
<file path=[Content_Types].xml><?xml version="1.0" encoding="utf-8"?>
<Types xmlns="http://schemas.openxmlformats.org/package/2006/content-types">
  <Default ContentType="application/xml" Extension="xml"/>
  <Default ContentType="image/png" Extension="png"/>
  <Default ContentType="application/vnd.openxmlformats-package.relationships+xml" Extension="rels"/>
  <Override ContentType="application/vnd.openxmlformats-officedocument.spreadsheetml.worksheet+xml" PartName="/xl/worksheets/sheet4.xml"/>
  <Override ContentType="application/vnd.openxmlformats-officedocument.spreadsheetml.worksheet+xml" PartName="/xl/worksheets/sheet10.xml"/>
  <Override ContentType="application/vnd.openxmlformats-officedocument.spreadsheetml.worksheet+xml" PartName="/xl/worksheets/sheet12.xml"/>
  <Override ContentType="application/vnd.openxmlformats-officedocument.spreadsheetml.worksheet+xml" PartName="/xl/worksheets/sheet15.xml"/>
  <Override ContentType="application/vnd.openxmlformats-officedocument.spreadsheetml.worksheet+xml" PartName="/xl/worksheets/sheet2.xml"/>
  <Override ContentType="application/vnd.openxmlformats-officedocument.spreadsheetml.worksheet+xml" PartName="/xl/worksheets/sheet6.xml"/>
  <Override ContentType="application/vnd.openxmlformats-officedocument.spreadsheetml.worksheet+xml" PartName="/xl/worksheets/sheet8.xml"/>
  <Override ContentType="application/vnd.openxmlformats-officedocument.spreadsheetml.worksheet+xml" PartName="/xl/worksheets/sheet5.xml"/>
  <Override ContentType="application/vnd.openxmlformats-officedocument.spreadsheetml.worksheet+xml" PartName="/xl/worksheets/sheet11.xml"/>
  <Override ContentType="application/vnd.openxmlformats-officedocument.spreadsheetml.worksheet+xml" PartName="/xl/worksheets/sheet14.xml"/>
  <Override ContentType="application/vnd.openxmlformats-officedocument.spreadsheetml.worksheet+xml" PartName="/xl/worksheets/sheet13.xml"/>
  <Override ContentType="application/vnd.openxmlformats-officedocument.spreadsheetml.worksheet+xml" PartName="/xl/worksheets/sheet1.xml"/>
  <Override ContentType="application/vnd.openxmlformats-officedocument.spreadsheetml.worksheet+xml" PartName="/xl/worksheets/sheet3.xml"/>
  <Override ContentType="application/vnd.openxmlformats-officedocument.spreadsheetml.worksheet+xml" PartName="/xl/worksheets/sheet9.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10.xml"/>
  <Override ContentType="application/vnd.openxmlformats-officedocument.drawing+xml" PartName="/xl/drawings/drawing9.xml"/>
  <Override ContentType="application/vnd.openxmlformats-officedocument.drawing+xml" PartName="/xl/drawings/drawing13.xml"/>
  <Override ContentType="application/vnd.openxmlformats-officedocument.drawing+xml" PartName="/xl/drawings/drawing6.xml"/>
  <Override ContentType="application/vnd.openxmlformats-officedocument.drawing+xml" PartName="/xl/drawings/drawing15.xml"/>
  <Override ContentType="application/vnd.openxmlformats-officedocument.drawing+xml" PartName="/xl/drawings/drawing1.xml"/>
  <Override ContentType="application/vnd.openxmlformats-officedocument.drawing+xml" PartName="/xl/drawings/drawing12.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14.xml"/>
  <Override ContentType="application/vnd.openxmlformats-officedocument.drawing+xml" PartName="/xl/drawings/drawing5.xml"/>
  <Override ContentType="application/vnd.openxmlformats-officedocument.drawing+xml" PartName="/xl/drawings/drawing7.xml"/>
  <Override ContentType="application/vnd.openxmlformats-officedocument.drawing+xml" PartName="/xl/drawings/drawing2.xml"/>
  <Override ContentType="application/vnd.openxmlformats-officedocument.drawing+xml" PartName="/xl/drawings/drawing11.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الرئيسية" sheetId="1" r:id="rId4"/>
    <sheet state="visible" name="الخطة الاستراتيجية" sheetId="2" r:id="rId5"/>
    <sheet state="visible" name="الهدف 1" sheetId="3" r:id="rId6"/>
    <sheet state="visible" name="الهدف 2" sheetId="4" r:id="rId7"/>
    <sheet state="visible" name="الهدف 3" sheetId="5" r:id="rId8"/>
    <sheet state="visible" name="الهدف 4" sheetId="6" r:id="rId9"/>
    <sheet state="visible" name="الأهداف والمؤشرات" sheetId="7" r:id="rId10"/>
    <sheet state="visible" name="الخطة التشغيلية 2024م" sheetId="8" r:id="rId11"/>
    <sheet state="visible" name="مبادرات هـ 01" sheetId="9" r:id="rId12"/>
    <sheet state="visible" name="مبادرات هـ 02" sheetId="10" r:id="rId13"/>
    <sheet state="visible" name="مبادرات هـ 03" sheetId="11" r:id="rId14"/>
    <sheet state="visible" name="مبادرات هـ 04" sheetId="12" r:id="rId15"/>
    <sheet state="visible" name="بنك المبادرات" sheetId="13" r:id="rId16"/>
    <sheet state="visible" name="الموارد البشرية" sheetId="14" r:id="rId17"/>
    <sheet state="visible" name="أهداف استراتيجية مقترحة" sheetId="15" r:id="rId18"/>
  </sheets>
  <definedNames/>
  <calcPr/>
</workbook>
</file>

<file path=xl/sharedStrings.xml><?xml version="1.0" encoding="utf-8"?>
<sst xmlns="http://schemas.openxmlformats.org/spreadsheetml/2006/main" count="3797" uniqueCount="710">
  <si>
    <t>ICON</t>
  </si>
  <si>
    <t>الرؤية</t>
  </si>
  <si>
    <t>القيم</t>
  </si>
  <si>
    <t>الرسالة</t>
  </si>
  <si>
    <t>المجالات الرئيسية</t>
  </si>
  <si>
    <t>المجال الرئيسي الأول</t>
  </si>
  <si>
    <t>هـ 1</t>
  </si>
  <si>
    <t>المجال الرئيسي الثاني</t>
  </si>
  <si>
    <t>هـ 2</t>
  </si>
  <si>
    <t>المجالات المساندة</t>
  </si>
  <si>
    <t>المجال المساند الأول</t>
  </si>
  <si>
    <t>هـ 3</t>
  </si>
  <si>
    <t>المجال المساند الثاني</t>
  </si>
  <si>
    <t>هـ 4</t>
  </si>
  <si>
    <t>جمعية ملهم للتنمية الذاتية</t>
  </si>
  <si>
    <t>التميز في تمكين الشباب</t>
  </si>
  <si>
    <t>الإيجابية</t>
  </si>
  <si>
    <t>الإخلاص</t>
  </si>
  <si>
    <t xml:space="preserve">الشفافية </t>
  </si>
  <si>
    <t>الاحترام</t>
  </si>
  <si>
    <t>الإبداع</t>
  </si>
  <si>
    <t>جمعية أهلية تعتني ببناء القيم لدى الشباب، وتعزيز المهارات وبناء القدرات البشرية من خلال الممكنات البشرية وبوسائل حديثة</t>
  </si>
  <si>
    <t>م</t>
  </si>
  <si>
    <t>الهدف الاستراتيجي</t>
  </si>
  <si>
    <t>شرح الهدف الاستراتيجي</t>
  </si>
  <si>
    <t>الهدف التفصيلي</t>
  </si>
  <si>
    <t>شرح الهدف التفصيلي</t>
  </si>
  <si>
    <t>مؤشر الأداء</t>
  </si>
  <si>
    <t>المؤشرات</t>
  </si>
  <si>
    <t>وحدة القياس</t>
  </si>
  <si>
    <t>دورية القياس</t>
  </si>
  <si>
    <t>أداة قياس</t>
  </si>
  <si>
    <t>مسؤول التنفيذ</t>
  </si>
  <si>
    <t>مسؤول
 القياس</t>
  </si>
  <si>
    <t>العام</t>
  </si>
  <si>
    <t>تنمية وتمكين الشباب في المجتمع</t>
  </si>
  <si>
    <t>يسعى هذا الهدف إلى تنمية وتمكين الشباب من خلال نشر الوعي وغرس القيم وتنمية القدرات والمهارات لتمكين الشاب في المجتمع.</t>
  </si>
  <si>
    <t>بناء القدرات العقلية لدى الشاب وغرس القيم</t>
  </si>
  <si>
    <r>
      <rPr>
        <rFont val="Tajawal"/>
        <color rgb="FF134F5C"/>
        <sz val="11.0"/>
      </rPr>
      <t xml:space="preserve"> نشر الوعي ببناء مجموعة من العمليات العقلية التي تساعد على التفكير السليم و اتخاذ القرارات الصحيحة، </t>
    </r>
    <r>
      <rPr>
        <rFont val="Tajawal"/>
        <color rgb="FF134F5C"/>
        <sz val="11.0"/>
      </rPr>
      <t>و غرس القيم  الإسلامية والهوية الوطنية</t>
    </r>
    <r>
      <rPr>
        <rFont val="Tajawal"/>
        <color rgb="FF134F5C"/>
        <sz val="11.0"/>
      </rPr>
      <t xml:space="preserve"> بوسائل متعددة ولمدة زمنية مدروسة وفقا للاحتياج القيمي للفئة العمرية.</t>
    </r>
  </si>
  <si>
    <t xml:space="preserve">عدد المشاريع التي قُدّمت في بناء القدرات وغرس القيم </t>
  </si>
  <si>
    <t>عدد اللقاءات</t>
  </si>
  <si>
    <t>شهري</t>
  </si>
  <si>
    <t>كشوفات الحضور</t>
  </si>
  <si>
    <t>مدير المشاريع والبرامج</t>
  </si>
  <si>
    <t>المدير التنفيذي</t>
  </si>
  <si>
    <r>
      <rPr>
        <rFont val="Tajawal"/>
        <color rgb="FF134F5C"/>
        <sz val="11.0"/>
      </rPr>
      <t xml:space="preserve">نسبة مشاركة الشباب </t>
    </r>
    <r>
      <rPr>
        <rFont val="Tajawal"/>
        <color rgb="FF134F5C"/>
        <sz val="11.0"/>
      </rPr>
      <t xml:space="preserve">في بناء القدرات وغرس القيم </t>
    </r>
  </si>
  <si>
    <t>نسبة تحقيق المستهدف</t>
  </si>
  <si>
    <t>تقرير</t>
  </si>
  <si>
    <t xml:space="preserve"> تنمية المهارات والهوايات المتعددة لدى الشباب</t>
  </si>
  <si>
    <r>
      <rPr>
        <rFont val="Tajawal"/>
        <color rgb="FF134F5C"/>
        <sz val="11.0"/>
      </rPr>
      <t xml:space="preserve"> استثمار طاقة الشباب وصناعة المواهب وتنمية المهارات </t>
    </r>
    <r>
      <rPr>
        <rFont val="Tajawal"/>
        <color rgb="FF134F5C"/>
        <sz val="11.0"/>
      </rPr>
      <t>وتذليل العقبات</t>
    </r>
    <r>
      <rPr>
        <rFont val="Tajawal"/>
        <color rgb="FF134F5C"/>
        <sz val="11.0"/>
      </rPr>
      <t xml:space="preserve"> للشاب عن طريق التدريب والتأهيل والتطوير والتمكين. </t>
    </r>
  </si>
  <si>
    <t>عدد المشاريع التدريبية والتأهيلية المقدمة</t>
  </si>
  <si>
    <t>ربع سنوي</t>
  </si>
  <si>
    <t>نسبة مشاركة الشباب في التدريب والتأهيل</t>
  </si>
  <si>
    <t>تقديم المشاريع النوعية وفق احتياجات الشباب</t>
  </si>
  <si>
    <r>
      <rPr>
        <rFont val="Tajawal"/>
        <color rgb="FF134F5C"/>
        <sz val="11.0"/>
      </rPr>
      <t xml:space="preserve"> صناعة المشاريع النوعية التي تساهم في سد احتياج الشاب، </t>
    </r>
    <r>
      <rPr>
        <rFont val="Tajawal"/>
        <color rgb="FF134F5C"/>
        <sz val="11.0"/>
      </rPr>
      <t>وتقديمها بما يتواكب مع احتياجات الشباب بأسلوب عصري وحديث.</t>
    </r>
  </si>
  <si>
    <t>عدد المشاريع النوعية التي قُدّمت وفق احتياجات الشباب</t>
  </si>
  <si>
    <t>نسبة مشاركة المجتمع في المشاريع النوعية</t>
  </si>
  <si>
    <t>تعزيز الوعي وتطوير قدرات ومهارات المجتمع</t>
  </si>
  <si>
    <t>يعزّز هذا الهدف الوعي المجتمعي من خلال بناء مهارات النشء وتطويرها، وتفعيل العمل التطوعي في مشاريع الجمعية، وتحديد الاحتياجات المجتمعية في التمكين والتطوير للمساهمة في زيادة الوعي.</t>
  </si>
  <si>
    <t>تمكين واستقطاب الخبراء والمختصين</t>
  </si>
  <si>
    <t>يركز هذا الهدف على تمكين واستقطاب الخبراء والمختصين</t>
  </si>
  <si>
    <t>عدد الخبراء والمختصين الذين تم استقطابهم وتمكينهم</t>
  </si>
  <si>
    <t>نسبة تفعيل الخبراء والمختصين</t>
  </si>
  <si>
    <t>تفعيل العمل التطوعي في المشاريع.</t>
  </si>
  <si>
    <r>
      <rPr>
        <rFont val="Tajawal"/>
        <color rgb="FF134F5C"/>
        <sz val="11.0"/>
      </rPr>
      <t>يسعى هذا الهدف إلى تعزيز العمل التطوعي  وتحقيق متطلبات رؤية 2030 في توسيع ثقافة التطوع</t>
    </r>
    <r>
      <rPr>
        <rFont val="Tajawal"/>
        <color rgb="FF134F5C"/>
        <sz val="11.0"/>
      </rPr>
      <t>، وتفعيل المتطوعين.</t>
    </r>
  </si>
  <si>
    <t>عدد المشاريع التي تم تفعيل المتطوعين فيها.</t>
  </si>
  <si>
    <t>عدد المشاريع</t>
  </si>
  <si>
    <t>مدير وحدة التطوع</t>
  </si>
  <si>
    <t>نسبة مشاركة نسبة مشاركة المتطوعين في المشاريع.</t>
  </si>
  <si>
    <t>المساهمة في التثقيف والتوعية في المجتمع.</t>
  </si>
  <si>
    <t>يسعى هذا الهدف إلى إقامة المشاريع التثقيفية والتوعوية المتنوعة حسب احتياجات المجتمع</t>
  </si>
  <si>
    <t>عدد المشاريع التثقيفية والتوعوية التي قُدّمت</t>
  </si>
  <si>
    <t>مدير البرامج والمشاريع</t>
  </si>
  <si>
    <t>نسبة مشاركة المجتمع في المشاريع التثقيفية والتوعوية</t>
  </si>
  <si>
    <t>تنمية الموارد المالية واستدامتها</t>
  </si>
  <si>
    <t>يحقّق هذا الهدف استدامة أعمال الجمعية لتحقيق أهدافها التي أُسّست من أجلها من خلال الاستدامة المالية للجمعية في تنويع مصادرها من إيرادات وتبرعات واستثمارات وشراكات فاعلة.</t>
  </si>
  <si>
    <t>تنمية وتنويع إيرادات الجمعية المالية.</t>
  </si>
  <si>
    <t>يسعى هذا الهدف إلى تنمية الموارد المالية للجمعية من مصادر متعددة لتحقيق أهداف الجمعية.</t>
  </si>
  <si>
    <t>عدد مصادر إيرادات الجمعية</t>
  </si>
  <si>
    <t>عدد مصادر الإيرادات</t>
  </si>
  <si>
    <t>تقرير مالي</t>
  </si>
  <si>
    <t>مدير الموارد المالية</t>
  </si>
  <si>
    <t>نسبة تحقيق المستهدف المالي من تنمية الموارد المالية</t>
  </si>
  <si>
    <t>مدير الموار المالية</t>
  </si>
  <si>
    <t>تحقيق أوقاف واستثمارات ذات عائد مالي</t>
  </si>
  <si>
    <t>يسعى هذا الهدف إلى زيادة إيرادات الجمعية من خلال الأوقاف والاستثمارات ذات العائد المالي.</t>
  </si>
  <si>
    <t>عدد الأوقاف والاستثمارات</t>
  </si>
  <si>
    <t>سنوي</t>
  </si>
  <si>
    <t>ترخيص</t>
  </si>
  <si>
    <t>نسبة تحقيق مستهدفات الأوقاف والاستثمارات</t>
  </si>
  <si>
    <t>تحقيق التكامل من خلال الشراكات الفاعلة</t>
  </si>
  <si>
    <r>
      <rPr>
        <rFont val="Tajawal"/>
        <color rgb="FF134F5C"/>
        <sz val="11.0"/>
      </rPr>
      <t>يسعى هذا الهدف إلى زيادة عدد الشراكات ومن ثَمّ تفعيلها لتحقيق مستهدفات الجمعية في المشاريع وفي تنمية الموارد المالية</t>
    </r>
    <r>
      <rPr>
        <rFont val="Tajawal"/>
        <color rgb="FF134F5C"/>
        <sz val="11.0"/>
      </rPr>
      <t>.</t>
    </r>
  </si>
  <si>
    <t>عدد الشراكات التي تمت</t>
  </si>
  <si>
    <t>عدد الشراكات</t>
  </si>
  <si>
    <t>عقد</t>
  </si>
  <si>
    <t>مسؤولة العلاقات والشراكات</t>
  </si>
  <si>
    <t>نسبة تفعيل الشراكات إلى عدد المشاريع واستثمارها</t>
  </si>
  <si>
    <t xml:space="preserve">تحقيق التميز المؤسسي </t>
  </si>
  <si>
    <t>يركّز هذا الهدف على البناء الداخلي للجمعية لتحقيق التميز المؤسسي من خلال صناعة بيئة جاذبة لتنمية وتمكين العاملين وبناء القدرات المؤسسية وتعزيز الصورة الذهنية وتحقيق رضا المستفيدين من الخدمات.</t>
  </si>
  <si>
    <t>تنمية وتمكين ورفع كفاءة العاملين والمتطوعين.</t>
  </si>
  <si>
    <r>
      <rPr>
        <rFont val="Tajawal"/>
        <color rgb="FF134F5C"/>
        <sz val="11.0"/>
      </rPr>
      <t xml:space="preserve">يسعى هذا الهدف إلى رفع كفاءة العاملين في الجمعية من خلال قياس جداراتهم وفق الاحتياج الوظيفي ومن ثَمّ تقديم البرامج النوعية التي تساهم في </t>
    </r>
    <r>
      <rPr>
        <rFont val="Tajawal"/>
        <color rgb="FF134F5C"/>
        <sz val="11.0"/>
      </rPr>
      <t>تطويرهم ل</t>
    </r>
    <r>
      <rPr>
        <rFont val="Tajawal"/>
        <color rgb="FF134F5C"/>
        <sz val="11.0"/>
      </rPr>
      <t xml:space="preserve">تحقيق أهداف الجمعية. </t>
    </r>
  </si>
  <si>
    <t>عدد المشاريع التطويرية التي قُدّمت للعاملين والمتطوعين وفق الجدارات</t>
  </si>
  <si>
    <t>عدد المشاريع التطويرية</t>
  </si>
  <si>
    <t>شهادات</t>
  </si>
  <si>
    <t>نسبة تحقيق رضا العاملين من المشاريع التطويرية</t>
  </si>
  <si>
    <t>استبانة</t>
  </si>
  <si>
    <t>بناء أنظمة إدارية مؤسسية داخلية.</t>
  </si>
  <si>
    <t>يسعى هذا الهدف إلى بناء أنظمة إدارية مستدامة كنظام الموارد البشرية والأرشفة والمستودعات وغيرها، كما يسعى إلى تحقيق متطلبات الحوكمة والجودة والتميز المؤسسي من خلال الاعتمادات والجوائز.</t>
  </si>
  <si>
    <t>عدد المشاركات في الاعتمادات وجوائز التميز وبناء الأنظمة الإدارية</t>
  </si>
  <si>
    <t>عدد المشاركات وعدد الأنظمة</t>
  </si>
  <si>
    <t>نصف سنوي</t>
  </si>
  <si>
    <t>مدير الحوكمة والجودة</t>
  </si>
  <si>
    <t>نسبة تفعيل الأنظمة الإدارية وتحقيق المستهدفات في الاعتمادات</t>
  </si>
  <si>
    <t>تعزيز الصورة الذهنية عن الجمعية.</t>
  </si>
  <si>
    <t>يسعى هذا الهدف إلى تعزيز الصورة الذهنية للجمعية من خلال المشاريع و المشاركات في وسائل التواصل الاجتماعية و العناية بأصحاب العلاقة والمصلحة، وزيادة عدد المستفيدين من خدمات الجمعية، وزيادة نسبة الرضا للمستفيدين من برامج الجمعية.</t>
  </si>
  <si>
    <r>
      <rPr>
        <rFont val="Tajawal"/>
        <color rgb="FF134F5C"/>
        <sz val="11.0"/>
      </rPr>
      <t xml:space="preserve">عدد المبادرات المقدمة </t>
    </r>
    <r>
      <rPr>
        <rFont val="Tajawal"/>
        <color rgb="FF134F5C"/>
        <sz val="11.0"/>
      </rPr>
      <t>لتعزيز الصورة الذهينة عن الجمعية</t>
    </r>
  </si>
  <si>
    <t>عدد المبادرات</t>
  </si>
  <si>
    <t>فريق العمل</t>
  </si>
  <si>
    <t>نسبة تحقيق رضا أصحاب المصلحة والمستفيدين</t>
  </si>
  <si>
    <t>الهدف الاستراتيجي الأول:</t>
  </si>
  <si>
    <t>ت 1- 1</t>
  </si>
  <si>
    <t>ت 1 - 2</t>
  </si>
  <si>
    <t>ت 1 - 3</t>
  </si>
  <si>
    <t>م 1 - 1 -1</t>
  </si>
  <si>
    <t>م 1 - 2 -1</t>
  </si>
  <si>
    <t>م 1 - 3 -1</t>
  </si>
  <si>
    <t>م 1 - 1 -2</t>
  </si>
  <si>
    <t>م 1 - 2 -2</t>
  </si>
  <si>
    <t>م 1 - 3 -2</t>
  </si>
  <si>
    <t>الهدف الاستراتيجي الثاني:</t>
  </si>
  <si>
    <t>ت 2 - 1</t>
  </si>
  <si>
    <t>ت 2 - 2</t>
  </si>
  <si>
    <t>ت 2 - 3</t>
  </si>
  <si>
    <t>م 2 - 1 -1</t>
  </si>
  <si>
    <t>م 2 - 2 -1</t>
  </si>
  <si>
    <t>م 2 - 3 -1</t>
  </si>
  <si>
    <t>م 2 - 1 -2</t>
  </si>
  <si>
    <t>م 2 - 2 -2</t>
  </si>
  <si>
    <t>م 2 - 3 -2</t>
  </si>
  <si>
    <t>الهدف الاستراتيجي الثالث:</t>
  </si>
  <si>
    <t>ت 3 - 1</t>
  </si>
  <si>
    <t>ت 3 - 3</t>
  </si>
  <si>
    <t>ت 3 - 4</t>
  </si>
  <si>
    <t>م 3 - 1 -1</t>
  </si>
  <si>
    <t>م 3 - 3 -1</t>
  </si>
  <si>
    <t>م 3 - 4 -1</t>
  </si>
  <si>
    <t>م 3 - 1 -2</t>
  </si>
  <si>
    <t>م 3 - 3 -2</t>
  </si>
  <si>
    <t>م 3 - 4 -2</t>
  </si>
  <si>
    <t>الهدف الاستراتيجي الرابع:</t>
  </si>
  <si>
    <t>ت 4 - 1</t>
  </si>
  <si>
    <t>ت 4 - 2</t>
  </si>
  <si>
    <t>ت 4 - 3</t>
  </si>
  <si>
    <t>م 4 - 1 -1</t>
  </si>
  <si>
    <t>م 4 - 2 -1</t>
  </si>
  <si>
    <t>م 4 - 3 -1</t>
  </si>
  <si>
    <t>م 4 - 1 -2</t>
  </si>
  <si>
    <t>م 4 - 2 -2</t>
  </si>
  <si>
    <t>م 4 - 3 -2</t>
  </si>
  <si>
    <t>نسبة الانجاز الكلية للأهداف الاستراتيجية</t>
  </si>
  <si>
    <t>نسبة الانجاز الكلية  للأهداف التفصيلية</t>
  </si>
  <si>
    <t>نسبة الانجاز الكلية  للمؤشرات</t>
  </si>
  <si>
    <t>الأهداف الاستراتيجية</t>
  </si>
  <si>
    <t xml:space="preserve">نسبة الانجاز </t>
  </si>
  <si>
    <t>الأهداف التفصيلية</t>
  </si>
  <si>
    <t>التقييم</t>
  </si>
  <si>
    <t>التوزيع السنوي</t>
  </si>
  <si>
    <t>ملاحظات</t>
  </si>
  <si>
    <t>توضيح</t>
  </si>
  <si>
    <t xml:space="preserve">  المستهدفات التشغيلية 2024م</t>
  </si>
  <si>
    <r>
      <rPr>
        <rFont val="Tajawal"/>
        <b/>
        <color rgb="FF134F5C"/>
        <sz val="8.0"/>
      </rPr>
      <t xml:space="preserve">مستهدفات </t>
    </r>
    <r>
      <rPr>
        <rFont val="Tajawal"/>
        <b/>
        <color rgb="FF134F5C"/>
        <sz val="9.0"/>
      </rPr>
      <t xml:space="preserve">
</t>
    </r>
    <r>
      <rPr>
        <rFont val="Tajawal"/>
        <b/>
        <color rgb="FF134F5C"/>
        <sz val="13.0"/>
      </rPr>
      <t>2024م</t>
    </r>
  </si>
  <si>
    <t>المستهدفات التشغيلية 2024م</t>
  </si>
  <si>
    <r>
      <rPr>
        <rFont val="Tajawal"/>
        <b/>
        <color rgb="FF134F5C"/>
        <sz val="10.0"/>
      </rPr>
      <t xml:space="preserve">المتحقق
</t>
    </r>
    <r>
      <rPr>
        <rFont val="Tajawal"/>
        <b/>
        <color rgb="FF134F5C"/>
        <sz val="13.0"/>
      </rPr>
      <t>2024م</t>
    </r>
  </si>
  <si>
    <t>النسبة</t>
  </si>
  <si>
    <t>% 
الإنجاز</t>
  </si>
  <si>
    <t>#
 المتحقق</t>
  </si>
  <si>
    <t>الربع الأول</t>
  </si>
  <si>
    <t>المتحقق</t>
  </si>
  <si>
    <t>%الإنجاز</t>
  </si>
  <si>
    <t>التحليل</t>
  </si>
  <si>
    <t>التوصيات</t>
  </si>
  <si>
    <t>الربع الثاني</t>
  </si>
  <si>
    <t>الربع الثالث</t>
  </si>
  <si>
    <t>الربع الرابع</t>
  </si>
  <si>
    <t xml:space="preserve">  المبادرات 2024م</t>
  </si>
  <si>
    <t>المبادرة</t>
  </si>
  <si>
    <t>شرح المبادرة</t>
  </si>
  <si>
    <t>الميزانية</t>
  </si>
  <si>
    <t>المستهدف</t>
  </si>
  <si>
    <t>الإدارة</t>
  </si>
  <si>
    <t>المسؤول</t>
  </si>
  <si>
    <t>تقرير المشروع</t>
  </si>
  <si>
    <t>نسبة اكتمال المبادرة</t>
  </si>
  <si>
    <t>https://docs.google.com/spreadsheets/d/1WNqh3tQh9uL6gXO3ZbUEmiUHkzrS1gIOv88HcRclweo/edit#gid=901970317</t>
  </si>
  <si>
    <t xml:space="preserve">الهدف الاستراتيجي الأول: </t>
  </si>
  <si>
    <t>إجمالي ميزانية الهدف الاستراتيجي</t>
  </si>
  <si>
    <t xml:space="preserve">  </t>
  </si>
  <si>
    <t>% الإنجاز</t>
  </si>
  <si>
    <t>01  الــهــدف التفصيلي</t>
  </si>
  <si>
    <t>إجمالي 
ميزانية الهدف التفصيلي</t>
  </si>
  <si>
    <t>% إنجاز الهدف التفصيلي</t>
  </si>
  <si>
    <t>مؤشر الأداء 1</t>
  </si>
  <si>
    <t>شرح متفق عليه للمؤشر بين الجميع</t>
  </si>
  <si>
    <t>اسم المبادرة</t>
  </si>
  <si>
    <t>نادي نوّرني</t>
  </si>
  <si>
    <t>برنامج قيمي للفتيات والفتيان يعزز ٥ مسارات</t>
  </si>
  <si>
    <t>%</t>
  </si>
  <si>
    <t>إجمالي ميزانية المبادرة</t>
  </si>
  <si>
    <t>اكتمال المبادرة</t>
  </si>
  <si>
    <t>إدارة المشاريع</t>
  </si>
  <si>
    <t>أ. ميرال الغامدي</t>
  </si>
  <si>
    <t>.</t>
  </si>
  <si>
    <t>ت</t>
  </si>
  <si>
    <t>خطوات التنفيذ - الأنشطة</t>
  </si>
  <si>
    <t>الاحتياج</t>
  </si>
  <si>
    <t>المنفذ</t>
  </si>
  <si>
    <t>المساعد</t>
  </si>
  <si>
    <t>المتابعة والتقيييم</t>
  </si>
  <si>
    <t>الانجاز</t>
  </si>
  <si>
    <t>يناير</t>
  </si>
  <si>
    <t>فبراير</t>
  </si>
  <si>
    <t>مارس</t>
  </si>
  <si>
    <t>أبريل</t>
  </si>
  <si>
    <t>مايو</t>
  </si>
  <si>
    <t>يونيو</t>
  </si>
  <si>
    <t>يوليو</t>
  </si>
  <si>
    <t>أغسطس</t>
  </si>
  <si>
    <t>سبتمبر</t>
  </si>
  <si>
    <t>أكتوبر</t>
  </si>
  <si>
    <t>نوفمبر</t>
  </si>
  <si>
    <t>ديسمبر</t>
  </si>
  <si>
    <t>أداة التحقق</t>
  </si>
  <si>
    <t>قيد التنفيذ</t>
  </si>
  <si>
    <t>% التقدم</t>
  </si>
  <si>
    <t>تم التنفيذ</t>
  </si>
  <si>
    <t xml:space="preserve"> </t>
  </si>
  <si>
    <t>90%</t>
  </si>
  <si>
    <t>برنامج ملهم</t>
  </si>
  <si>
    <t>شرح المبادرة 2</t>
  </si>
  <si>
    <t>أ. صالح المحيش</t>
  </si>
  <si>
    <t>- التواصل مع المدرَبين.</t>
  </si>
  <si>
    <r>
      <rPr>
        <rFont val="Changa"/>
        <color theme="1"/>
        <sz val="12.0"/>
      </rPr>
      <t>- التواصل مع مكان إقامة الدورات لتحديد أيام الاستضافة.</t>
    </r>
  </si>
  <si>
    <r>
      <rPr>
        <rFont val="Changa"/>
        <color theme="1"/>
        <sz val="12.0"/>
      </rPr>
      <t>إنشاء تصميم جاذب ورابط للتسجيل.</t>
    </r>
  </si>
  <si>
    <r>
      <rPr>
        <rFont val="Changa"/>
        <color theme="1"/>
        <sz val="12.0"/>
      </rPr>
      <t>نشر الإعلان والحرص والمتابعة للمسجلين.</t>
    </r>
  </si>
  <si>
    <r>
      <rPr>
        <rFont val="Changa"/>
        <color theme="1"/>
        <sz val="12.0"/>
      </rPr>
      <t>تجهيز ضيافات خاصَة للقاءات.</t>
    </r>
  </si>
  <si>
    <r>
      <rPr>
        <rFont val="Changa"/>
        <color theme="1"/>
        <sz val="12.0"/>
      </rPr>
      <t>تهيئة عروض المدربين وتجهيز الحقائب والشهادات.</t>
    </r>
  </si>
  <si>
    <r>
      <rPr>
        <rFont val="Changa"/>
        <color theme="1"/>
        <sz val="12.0"/>
      </rPr>
      <t>توثيق اللقاء ونشره إعلاميًا.</t>
    </r>
  </si>
  <si>
    <r>
      <rPr>
        <rFont val="Changa"/>
        <color theme="1"/>
        <sz val="12.0"/>
      </rPr>
      <t>أخذ التغذية الراجعة من المستفيدين واقتراحاتهم.</t>
    </r>
  </si>
  <si>
    <r>
      <rPr>
        <rFont val="Changa"/>
        <color theme="1"/>
        <sz val="12.0"/>
      </rPr>
      <t>تقديم هدية للمدرب مع رسوم تدريبه.</t>
    </r>
  </si>
  <si>
    <r>
      <rPr>
        <rFont val="Changa"/>
        <color theme="1"/>
        <sz val="12.0"/>
      </rPr>
      <t>شكر الجهة المانحة (الحصيني).</t>
    </r>
  </si>
  <si>
    <t>مبادرة رقم 3</t>
  </si>
  <si>
    <t>شرح المبادرة 3</t>
  </si>
  <si>
    <t>الإدارة 3</t>
  </si>
  <si>
    <t>المسؤول 3</t>
  </si>
  <si>
    <t>مبادرة رقم 4</t>
  </si>
  <si>
    <t>شرح المبادرة 4</t>
  </si>
  <si>
    <t>الإدارة 4</t>
  </si>
  <si>
    <t>المسؤول 4</t>
  </si>
  <si>
    <t>مبادرة رقم 5</t>
  </si>
  <si>
    <t>شرح المبادرة 5</t>
  </si>
  <si>
    <t>الإدارة 5</t>
  </si>
  <si>
    <t>المسؤول 5</t>
  </si>
  <si>
    <t>مبادرة رقم 6</t>
  </si>
  <si>
    <t>شرح المبادرة 6</t>
  </si>
  <si>
    <t>الإدارة 6</t>
  </si>
  <si>
    <t>المسؤول 6</t>
  </si>
  <si>
    <t>02  الــهــدف التفصيلي</t>
  </si>
  <si>
    <t>مؤشر الأداء 3</t>
  </si>
  <si>
    <t>مبادرة رقم 7</t>
  </si>
  <si>
    <t>شرح المبادرة 7</t>
  </si>
  <si>
    <t>الإدارة 7</t>
  </si>
  <si>
    <t>المسؤول 7</t>
  </si>
  <si>
    <t>مبادرة رقم 8</t>
  </si>
  <si>
    <t>شرح المبادرة 8</t>
  </si>
  <si>
    <t>الإدارة 8</t>
  </si>
  <si>
    <t>المسؤول 8</t>
  </si>
  <si>
    <t>مبادرة رقم 9</t>
  </si>
  <si>
    <t>شرح المبادرة 9</t>
  </si>
  <si>
    <t>الإدارة 9</t>
  </si>
  <si>
    <t>المسؤول 9</t>
  </si>
  <si>
    <t>مبادرة رقم 10</t>
  </si>
  <si>
    <t>شرح المبادرة 10</t>
  </si>
  <si>
    <t>الإدارة 10</t>
  </si>
  <si>
    <t>المسؤول 10</t>
  </si>
  <si>
    <t>مبادرة رقم 11</t>
  </si>
  <si>
    <t>شرح المبادرة 11</t>
  </si>
  <si>
    <t>الإدارة 11</t>
  </si>
  <si>
    <t>المسؤول 11</t>
  </si>
  <si>
    <t>مبادرة رقم 12</t>
  </si>
  <si>
    <t>شرح المبادرة 12</t>
  </si>
  <si>
    <t>الإدارة 12</t>
  </si>
  <si>
    <t>المسؤول 12</t>
  </si>
  <si>
    <t>03  الــهــدف التفصيلي</t>
  </si>
  <si>
    <t>مؤشر الأداء 5</t>
  </si>
  <si>
    <t>دورة المهارت الأساسية للعاملين مع الشباب</t>
  </si>
  <si>
    <t>أساسيات العامل مع الشباب من تقديم مختص</t>
  </si>
  <si>
    <t>الإدارة 13</t>
  </si>
  <si>
    <t>المسؤول 13</t>
  </si>
  <si>
    <t>التواصل مع المدرب</t>
  </si>
  <si>
    <t>تنسيق القاعات</t>
  </si>
  <si>
    <t>الضيافة</t>
  </si>
  <si>
    <t>مبادرة رقم 14</t>
  </si>
  <si>
    <t>شرح المبادرة 14</t>
  </si>
  <si>
    <t>الإدارة 14</t>
  </si>
  <si>
    <t>المسؤول 14</t>
  </si>
  <si>
    <t>مبادرة رقم 15</t>
  </si>
  <si>
    <t>شرح المبادرة 15</t>
  </si>
  <si>
    <t>الإدارة 15</t>
  </si>
  <si>
    <t>المسؤول 15</t>
  </si>
  <si>
    <t>مبادرة رقم 16</t>
  </si>
  <si>
    <t>شرح المبادرة 16</t>
  </si>
  <si>
    <t>الإدارة 16</t>
  </si>
  <si>
    <t>المسؤول 16</t>
  </si>
  <si>
    <t>مبادرة رقم 17</t>
  </si>
  <si>
    <t>شرح المبادرة 17</t>
  </si>
  <si>
    <t>الإدارة 17</t>
  </si>
  <si>
    <t>المسؤول 17</t>
  </si>
  <si>
    <t>مبادرة رقم 18</t>
  </si>
  <si>
    <t>شرح المبادرة 18</t>
  </si>
  <si>
    <t>الإدارة 18</t>
  </si>
  <si>
    <t>المسؤول 18</t>
  </si>
  <si>
    <t xml:space="preserve">الهدف الاستراتيجي الثاني: </t>
  </si>
  <si>
    <t>04  الــهــدف التفصيلي</t>
  </si>
  <si>
    <t>مؤشر الأداء 7</t>
  </si>
  <si>
    <t>مبادرة رقم 19</t>
  </si>
  <si>
    <t>شرح المبادرة 19</t>
  </si>
  <si>
    <t>الإدارة 19</t>
  </si>
  <si>
    <t>المسؤول 19</t>
  </si>
  <si>
    <t>مبادرة رقم 20</t>
  </si>
  <si>
    <t>شرح المبادرة 20</t>
  </si>
  <si>
    <t>الإدارة 20</t>
  </si>
  <si>
    <t>المسؤول 20</t>
  </si>
  <si>
    <t>مبادرة رقم 21</t>
  </si>
  <si>
    <t>شرح المبادرة 21</t>
  </si>
  <si>
    <t>الإدارة 21</t>
  </si>
  <si>
    <t>المسؤول 21</t>
  </si>
  <si>
    <t>مبادرة رقم 22</t>
  </si>
  <si>
    <t>شرح المبادرة 22</t>
  </si>
  <si>
    <t>الإدارة 22</t>
  </si>
  <si>
    <t>المسؤول 22</t>
  </si>
  <si>
    <t>مبادرة رقم 23</t>
  </si>
  <si>
    <t>شرح المبادرة 23</t>
  </si>
  <si>
    <t>الإدارة 23</t>
  </si>
  <si>
    <t>المسؤول 23</t>
  </si>
  <si>
    <t>مبادرة رقم 24</t>
  </si>
  <si>
    <t>شرح المبادرة 24</t>
  </si>
  <si>
    <t>الإدارة 24</t>
  </si>
  <si>
    <t>المسؤول 24</t>
  </si>
  <si>
    <t>05  الــهــدف التفصيلي</t>
  </si>
  <si>
    <t>مؤشر الأداء 9</t>
  </si>
  <si>
    <t>مبادرة رقم 25</t>
  </si>
  <si>
    <t>شرح المبادرة 25</t>
  </si>
  <si>
    <t>الإدارة 25</t>
  </si>
  <si>
    <t>المسؤول 25</t>
  </si>
  <si>
    <t>مبادرة رقم 26</t>
  </si>
  <si>
    <t>شرح المبادرة 26</t>
  </si>
  <si>
    <t>الإدارة 26</t>
  </si>
  <si>
    <t>المسؤول 26</t>
  </si>
  <si>
    <t>مبادرة رقم 27</t>
  </si>
  <si>
    <t>شرح المبادرة 27</t>
  </si>
  <si>
    <t>الإدارة 27</t>
  </si>
  <si>
    <t>المسؤول 27</t>
  </si>
  <si>
    <t>مبادرة رقم 28</t>
  </si>
  <si>
    <t>شرح المبادرة 28</t>
  </si>
  <si>
    <t>الإدارة 28</t>
  </si>
  <si>
    <t>المسؤول 28</t>
  </si>
  <si>
    <t>مبادرة رقم 29</t>
  </si>
  <si>
    <t>شرح المبادرة 29</t>
  </si>
  <si>
    <t>الإدارة 29</t>
  </si>
  <si>
    <t>المسؤول 29</t>
  </si>
  <si>
    <t>مبادرة رقم 30</t>
  </si>
  <si>
    <t>شرح المبادرة 30</t>
  </si>
  <si>
    <t>الإدارة 30</t>
  </si>
  <si>
    <t>المسؤول 30</t>
  </si>
  <si>
    <t>06  الــهــدف التفصيلي</t>
  </si>
  <si>
    <t>مؤشر الأداء 11</t>
  </si>
  <si>
    <t>الشريك الأدبي</t>
  </si>
  <si>
    <t>شرح المبادرة 31</t>
  </si>
  <si>
    <t>أ.سلمان السماعيل</t>
  </si>
  <si>
    <t xml:space="preserve">راتب المدير </t>
  </si>
  <si>
    <t>مبادرة رقم 32</t>
  </si>
  <si>
    <t>شرح المبادرة 32</t>
  </si>
  <si>
    <t>الإدارة 32</t>
  </si>
  <si>
    <t>المسؤول 32</t>
  </si>
  <si>
    <t>مبادرة رقم 33</t>
  </si>
  <si>
    <t>شرح المبادرة 33</t>
  </si>
  <si>
    <t>الإدارة 33</t>
  </si>
  <si>
    <t>المسؤول 33</t>
  </si>
  <si>
    <t>مبادرة رقم 34</t>
  </si>
  <si>
    <t>شرح المبادرة 34</t>
  </si>
  <si>
    <t>الإدارة 34</t>
  </si>
  <si>
    <t>المسؤول 34</t>
  </si>
  <si>
    <t>مبادرة رقم 35</t>
  </si>
  <si>
    <t>شرح المبادرة 35</t>
  </si>
  <si>
    <t>الإدارة 35</t>
  </si>
  <si>
    <t>المسؤول 35</t>
  </si>
  <si>
    <t>مبادرة رقم 36</t>
  </si>
  <si>
    <t>شرح المبادرة 36</t>
  </si>
  <si>
    <t>الإدارة 36</t>
  </si>
  <si>
    <t>المسؤول 36</t>
  </si>
  <si>
    <t xml:space="preserve">الهدف الاستراتيجي الثالث: </t>
  </si>
  <si>
    <t>07 الــهــدف التفصيلي</t>
  </si>
  <si>
    <t>مؤشر الأداء 13</t>
  </si>
  <si>
    <t>مبادرة رقم 37</t>
  </si>
  <si>
    <t>شرح المبادرة 37</t>
  </si>
  <si>
    <t>الإدارة 37</t>
  </si>
  <si>
    <t>المسؤول 37</t>
  </si>
  <si>
    <t>مبادرة رقم 38</t>
  </si>
  <si>
    <t>شرح المبادرة 38</t>
  </si>
  <si>
    <t>الإدارة 38</t>
  </si>
  <si>
    <t>المسؤول 38</t>
  </si>
  <si>
    <t>مبادرة رقم 39</t>
  </si>
  <si>
    <t>شرح المبادرة 39</t>
  </si>
  <si>
    <t>الإدارة 39</t>
  </si>
  <si>
    <t>المسؤول 39</t>
  </si>
  <si>
    <t>مبادرة رقم 40</t>
  </si>
  <si>
    <t>شرح المبادرة 40</t>
  </si>
  <si>
    <t>الإدارة 40</t>
  </si>
  <si>
    <t>المسؤول 40</t>
  </si>
  <si>
    <t>مبادرة رقم 41</t>
  </si>
  <si>
    <t>شرح المبادرة 41</t>
  </si>
  <si>
    <t>الإدارة 41</t>
  </si>
  <si>
    <t>المسؤول 41</t>
  </si>
  <si>
    <t>مبادرة رقم 42</t>
  </si>
  <si>
    <t>شرح المبادرة 42</t>
  </si>
  <si>
    <t>الإدارة 42</t>
  </si>
  <si>
    <t>المسؤول 42</t>
  </si>
  <si>
    <t>08 الــهــدف التفصيلي</t>
  </si>
  <si>
    <t>مؤشر الأداء 15</t>
  </si>
  <si>
    <t>مبادرة رقم 43</t>
  </si>
  <si>
    <t>شرح المبادرة 43</t>
  </si>
  <si>
    <t>الإدارة 43</t>
  </si>
  <si>
    <t>المسؤول 43</t>
  </si>
  <si>
    <t>مبادرة رقم 44</t>
  </si>
  <si>
    <t>شرح المبادرة 44</t>
  </si>
  <si>
    <t>الإدارة 44</t>
  </si>
  <si>
    <t>المسؤول 44</t>
  </si>
  <si>
    <t>مبادرة رقم 45</t>
  </si>
  <si>
    <t>شرح المبادرة 45</t>
  </si>
  <si>
    <t>الإدارة 45</t>
  </si>
  <si>
    <t>المسؤول 45</t>
  </si>
  <si>
    <t>مبادرة رقم 46</t>
  </si>
  <si>
    <t>شرح المبادرة 46</t>
  </si>
  <si>
    <t>الإدارة 46</t>
  </si>
  <si>
    <t>المسؤول 46</t>
  </si>
  <si>
    <t>مبادرة رقم 47</t>
  </si>
  <si>
    <t>شرح المبادرة 47</t>
  </si>
  <si>
    <t>الإدارة 47</t>
  </si>
  <si>
    <t>المسؤول 47</t>
  </si>
  <si>
    <t>مبادرة رقم 48</t>
  </si>
  <si>
    <t>شرح المبادرة 48</t>
  </si>
  <si>
    <t>الإدارة 48</t>
  </si>
  <si>
    <t>المسؤول 48</t>
  </si>
  <si>
    <t>09 الــهــدف التفصيلي</t>
  </si>
  <si>
    <t>مؤشر الأداء 17</t>
  </si>
  <si>
    <t>مبادرة رقم 49</t>
  </si>
  <si>
    <t>شرح المبادرة 49</t>
  </si>
  <si>
    <t>الإدارة 49</t>
  </si>
  <si>
    <t>المسؤول 49</t>
  </si>
  <si>
    <t>مبادرة رقم 50</t>
  </si>
  <si>
    <t>شرح المبادرة 50</t>
  </si>
  <si>
    <t>الإدارة 50</t>
  </si>
  <si>
    <t>المسؤول 50</t>
  </si>
  <si>
    <t>مبادرة رقم 51</t>
  </si>
  <si>
    <t>شرح المبادرة 51</t>
  </si>
  <si>
    <t>الإدارة 51</t>
  </si>
  <si>
    <t>المسؤول 51</t>
  </si>
  <si>
    <t>مبادرة رقم 52</t>
  </si>
  <si>
    <t>شرح المبادرة 52</t>
  </si>
  <si>
    <t>الإدارة 52</t>
  </si>
  <si>
    <t>المسؤول 52</t>
  </si>
  <si>
    <t>مبادرة رقم 53</t>
  </si>
  <si>
    <t>شرح المبادرة 53</t>
  </si>
  <si>
    <t>الإدارة 53</t>
  </si>
  <si>
    <t>المسؤول 53</t>
  </si>
  <si>
    <t>مبادرة رقم 54</t>
  </si>
  <si>
    <t>شرح المبادرة 54</t>
  </si>
  <si>
    <t>الإدارة 54</t>
  </si>
  <si>
    <t>المسؤول 54</t>
  </si>
  <si>
    <t xml:space="preserve">الهدف الاستراتيجي الرابع: </t>
  </si>
  <si>
    <t>10 الــهــدف التفصيلي</t>
  </si>
  <si>
    <t>مؤشر الأداء 19</t>
  </si>
  <si>
    <t>مبادرة رقم 55</t>
  </si>
  <si>
    <t>شرح المبادرة 55</t>
  </si>
  <si>
    <t>الإدارة 55</t>
  </si>
  <si>
    <t>المسؤول 55</t>
  </si>
  <si>
    <t>مبادرة رقم 56</t>
  </si>
  <si>
    <t>شرح المبادرة 56</t>
  </si>
  <si>
    <t>الإدارة 56</t>
  </si>
  <si>
    <t>المسؤول 56</t>
  </si>
  <si>
    <t>مبادرة رقم 57</t>
  </si>
  <si>
    <t>شرح المبادرة 57</t>
  </si>
  <si>
    <t>الإدارة 57</t>
  </si>
  <si>
    <t>المسؤول 57</t>
  </si>
  <si>
    <t>مبادرة رقم 58</t>
  </si>
  <si>
    <t>شرح المبادرة 58</t>
  </si>
  <si>
    <t>الإدارة 58</t>
  </si>
  <si>
    <t>المسؤول 58</t>
  </si>
  <si>
    <t>مبادرة رقم 59</t>
  </si>
  <si>
    <t>شرح المبادرة 59</t>
  </si>
  <si>
    <t>الإدارة 59</t>
  </si>
  <si>
    <t>المسؤول 59</t>
  </si>
  <si>
    <t>مبادرة رقم 60</t>
  </si>
  <si>
    <t>شرح المبادرة 60</t>
  </si>
  <si>
    <t>الإدارة 60</t>
  </si>
  <si>
    <t>المسؤول 60</t>
  </si>
  <si>
    <t>11 الــهــدف التفصيلي</t>
  </si>
  <si>
    <t>مؤشر الأداء 21</t>
  </si>
  <si>
    <t>مبادرة رقم 61</t>
  </si>
  <si>
    <t>شرح المبادرة 61</t>
  </si>
  <si>
    <t>الإدارة 61</t>
  </si>
  <si>
    <t>المسؤول 61</t>
  </si>
  <si>
    <t>مبادرة رقم 62</t>
  </si>
  <si>
    <t>شرح المبادرة 62</t>
  </si>
  <si>
    <t>الإدارة 62</t>
  </si>
  <si>
    <t>المسؤول 62</t>
  </si>
  <si>
    <t>مبادرة رقم 63</t>
  </si>
  <si>
    <t>شرح المبادرة 63</t>
  </si>
  <si>
    <t>الإدارة 63</t>
  </si>
  <si>
    <t>المسؤول 63</t>
  </si>
  <si>
    <t>مبادرة رقم 64</t>
  </si>
  <si>
    <t>شرح المبادرة 64</t>
  </si>
  <si>
    <t>الإدارة 64</t>
  </si>
  <si>
    <t>المسؤول 64</t>
  </si>
  <si>
    <t>مبادرة رقم 65</t>
  </si>
  <si>
    <t>شرح المبادرة 65</t>
  </si>
  <si>
    <t>الإدارة 65</t>
  </si>
  <si>
    <t>المسؤول 65</t>
  </si>
  <si>
    <t>مبادرة رقم 66</t>
  </si>
  <si>
    <t>شرح المبادرة 66</t>
  </si>
  <si>
    <t>الإدارة 66</t>
  </si>
  <si>
    <t>المسؤول 66</t>
  </si>
  <si>
    <t>12 الــهــدف التفصيلي</t>
  </si>
  <si>
    <t>مؤشر الأداء 23</t>
  </si>
  <si>
    <t>مبادرة رقم 67</t>
  </si>
  <si>
    <t>شرح المبادرة 67</t>
  </si>
  <si>
    <t>الإدارة 67</t>
  </si>
  <si>
    <t>المسؤول 67</t>
  </si>
  <si>
    <t>مبادرة رقم 68</t>
  </si>
  <si>
    <t>شرح المبادرة 68</t>
  </si>
  <si>
    <t>الإدارة 68</t>
  </si>
  <si>
    <t>المسؤول 68</t>
  </si>
  <si>
    <t>مبادرة رقم 69</t>
  </si>
  <si>
    <t>شرح المبادرة 69</t>
  </si>
  <si>
    <t>الإدارة 69</t>
  </si>
  <si>
    <t>المسؤول 69</t>
  </si>
  <si>
    <t>مبادرة رقم 70</t>
  </si>
  <si>
    <t>شرح المبادرة 70</t>
  </si>
  <si>
    <t>الإدارة 70</t>
  </si>
  <si>
    <t>المسؤول 70</t>
  </si>
  <si>
    <t>مبادرة رقم 71</t>
  </si>
  <si>
    <t>شرح المبادرة 71</t>
  </si>
  <si>
    <t>الإدارة 71</t>
  </si>
  <si>
    <t>المسؤول 71</t>
  </si>
  <si>
    <t>مبادرة رقم 72</t>
  </si>
  <si>
    <t>شرح المبادرة 72</t>
  </si>
  <si>
    <t>الإدارة 72</t>
  </si>
  <si>
    <t>المسؤول 72</t>
  </si>
  <si>
    <t xml:space="preserve">الهدف الاستراتيجي رقم: </t>
  </si>
  <si>
    <t>أفكار عامة في الهدف التفصيلي</t>
  </si>
  <si>
    <t xml:space="preserve">الهدف التفصيلي رقم: </t>
  </si>
  <si>
    <t>وصف المبادرة</t>
  </si>
  <si>
    <t>الفئة المستهدفة</t>
  </si>
  <si>
    <t>الشركاء المحتملون</t>
  </si>
  <si>
    <t>أهداف المبادرة</t>
  </si>
  <si>
    <t>مخرجات المبادرة</t>
  </si>
  <si>
    <t>الإدارة/القسم</t>
  </si>
  <si>
    <t>الفكرة</t>
  </si>
  <si>
    <t>نادي قيمي يهدف إلى اكتساب بعض الأخلاق وبعض المهارات الحياتية من خلال البرامج والدورات المباشرة وغير المباشرة</t>
  </si>
  <si>
    <t>المرحلة المتوسطة بنات</t>
  </si>
  <si>
    <t>الحصيني</t>
  </si>
  <si>
    <t>الرقي في الأخلاق</t>
  </si>
  <si>
    <t>نادي صداقة</t>
  </si>
  <si>
    <t xml:space="preserve">نادي اجتماعي يهدف إلى تعزيز الجانب الاجتماعي لدى النشء من خلال بيئة آمنة </t>
  </si>
  <si>
    <t>المرحلة المتوسطة بنين</t>
  </si>
  <si>
    <t xml:space="preserve">الحزام </t>
  </si>
  <si>
    <t>اجتماعية</t>
  </si>
  <si>
    <t>معرض التخصصات</t>
  </si>
  <si>
    <t>برنامج يعرض التخصصات الجامعية التي سينتقل إليها طلاب المرحلة الثانوية من خلال تعريف بسيط عن التخصص ومجالاته الوظيفية، ويكون فيه اختبار لتحديد الميول، وتحديد الهدف الحياتي.</t>
  </si>
  <si>
    <t>المرحلة الثانوية بنين وبنات</t>
  </si>
  <si>
    <t>هدف- الحزام- ابن المبارك</t>
  </si>
  <si>
    <t>تحديد التخصص</t>
  </si>
  <si>
    <t xml:space="preserve">البوصلة الشخصية </t>
  </si>
  <si>
    <t>المرقاة</t>
  </si>
  <si>
    <t xml:space="preserve">قيادة البرامج الشبابية </t>
  </si>
  <si>
    <t xml:space="preserve">الوقاية من المؤثرات العقلية </t>
  </si>
  <si>
    <t>ملتقى صناعة البرامج</t>
  </si>
  <si>
    <t xml:space="preserve">برنامج ملهم </t>
  </si>
  <si>
    <t xml:space="preserve">لقاء شرح اهم خدمات قوقل الأساسية </t>
  </si>
  <si>
    <t>برنامج هميم</t>
  </si>
  <si>
    <t>برنامج لتعزيز قيمة الإنجاز والتخطيط وتحديد نقاط القوة والضعف والأهداف من خلال عجلة الحياة والجلوس بجلسات خاصّة مع مدرب شخصي محترف لهذا الموضوع</t>
  </si>
  <si>
    <t>نادي سمو</t>
  </si>
  <si>
    <t>دورات تقنية في الحاسب الآلي مع بعض البرامج الترفيهية التحفيزية المساندة</t>
  </si>
  <si>
    <t>ابن المبارك</t>
  </si>
  <si>
    <t>تنمية المهارات التقنية في الحاسب الآلي</t>
  </si>
  <si>
    <t>إتقان الوورد بنسبة ٧٠٪</t>
  </si>
  <si>
    <t>نادي الخط العربي</t>
  </si>
  <si>
    <t>درس أسبوعي يتلخص في تدريس فنون الخط العربي والفنون المصاحبة له وتهيئة مجموعة من الطلاب المتميزين في مجال الخط العربي وتدريبهم وفق القواعد الأصيلة والمناهج الفنية المعتمدة وإعداد مجموعة من الطلاب المتميزين المنافسين على مستوى المملكة وخارجها وتهيئتهم للحصول على الإجازة في فن الخط العربي</t>
  </si>
  <si>
    <t>المهتمون بالخط العربي من طلاب المرحلة الثانوية والجامعية</t>
  </si>
  <si>
    <t>بيت الثقافة</t>
  </si>
  <si>
    <t>إنشاء مجتمع للمهتمين بالخط العربي لإتقانه</t>
  </si>
  <si>
    <t xml:space="preserve">1-	جيل مهيأ ومتميز في مجال الخط العربي 
2-	مدربون ومدربات قادرين على تدريس الخط العربي 
3-	معارض وفعاليات ثقافية واجتماعية 
</t>
  </si>
  <si>
    <t>الاسم</t>
  </si>
  <si>
    <t>المسمى الوظيفي</t>
  </si>
  <si>
    <t>المرجع الإداري</t>
  </si>
  <si>
    <t>المؤهل</t>
  </si>
  <si>
    <t>التخصص</t>
  </si>
  <si>
    <t>...</t>
  </si>
  <si>
    <t>صالح بن حسام المحيش</t>
  </si>
  <si>
    <t>الإدارة التنفيذية</t>
  </si>
  <si>
    <t>مجلس الإدارة</t>
  </si>
  <si>
    <t>بكالريوس</t>
  </si>
  <si>
    <t>شريعة</t>
  </si>
  <si>
    <t>سيف الأحمري</t>
  </si>
  <si>
    <t>المساعد الإداري</t>
  </si>
  <si>
    <t>أصول الدين</t>
  </si>
  <si>
    <t>الاسم الثلاثي</t>
  </si>
  <si>
    <t>المدير المباشر</t>
  </si>
  <si>
    <t>المجال</t>
  </si>
  <si>
    <t>نوع الجمعية</t>
  </si>
  <si>
    <t>وعي</t>
  </si>
  <si>
    <t>شباب</t>
  </si>
  <si>
    <t>نشر الوعي والقيم المجتمعية للشباب</t>
  </si>
  <si>
    <t>عدد المشاريع التي قُدّمت في نشر الوعي والقيم</t>
  </si>
  <si>
    <t>نسبة مشاركة الشباب في مشاريع الوعي والقيم</t>
  </si>
  <si>
    <t>ادخار</t>
  </si>
  <si>
    <t>نشر ثقافة الادخار النوعي والوعي المالي في المجتمع</t>
  </si>
  <si>
    <t>نشر الوعي المالي لعموم المجتمع.</t>
  </si>
  <si>
    <t>عدد اللقاءات والمشاريع التي تمت في نشر الوعي.</t>
  </si>
  <si>
    <t>نسبة مشاركة المستفيدين في مشاريع الوعي</t>
  </si>
  <si>
    <t>مجتمعي</t>
  </si>
  <si>
    <t xml:space="preserve">تعزيز الوعي وتفعيل قيم التواصل في المجتمع </t>
  </si>
  <si>
    <t>نشر الوعي والقيم المجتمعية لعموم المجتمع.</t>
  </si>
  <si>
    <t>نسبة مشاركة المجتمع في مشاريع الوعي والقيم</t>
  </si>
  <si>
    <t>تحقيق التواصل الفاعل والانسجام الاجتماعي.</t>
  </si>
  <si>
    <t>عدد اللقاءات الاجتماعية لأهالي الحي</t>
  </si>
  <si>
    <t>نسبة مشاركة المجتمع في اللقاءات والمشاريع</t>
  </si>
  <si>
    <t>قيم ومعارف</t>
  </si>
  <si>
    <t>التمكين في مجال الوعي المالي</t>
  </si>
  <si>
    <t>تعزيز القيم الأصيلة والهوية الوطنية.</t>
  </si>
  <si>
    <t>عدد المشاريع التي قُدّمت في تعزيز القيم والهوية الوطنية</t>
  </si>
  <si>
    <t>نسبة مشاركة المجتمع في مشاريع القيم والهوية الوطنية</t>
  </si>
  <si>
    <r>
      <rPr>
        <rFont val="Tajawal"/>
        <color theme="1"/>
        <sz val="11.0"/>
      </rPr>
      <t xml:space="preserve">عدد المشاريع التي </t>
    </r>
    <r>
      <rPr>
        <rFont val="Tajawal"/>
        <color theme="1"/>
        <sz val="11.0"/>
      </rPr>
      <t xml:space="preserve">قُدّمت في بناء القدرات وغرس القيم </t>
    </r>
  </si>
  <si>
    <r>
      <rPr>
        <rFont val="Tajawal"/>
        <color theme="1"/>
        <sz val="11.0"/>
      </rPr>
      <t xml:space="preserve">نسبة مشاركة الشباب </t>
    </r>
    <r>
      <rPr>
        <rFont val="Tajawal"/>
        <color theme="1"/>
        <sz val="11.0"/>
      </rPr>
      <t xml:space="preserve">في بناء القدرات وغرس القيم </t>
    </r>
  </si>
  <si>
    <t>أطفال</t>
  </si>
  <si>
    <t>بناءالمعارف وتنمية مهارات النشء</t>
  </si>
  <si>
    <r>
      <rPr>
        <rFont val="Tajawal"/>
        <color theme="1"/>
        <sz val="11.0"/>
      </rPr>
      <t xml:space="preserve">عدد المشاريع </t>
    </r>
    <r>
      <rPr>
        <rFont val="Tajawal"/>
        <color theme="1"/>
        <sz val="11.0"/>
      </rPr>
      <t xml:space="preserve">المعرفية </t>
    </r>
    <r>
      <rPr>
        <rFont val="Tajawal"/>
        <color theme="1"/>
        <sz val="11.0"/>
      </rPr>
      <t>والمهارية للناشئة</t>
    </r>
  </si>
  <si>
    <t>نسبة مشاركة الناشئة في المشاريع المقدمة</t>
  </si>
  <si>
    <t>تدريب وتأهيل</t>
  </si>
  <si>
    <t>مجتمعي - شباب</t>
  </si>
  <si>
    <t>تمكين وتطوير قدرات ومهارات المجتمع</t>
  </si>
  <si>
    <t>المساهمة في تنمية القدرات بالتدريب والتأهيل.</t>
  </si>
  <si>
    <t>نسبة مشاركة المجتمع/الشباب(المستفيد) في التدريب والتأهيل</t>
  </si>
  <si>
    <t>المساهمة بتطوير مهارات الشباب</t>
  </si>
  <si>
    <t>عدد المشاريع التدريبية و التأهيلية المقدمة</t>
  </si>
  <si>
    <t>نسبة تحقيق رضا المستفيدين من المشاريع</t>
  </si>
  <si>
    <t>تثقيف ومستجدات</t>
  </si>
  <si>
    <t>تقديم المشاريع النوعية وفق المستجدات الاقتصادية والسلوكية لدى المجتمع.</t>
  </si>
  <si>
    <t>عدد المشاريع النوعية التي قُدّمت وفق المستجدات</t>
  </si>
  <si>
    <t>نسبة مشاركة المستفيدين في المشاريع النوعية</t>
  </si>
  <si>
    <t>عدد المشاريع النوعية التي قُدّمت وفق احتياجات المجتمع / الشباب (المستفيد)</t>
  </si>
  <si>
    <t>تأهيل أعلى</t>
  </si>
  <si>
    <t>عام</t>
  </si>
  <si>
    <t>تطوير وتمكين واستقطاب الخبراء والمختصين.</t>
  </si>
  <si>
    <t>نشر منتجات</t>
  </si>
  <si>
    <t xml:space="preserve"> تقديم الاعتمادات ونشر المنتجات. </t>
  </si>
  <si>
    <t>عدد الاعتمادات والمنتجات التي تم تقديمها.</t>
  </si>
  <si>
    <t>نسبة تحقيق المستهدف في عدد الاعتمادات والمنتجات.</t>
  </si>
  <si>
    <t>شراكات</t>
  </si>
  <si>
    <t xml:space="preserve">تأسيس شبكة واسعة من الشراكات المحلية والعالمية الممكنة لرسالة الجمعية. </t>
  </si>
  <si>
    <t>تفعيل المشاريع من خلال الشراكات الفاعلة.</t>
  </si>
  <si>
    <t>نسبة تفعيل المشاريع من خلال الشراكات</t>
  </si>
  <si>
    <t>نسبة تفعيل الشراكات واستثمارها</t>
  </si>
  <si>
    <t>تطوع</t>
  </si>
  <si>
    <t>نشر ثقافة العمل التطوعي وتفعيله لكافة أفراد المجتمع.</t>
  </si>
  <si>
    <t>عدد المشاريع التي قُدّمت في نشر ثقافة التطوع</t>
  </si>
  <si>
    <t>نسبة مشاركة المجتمع في مشاريع التطوع</t>
  </si>
  <si>
    <t>إعلام وتسويق</t>
  </si>
  <si>
    <r>
      <rPr>
        <rFont val="Tajawal"/>
        <color theme="1"/>
        <sz val="11.0"/>
      </rPr>
      <t xml:space="preserve">عدد المبادرات المقدمة </t>
    </r>
    <r>
      <rPr>
        <rFont val="Tajawal"/>
        <color theme="1"/>
        <sz val="11.0"/>
      </rPr>
      <t>لتعزيز الصورة الذهينة عن الجمعية</t>
    </r>
  </si>
  <si>
    <t>عدد المشاريع التي ساهمت في تعزيز الصورة الذهنية</t>
  </si>
  <si>
    <t>نسبة نمو المشتركين في وسائل التواصل الاجتماعي</t>
  </si>
  <si>
    <t xml:space="preserve"> بناء صورة ذهنية فاعلة للجمعية في المجتمع</t>
  </si>
  <si>
    <t>عدد المبادرات والمشاركات</t>
  </si>
  <si>
    <t>نسبة تحقيق المستهدف في عدد المبادرات والمشاركات.</t>
  </si>
  <si>
    <t xml:space="preserve">علاقات </t>
  </si>
  <si>
    <t>العناية والاهتمام بأصحاب العلاقة والمصلحة.</t>
  </si>
  <si>
    <t>عدد المبادرات المقدمة للعناية بأصحاب المصلحة</t>
  </si>
  <si>
    <t>نسبة تحقيق رضا أصحاب العلاقة والمصلحة</t>
  </si>
  <si>
    <t>تحقيق رضا المستفيدين.</t>
  </si>
  <si>
    <t>عدد المستفيدين من خدمات الجمعية</t>
  </si>
  <si>
    <t>نسبة تحقيق رضا المستفيدين</t>
  </si>
  <si>
    <t>تنمية موارد</t>
  </si>
  <si>
    <t>الوصول بالجمعية للملاءة المالية الكافية لتحقيق أهدافها</t>
  </si>
  <si>
    <t>استثمار</t>
  </si>
  <si>
    <t>استثمار مرافق الجمعية في تنمية الموارد المالية.</t>
  </si>
  <si>
    <t>عدد مرات الاستفادة من مرافق الجمعية في تنمية الموارد المالية</t>
  </si>
  <si>
    <t>نسبة تحقيق المستهدف المالي من الاستثمار</t>
  </si>
  <si>
    <t>تطوير</t>
  </si>
  <si>
    <t xml:space="preserve">تحقيق التميز المؤسسي / ترسيخ ثقافة التميز المؤسسي لتكون ثقافة اصيلة للجمعية. </t>
  </si>
  <si>
    <t>بناء مؤسسي</t>
  </si>
  <si>
    <t>ترسيخ ثقافة التميز المؤسسي لتكون ثقافة أصيلة للجمعية</t>
  </si>
  <si>
    <t>عدد المشاركات في الاعتمادات وجوائز التميز</t>
  </si>
  <si>
    <t>نسبة تفعيل الأنظمة الإدارية وفق احتياج الجمعية</t>
  </si>
  <si>
    <t>جوائز واعتمادات</t>
  </si>
  <si>
    <t>عدد الأنظمة الإدارية</t>
  </si>
  <si>
    <t>نسبة تفعيل الأنظمة الإدارية.</t>
  </si>
  <si>
    <t>تحقيق التميز المؤسسي</t>
  </si>
  <si>
    <t>نسبة تحقيق معايير حوكمة الجمعيات الأهلية</t>
  </si>
  <si>
    <t>تحقيق الاعتمادات وجوائز التميز</t>
  </si>
  <si>
    <t>نسبة تحقيق الاعتمادات وجوائز التميز</t>
  </si>
</sst>
</file>

<file path=xl/styles.xml><?xml version="1.0" encoding="utf-8"?>
<styleSheet xmlns="http://schemas.openxmlformats.org/spreadsheetml/2006/main" xmlns:x14ac="http://schemas.microsoft.com/office/spreadsheetml/2009/9/ac" xmlns:mc="http://schemas.openxmlformats.org/markup-compatibility/2006">
  <numFmts count="3">
    <numFmt numFmtId="164" formatCode="m.d"/>
    <numFmt numFmtId="165" formatCode="#,##0[$SAR]"/>
    <numFmt numFmtId="166" formatCode="yyyy-mm-dd"/>
  </numFmts>
  <fonts count="77">
    <font>
      <sz val="10.0"/>
      <color rgb="FF000000"/>
      <name val="Arial"/>
      <scheme val="minor"/>
    </font>
    <font>
      <color rgb="FF434343"/>
      <name val="Tajawal"/>
    </font>
    <font>
      <sz val="18.0"/>
      <color rgb="FFFFFFFF"/>
      <name val="Tajawal"/>
    </font>
    <font/>
    <font>
      <color rgb="FFFFFFFF"/>
      <name val="Tajawal"/>
    </font>
    <font>
      <sz val="19.0"/>
      <color rgb="FFFFFFFF"/>
      <name val="Tajawal"/>
    </font>
    <font>
      <sz val="19.0"/>
      <color rgb="FF434343"/>
      <name val="Tajawal"/>
    </font>
    <font>
      <b/>
      <sz val="10.0"/>
      <color rgb="FF434343"/>
      <name val="Tajawal"/>
    </font>
    <font>
      <sz val="15.0"/>
      <color rgb="FFFFFFFF"/>
      <name val="Tajawal"/>
    </font>
    <font>
      <sz val="9.0"/>
      <color rgb="FFFFFFFF"/>
      <name val="Tajawal"/>
    </font>
    <font>
      <sz val="10.0"/>
      <color rgb="FF434343"/>
      <name val="Tajawal"/>
    </font>
    <font>
      <sz val="11.0"/>
      <color rgb="FF434343"/>
      <name val="Tajawal"/>
    </font>
    <font>
      <sz val="11.0"/>
      <color rgb="FF000000"/>
      <name val="Tajawal"/>
    </font>
    <font>
      <sz val="13.0"/>
      <color rgb="FF434343"/>
      <name val="Tajawal"/>
    </font>
    <font>
      <sz val="12.0"/>
      <color rgb="FF434343"/>
      <name val="Tajawal"/>
    </font>
    <font>
      <color theme="1"/>
      <name val="Tajawal"/>
    </font>
    <font>
      <b/>
      <sz val="11.0"/>
      <color rgb="FF134F5C"/>
      <name val="Tajawal"/>
    </font>
    <font>
      <b/>
      <sz val="10.0"/>
      <color rgb="FF134F5C"/>
      <name val="Tajawal"/>
    </font>
    <font>
      <color rgb="FF134F5C"/>
      <name val="Tajawal"/>
    </font>
    <font>
      <b/>
      <sz val="12.0"/>
      <color rgb="FF134F5C"/>
      <name val="Tajawal"/>
    </font>
    <font>
      <sz val="12.0"/>
      <color rgb="FF134F5C"/>
      <name val="Tajawal"/>
    </font>
    <font>
      <sz val="11.0"/>
      <color rgb="FF134F5C"/>
      <name val="Tajawal"/>
    </font>
    <font>
      <sz val="18.0"/>
      <color rgb="FF134F5C"/>
      <name val="Tajawal"/>
    </font>
    <font>
      <b/>
      <sz val="15.0"/>
      <color rgb="FFFFFFFF"/>
      <name val="Tajawal"/>
    </font>
    <font>
      <b/>
      <sz val="13.0"/>
      <color rgb="FFFFFFFF"/>
      <name val="Tajawal"/>
    </font>
    <font>
      <color rgb="FFFF0000"/>
      <name val="Tajawal"/>
    </font>
    <font>
      <color rgb="FF000000"/>
      <name val="Tajawal"/>
    </font>
    <font>
      <sz val="8.0"/>
      <color rgb="FF000000"/>
      <name val="Tajawal"/>
    </font>
    <font>
      <sz val="10.0"/>
      <color theme="1"/>
      <name val="Tajawal"/>
    </font>
    <font>
      <b/>
      <color theme="1"/>
      <name val="Tajawal"/>
    </font>
    <font>
      <b/>
      <color rgb="FFFFFFFF"/>
      <name val="Tajawal"/>
    </font>
    <font>
      <b/>
      <color rgb="FF000000"/>
      <name val="Tajawal"/>
    </font>
    <font>
      <b/>
      <sz val="10.0"/>
      <color rgb="FFFFFFFF"/>
      <name val="Tajawal"/>
    </font>
    <font>
      <b/>
      <sz val="9.0"/>
      <color rgb="FFFFFFFF"/>
      <name val="Tajawal"/>
    </font>
    <font>
      <sz val="9.0"/>
      <color rgb="FF0B1A32"/>
      <name val="Tajawal"/>
    </font>
    <font>
      <sz val="14.0"/>
      <color theme="1"/>
      <name val="Tajawal"/>
    </font>
    <font>
      <b/>
      <sz val="10.0"/>
      <color theme="1"/>
      <name val="Tajawal"/>
    </font>
    <font>
      <sz val="8.0"/>
      <color theme="1"/>
      <name val="Tajawal"/>
    </font>
    <font>
      <sz val="9.0"/>
      <color theme="1"/>
      <name val="Tajawal"/>
    </font>
    <font>
      <sz val="18.0"/>
      <color theme="1"/>
      <name val="Tajawal"/>
    </font>
    <font>
      <sz val="11.0"/>
      <color rgb="FFFFFFFF"/>
      <name val="Tajawal"/>
    </font>
    <font>
      <b/>
      <sz val="13.0"/>
      <color rgb="FF434343"/>
      <name val="Tajawal"/>
    </font>
    <font>
      <sz val="11.0"/>
      <color theme="1"/>
      <name val="Tajawal"/>
    </font>
    <font>
      <b/>
      <sz val="9.0"/>
      <color rgb="FF134F5C"/>
      <name val="Tajawal"/>
    </font>
    <font>
      <b/>
      <sz val="12.0"/>
      <color rgb="FFFFFFFF"/>
      <name val="Tajawal"/>
    </font>
    <font>
      <b/>
      <sz val="10.0"/>
      <color rgb="FF999999"/>
      <name val="Tajawal"/>
    </font>
    <font>
      <sz val="13.0"/>
      <color rgb="FF134F5C"/>
      <name val="Tajawal"/>
    </font>
    <font>
      <sz val="11.0"/>
      <color theme="1"/>
      <name val="Arial"/>
      <scheme val="minor"/>
    </font>
    <font>
      <b/>
      <sz val="7.0"/>
      <color rgb="FFFFFFFF"/>
      <name val="Tajawal"/>
    </font>
    <font>
      <b/>
      <sz val="11.0"/>
      <color rgb="FFFFFFFF"/>
      <name val="Tajawal"/>
    </font>
    <font>
      <color theme="1"/>
      <name val="Arial"/>
    </font>
    <font>
      <u/>
      <color rgb="FF0000FF"/>
      <name val="Arial"/>
    </font>
    <font>
      <sz val="16.0"/>
      <color rgb="FFFFFFFF"/>
      <name val="Tajawal"/>
    </font>
    <font>
      <sz val="15.0"/>
      <color rgb="FF434343"/>
      <name val="Tajawal"/>
    </font>
    <font>
      <sz val="15.0"/>
      <color rgb="FF384660"/>
      <name val="Tajawal"/>
    </font>
    <font>
      <sz val="14.0"/>
      <color rgb="FFFFFFFF"/>
      <name val="Tajawal"/>
    </font>
    <font>
      <b/>
      <sz val="11.0"/>
      <color theme="1"/>
      <name val="Tajawal"/>
    </font>
    <font>
      <b/>
      <sz val="15.0"/>
      <color rgb="FF000000"/>
      <name val="Tajawal"/>
    </font>
    <font>
      <sz val="6.0"/>
      <color rgb="FFFFFFFF"/>
      <name val="Tajawal"/>
    </font>
    <font>
      <sz val="10.0"/>
      <color rgb="FFFFFFFF"/>
      <name val="Tajawal"/>
    </font>
    <font>
      <sz val="13.0"/>
      <color theme="1"/>
      <name val="Tajawal"/>
    </font>
    <font>
      <sz val="11.0"/>
      <color rgb="FFD9D9D9"/>
      <name val="Tajawal"/>
    </font>
    <font>
      <sz val="13.0"/>
      <color rgb="FFFFFFFF"/>
      <name val="Tajawal"/>
    </font>
    <font>
      <u/>
      <sz val="11.0"/>
      <color rgb="FF0000FF"/>
      <name val="Tajawal"/>
    </font>
    <font>
      <b/>
      <sz val="14.0"/>
      <color rgb="FFFFFFFF"/>
      <name val="Tajawal"/>
    </font>
    <font>
      <b/>
      <sz val="9.0"/>
      <color theme="1"/>
      <name val="Tajawal"/>
    </font>
    <font>
      <sz val="12.0"/>
      <color theme="1"/>
      <name val="Changa"/>
    </font>
    <font>
      <color theme="1"/>
      <name val="Changa"/>
    </font>
    <font>
      <b/>
      <sz val="15.0"/>
      <color rgb="FF384660"/>
      <name val="Tajawal"/>
    </font>
    <font>
      <b/>
      <sz val="12.0"/>
      <color theme="1"/>
      <name val="Tajawal"/>
    </font>
    <font>
      <color rgb="FF000000"/>
      <name val="Docs-Tajawal"/>
    </font>
    <font>
      <b/>
      <sz val="12.0"/>
      <color rgb="FF000000"/>
      <name val="Tajawal"/>
    </font>
    <font>
      <b/>
      <u/>
      <sz val="12.0"/>
      <color rgb="FF1155CC"/>
      <name val="Tajawal"/>
    </font>
    <font>
      <b/>
      <u/>
      <sz val="12.0"/>
      <color rgb="FF1155CC"/>
      <name val="Tajawal"/>
    </font>
    <font>
      <color theme="1"/>
      <name val="Arial"/>
      <scheme val="minor"/>
    </font>
    <font>
      <b/>
      <color theme="1"/>
      <name val="Arial"/>
      <scheme val="minor"/>
    </font>
    <font>
      <b/>
      <sz val="11.0"/>
      <color theme="1"/>
      <name val="Arial"/>
      <scheme val="minor"/>
    </font>
  </fonts>
  <fills count="21">
    <fill>
      <patternFill patternType="none"/>
    </fill>
    <fill>
      <patternFill patternType="lightGray"/>
    </fill>
    <fill>
      <patternFill patternType="solid">
        <fgColor rgb="FF68B0AB"/>
        <bgColor rgb="FF68B0AB"/>
      </patternFill>
    </fill>
    <fill>
      <patternFill patternType="solid">
        <fgColor rgb="FFFAF3DD"/>
        <bgColor rgb="FFFAF3DD"/>
      </patternFill>
    </fill>
    <fill>
      <patternFill patternType="solid">
        <fgColor rgb="FF726A95"/>
        <bgColor rgb="FF726A95"/>
      </patternFill>
    </fill>
    <fill>
      <patternFill patternType="solid">
        <fgColor rgb="FFA2C4C9"/>
        <bgColor rgb="FFA2C4C9"/>
      </patternFill>
    </fill>
    <fill>
      <patternFill patternType="solid">
        <fgColor rgb="FFD0E0E3"/>
        <bgColor rgb="FFD0E0E3"/>
      </patternFill>
    </fill>
    <fill>
      <patternFill patternType="solid">
        <fgColor rgb="FFF3F3F3"/>
        <bgColor rgb="FFF3F3F3"/>
      </patternFill>
    </fill>
    <fill>
      <patternFill patternType="solid">
        <fgColor rgb="FFEFEFEF"/>
        <bgColor rgb="FFEFEFEF"/>
      </patternFill>
    </fill>
    <fill>
      <patternFill patternType="solid">
        <fgColor rgb="FFD9D9D9"/>
        <bgColor rgb="FFD9D9D9"/>
      </patternFill>
    </fill>
    <fill>
      <patternFill patternType="solid">
        <fgColor rgb="FF134F5C"/>
        <bgColor rgb="FF134F5C"/>
      </patternFill>
    </fill>
    <fill>
      <patternFill patternType="solid">
        <fgColor rgb="FFFFFFFF"/>
        <bgColor rgb="FFFFFFFF"/>
      </patternFill>
    </fill>
    <fill>
      <patternFill patternType="solid">
        <fgColor rgb="FF999999"/>
        <bgColor rgb="FF999999"/>
      </patternFill>
    </fill>
    <fill>
      <patternFill patternType="solid">
        <fgColor rgb="FF93C47D"/>
        <bgColor rgb="FF93C47D"/>
      </patternFill>
    </fill>
    <fill>
      <patternFill patternType="solid">
        <fgColor rgb="FFB7E1CD"/>
        <bgColor rgb="FFB7E1CD"/>
      </patternFill>
    </fill>
    <fill>
      <patternFill patternType="solid">
        <fgColor rgb="FFCCD4E2"/>
        <bgColor rgb="FFCCD4E2"/>
      </patternFill>
    </fill>
    <fill>
      <patternFill patternType="solid">
        <fgColor rgb="FF45818E"/>
        <bgColor rgb="FF45818E"/>
      </patternFill>
    </fill>
    <fill>
      <patternFill patternType="solid">
        <fgColor rgb="FF76A5AF"/>
        <bgColor rgb="FF76A5AF"/>
      </patternFill>
    </fill>
    <fill>
      <patternFill patternType="solid">
        <fgColor rgb="FFE67C73"/>
        <bgColor rgb="FFE67C73"/>
      </patternFill>
    </fill>
    <fill>
      <patternFill patternType="solid">
        <fgColor rgb="FF384660"/>
        <bgColor rgb="FF384660"/>
      </patternFill>
    </fill>
    <fill>
      <patternFill patternType="solid">
        <fgColor rgb="FFC9DAF8"/>
        <bgColor rgb="FFC9DAF8"/>
      </patternFill>
    </fill>
  </fills>
  <borders count="238">
    <border/>
    <border>
      <left style="thin">
        <color rgb="FFFFFFFF"/>
      </left>
      <right style="thin">
        <color rgb="FFFFFFFF"/>
      </right>
      <top style="thin">
        <color rgb="FFFFFFFF"/>
      </top>
      <bottom style="thin">
        <color rgb="FFFFFFFF"/>
      </bottom>
    </border>
    <border>
      <left style="thin">
        <color rgb="FFFFFFFF"/>
      </left>
      <right style="thin">
        <color rgb="FFFFFFFF"/>
      </right>
      <top style="thin">
        <color rgb="FFFFFFFF"/>
      </top>
    </border>
    <border>
      <left style="thin">
        <color rgb="FFFFFFFF"/>
      </left>
      <top style="thin">
        <color rgb="FFFFFFFF"/>
      </top>
      <bottom style="thin">
        <color rgb="FFFFFFFF"/>
      </bottom>
    </border>
    <border>
      <left style="medium">
        <color rgb="FFFFFFFF"/>
      </left>
      <top style="medium">
        <color rgb="FFFFFFFF"/>
      </top>
      <bottom style="medium">
        <color rgb="FFFFFFFF"/>
      </bottom>
    </border>
    <border>
      <top style="medium">
        <color rgb="FFFFFFFF"/>
      </top>
      <bottom style="medium">
        <color rgb="FFFFFFFF"/>
      </bottom>
    </border>
    <border>
      <right style="medium">
        <color rgb="FFFFFFFF"/>
      </right>
      <top style="medium">
        <color rgb="FFFFFFFF"/>
      </top>
      <bottom style="medium">
        <color rgb="FFFFFFFF"/>
      </bottom>
    </border>
    <border>
      <top style="thin">
        <color rgb="FFFFFFFF"/>
      </top>
    </border>
    <border>
      <left style="thick">
        <color rgb="FFFFFFFF"/>
      </left>
      <top style="medium">
        <color rgb="FFFFFFFF"/>
      </top>
      <bottom style="medium">
        <color rgb="FFFFFFFF"/>
      </bottom>
    </border>
    <border>
      <right style="thick">
        <color rgb="FFFFFFFF"/>
      </right>
      <top style="medium">
        <color rgb="FFFFFFFF"/>
      </top>
      <bottom style="medium">
        <color rgb="FFFFFFFF"/>
      </bottom>
    </border>
    <border>
      <right style="thin">
        <color rgb="FFFFFFFF"/>
      </right>
      <top style="thin">
        <color rgb="FFFFFFFF"/>
      </top>
      <bottom style="thin">
        <color rgb="FFFFFFFF"/>
      </bottom>
    </border>
    <border>
      <left style="thick">
        <color rgb="FFFFFFFF"/>
      </left>
      <top style="thin">
        <color rgb="FFFFFFFF"/>
      </top>
      <bottom style="thin">
        <color rgb="FFFFFFFF"/>
      </bottom>
    </border>
    <border>
      <left style="thick">
        <color rgb="FFFFFFFF"/>
      </left>
      <right style="thin">
        <color rgb="FFFFFFFF"/>
      </right>
    </border>
    <border>
      <left style="thin">
        <color rgb="FFFFFFFF"/>
      </left>
      <right style="thin">
        <color rgb="FFFFFFFF"/>
      </right>
    </border>
    <border>
      <left style="thick">
        <color rgb="FFFFFFFF"/>
      </left>
      <right style="thick">
        <color rgb="FFFFFFFF"/>
      </right>
      <top style="thick">
        <color rgb="FFFFFFFF"/>
      </top>
      <bottom style="thick">
        <color rgb="FFFFFFFF"/>
      </bottom>
    </border>
    <border>
      <left style="thick">
        <color rgb="FFFFFFFF"/>
      </left>
      <top style="thick">
        <color rgb="FFFFFFFF"/>
      </top>
      <bottom style="thick">
        <color rgb="FFFFFFFF"/>
      </bottom>
    </border>
    <border>
      <right style="thick">
        <color rgb="FFFFFFFF"/>
      </right>
      <top style="thick">
        <color rgb="FFFFFFFF"/>
      </top>
      <bottom style="thick">
        <color rgb="FFFFFFFF"/>
      </bottom>
    </border>
    <border>
      <top style="thick">
        <color rgb="FF384660"/>
      </top>
      <bottom style="thick">
        <color rgb="FF384660"/>
      </bottom>
    </border>
    <border>
      <right style="thick">
        <color rgb="FF384660"/>
      </right>
      <top style="thick">
        <color rgb="FF384660"/>
      </top>
      <bottom style="thick">
        <color rgb="FF384660"/>
      </bottom>
    </border>
    <border>
      <left style="thin">
        <color rgb="FFFFFFFF"/>
      </left>
      <right style="thin">
        <color rgb="FFFFFFFF"/>
      </right>
      <bottom style="thin">
        <color rgb="FFFFFFFF"/>
      </bottom>
    </border>
    <border>
      <left style="thin">
        <color rgb="FFFFFFFF"/>
      </left>
      <right style="thick">
        <color rgb="FF134F5C"/>
      </right>
      <top style="thin">
        <color rgb="FFFFFFFF"/>
      </top>
      <bottom style="thin">
        <color rgb="FFFFFFFF"/>
      </bottom>
    </border>
    <border>
      <left style="thick">
        <color rgb="FF134F5C"/>
      </left>
      <top style="thin">
        <color rgb="FFFFFFFF"/>
      </top>
      <bottom style="thin">
        <color rgb="FFFFFFFF"/>
      </bottom>
    </border>
    <border>
      <left style="thick">
        <color rgb="FFFFFFFF"/>
      </left>
      <top style="thick">
        <color rgb="FFFFFFFF"/>
      </top>
    </border>
    <border>
      <top style="thick">
        <color rgb="FFFFFFFF"/>
      </top>
    </border>
    <border>
      <left style="thick">
        <color rgb="FF134F5C"/>
      </left>
      <right style="thin">
        <color rgb="FFFFFFFF"/>
      </right>
      <top style="thin">
        <color rgb="FFFFFFFF"/>
      </top>
      <bottom style="thin">
        <color rgb="FFFFFFFF"/>
      </bottom>
    </border>
    <border>
      <left style="thick">
        <color rgb="FFFFFFFF"/>
      </left>
      <right style="thick">
        <color rgb="FFFFFFFF"/>
      </right>
      <top style="thick">
        <color rgb="FFFFFFFF"/>
      </top>
    </border>
    <border>
      <right style="thin">
        <color rgb="FFFFFFFF"/>
      </right>
      <top style="thin">
        <color rgb="FFFFFFFF"/>
      </top>
    </border>
    <border>
      <left style="thin">
        <color rgb="FFFFFFFF"/>
      </left>
      <top style="thin">
        <color rgb="FFFFFFFF"/>
      </top>
    </border>
    <border>
      <right style="thick">
        <color rgb="FFFFFFFF"/>
      </right>
      <top style="thick">
        <color rgb="FFFFFFFF"/>
      </top>
    </border>
    <border>
      <left style="thick">
        <color rgb="FF000000"/>
      </left>
      <top style="thick">
        <color rgb="FF000000"/>
      </top>
      <bottom style="thick">
        <color rgb="FF000000"/>
      </bottom>
    </border>
    <border>
      <top style="thick">
        <color rgb="FF000000"/>
      </top>
      <bottom style="thick">
        <color rgb="FF000000"/>
      </bottom>
    </border>
    <border>
      <right style="thick">
        <color rgb="FF000000"/>
      </right>
      <top style="thick">
        <color rgb="FF000000"/>
      </top>
      <bottom style="thick">
        <color rgb="FF000000"/>
      </bottom>
    </border>
    <border>
      <left style="thick">
        <color rgb="FFFFFFFF"/>
      </left>
      <bottom style="thick">
        <color rgb="FFFFFFFF"/>
      </bottom>
    </border>
    <border>
      <right style="thick">
        <color rgb="FFFFFFFF"/>
      </right>
      <bottom style="thick">
        <color rgb="FFFFFFFF"/>
      </bottom>
    </border>
    <border>
      <left style="thin">
        <color rgb="FFFFFFFF"/>
      </left>
      <bottom style="thin">
        <color rgb="FFFFFFFF"/>
      </bottom>
    </border>
    <border>
      <right style="thick">
        <color rgb="FF134F5C"/>
      </right>
      <top style="thin">
        <color rgb="FFFFFFFF"/>
      </top>
      <bottom style="thin">
        <color rgb="FFFFFFFF"/>
      </bottom>
    </border>
    <border>
      <left style="thick">
        <color rgb="FFFFFFFF"/>
      </left>
      <right style="thick">
        <color rgb="FFFFFFFF"/>
      </right>
      <bottom style="thick">
        <color rgb="FFFFFFFF"/>
      </bottom>
    </border>
    <border>
      <right style="thin">
        <color rgb="FFFFFFFF"/>
      </right>
      <bottom style="thin">
        <color rgb="FFFFFFFF"/>
      </bottom>
    </border>
    <border>
      <left style="thick">
        <color rgb="FF134F5C"/>
      </left>
      <right style="thin">
        <color rgb="FFFFFFFF"/>
      </right>
      <bottom style="thin">
        <color rgb="FFFFFFFF"/>
      </bottom>
    </border>
    <border>
      <left style="thick">
        <color rgb="FF134F5C"/>
      </left>
      <right style="thin">
        <color rgb="FFFFFFFF"/>
      </right>
      <top style="thin">
        <color rgb="FFFFFFFF"/>
      </top>
      <bottom style="thick">
        <color rgb="FF134F5C"/>
      </bottom>
    </border>
    <border>
      <left style="thin">
        <color rgb="FFFFFFFF"/>
      </left>
      <right style="thin">
        <color rgb="FFFFFFFF"/>
      </right>
      <top style="thin">
        <color rgb="FFFFFFFF"/>
      </top>
      <bottom style="thick">
        <color rgb="FF134F5C"/>
      </bottom>
    </border>
    <border>
      <left style="thin">
        <color rgb="FFFFFFFF"/>
      </left>
      <right style="thick">
        <color rgb="FF134F5C"/>
      </right>
      <top style="thin">
        <color rgb="FFFFFFFF"/>
      </top>
      <bottom style="thick">
        <color rgb="FF134F5C"/>
      </bottom>
    </border>
    <border>
      <left style="thick">
        <color rgb="FFFFFFFF"/>
      </left>
      <right style="thick">
        <color rgb="FFFFFFFF"/>
      </right>
      <top style="medium">
        <color rgb="FFFFFFFF"/>
      </top>
      <bottom style="medium">
        <color rgb="FFFFFFFF"/>
      </bottom>
    </border>
    <border>
      <left style="thick">
        <color rgb="FFFFFFFF"/>
      </left>
      <right style="medium">
        <color rgb="FFFFFFFF"/>
      </right>
      <top style="medium">
        <color rgb="FFFFFFFF"/>
      </top>
      <bottom style="medium">
        <color rgb="FFFFFFFF"/>
      </bottom>
    </border>
    <border>
      <left style="thin">
        <color rgb="FFFFFFFF"/>
      </left>
      <right style="thick">
        <color rgb="FF134F5C"/>
      </right>
      <bottom style="thin">
        <color rgb="FFFFFFFF"/>
      </bottom>
    </border>
    <border>
      <left style="thin">
        <color rgb="FFFFFFFF"/>
      </left>
      <top style="medium">
        <color rgb="FF134F5C"/>
      </top>
    </border>
    <border>
      <left style="thin">
        <color rgb="FFFFFFFF"/>
      </left>
      <right style="thin">
        <color rgb="FFFFFFFF"/>
      </right>
      <top style="medium">
        <color rgb="FF134F5C"/>
      </top>
    </border>
    <border>
      <top style="medium">
        <color rgb="FF134F5C"/>
      </top>
    </border>
    <border>
      <right style="thin">
        <color rgb="FFFFFFFF"/>
      </right>
      <top style="medium">
        <color rgb="FF134F5C"/>
      </top>
    </border>
    <border>
      <left style="thin">
        <color rgb="FFFFFFFF"/>
      </left>
      <top style="medium">
        <color rgb="FF134F5C"/>
      </top>
      <bottom style="thin">
        <color rgb="FFFFFFFF"/>
      </bottom>
    </border>
    <border>
      <top style="medium">
        <color rgb="FF134F5C"/>
      </top>
      <bottom style="thin">
        <color rgb="FFFFFFFF"/>
      </bottom>
    </border>
    <border>
      <right style="thin">
        <color rgb="FFFFFFFF"/>
      </right>
      <top style="medium">
        <color rgb="FF134F5C"/>
      </top>
      <bottom style="thin">
        <color rgb="FFFFFFFF"/>
      </bottom>
    </border>
    <border>
      <left style="thin">
        <color rgb="FFFFFFFF"/>
      </left>
      <bottom style="medium">
        <color rgb="FF134F5C"/>
      </bottom>
    </border>
    <border>
      <left style="thin">
        <color rgb="FFFFFFFF"/>
      </left>
      <right style="thin">
        <color rgb="FFFFFFFF"/>
      </right>
      <bottom style="medium">
        <color rgb="FF134F5C"/>
      </bottom>
    </border>
    <border>
      <bottom style="medium">
        <color rgb="FF134F5C"/>
      </bottom>
    </border>
    <border>
      <right style="thin">
        <color rgb="FFFFFFFF"/>
      </right>
      <bottom style="medium">
        <color rgb="FF134F5C"/>
      </bottom>
    </border>
    <border>
      <left style="thin">
        <color rgb="FFFFFFFF"/>
      </left>
      <right style="thin">
        <color rgb="FFFFFFFF"/>
      </right>
      <top style="thin">
        <color rgb="FFFFFFFF"/>
      </top>
      <bottom style="medium">
        <color rgb="FF134F5C"/>
      </bottom>
    </border>
    <border>
      <left style="medium">
        <color rgb="FFFFFFFF"/>
      </left>
    </border>
    <border>
      <left style="medium">
        <color rgb="FFFFFFFF"/>
      </left>
      <right style="medium">
        <color rgb="FFFFFFFF"/>
      </right>
      <top style="medium">
        <color rgb="FF134F5C"/>
      </top>
    </border>
    <border>
      <left style="medium">
        <color rgb="FFFFFFFF"/>
      </left>
      <top style="medium">
        <color rgb="FF134F5C"/>
      </top>
    </border>
    <border>
      <left style="medium">
        <color rgb="FFFFFFFF"/>
      </left>
      <top style="medium">
        <color rgb="FF134F5C"/>
      </top>
      <bottom style="thin">
        <color rgb="FFCCCCCC"/>
      </bottom>
    </border>
    <border>
      <left style="thin">
        <color rgb="FFFFFFFF"/>
      </left>
      <top style="medium">
        <color rgb="FF134F5C"/>
      </top>
      <bottom style="thin">
        <color rgb="FFCCCCCC"/>
      </bottom>
    </border>
    <border>
      <top style="medium">
        <color rgb="FF134F5C"/>
      </top>
      <bottom style="thin">
        <color rgb="FFCCCCCC"/>
      </bottom>
    </border>
    <border>
      <left style="medium">
        <color rgb="FFFFFFFF"/>
      </left>
      <right style="medium">
        <color rgb="FFFFFFFF"/>
      </right>
      <top style="medium">
        <color rgb="FF134F5C"/>
      </top>
      <bottom style="thin">
        <color rgb="FFCCCCCC"/>
      </bottom>
    </border>
    <border>
      <left style="medium">
        <color rgb="FFFFFFFF"/>
      </left>
      <right style="thin">
        <color rgb="FFFFFFFF"/>
      </right>
      <top style="medium">
        <color rgb="FF134F5C"/>
      </top>
      <bottom style="thin">
        <color rgb="FFCCCCCC"/>
      </bottom>
    </border>
    <border>
      <left style="medium">
        <color rgb="FFFFFFFF"/>
      </left>
      <right style="medium">
        <color rgb="FFFFFFFF"/>
      </right>
      <bottom style="thin">
        <color rgb="FF134F5C"/>
      </bottom>
    </border>
    <border>
      <left style="medium">
        <color rgb="FFFFFFFF"/>
      </left>
      <bottom style="thin">
        <color rgb="FF134F5C"/>
      </bottom>
    </border>
    <border>
      <left style="medium">
        <color rgb="FFFFFFFF"/>
      </left>
      <top style="thin">
        <color rgb="FFCCCCCC"/>
      </top>
      <bottom style="thin">
        <color rgb="FF134F5C"/>
      </bottom>
    </border>
    <border>
      <left style="thin">
        <color rgb="FFFFFFFF"/>
      </left>
      <top style="thin">
        <color rgb="FFCCCCCC"/>
      </top>
      <bottom style="thin">
        <color rgb="FF134F5C"/>
      </bottom>
    </border>
    <border>
      <top style="thin">
        <color rgb="FFCCCCCC"/>
      </top>
      <bottom style="thin">
        <color rgb="FF134F5C"/>
      </bottom>
    </border>
    <border>
      <left style="medium">
        <color rgb="FFFFFFFF"/>
      </left>
      <right style="medium">
        <color rgb="FFFFFFFF"/>
      </right>
      <top style="thin">
        <color rgb="FFCCCCCC"/>
      </top>
      <bottom style="thin">
        <color rgb="FF134F5C"/>
      </bottom>
    </border>
    <border>
      <left style="medium">
        <color rgb="FFFFFFFF"/>
      </left>
      <right style="thin">
        <color rgb="FFFFFFFF"/>
      </right>
      <top style="thin">
        <color rgb="FFCCCCCC"/>
      </top>
      <bottom style="thin">
        <color rgb="FF134F5C"/>
      </bottom>
    </border>
    <border>
      <left style="medium">
        <color rgb="FFFFFFFF"/>
      </left>
      <right style="medium">
        <color rgb="FFFFFFFF"/>
      </right>
      <top style="thin">
        <color rgb="FF134F5C"/>
      </top>
    </border>
    <border>
      <left style="medium">
        <color rgb="FFFFFFFF"/>
      </left>
      <top style="thin">
        <color rgb="FF134F5C"/>
      </top>
    </border>
    <border>
      <left style="medium">
        <color rgb="FFFFFFFF"/>
      </left>
      <top style="thin">
        <color rgb="FF134F5C"/>
      </top>
      <bottom style="thin">
        <color rgb="FFCCCCCC"/>
      </bottom>
    </border>
    <border>
      <left style="thin">
        <color rgb="FFFFFFFF"/>
      </left>
      <top style="thin">
        <color rgb="FF134F5C"/>
      </top>
      <bottom style="thin">
        <color rgb="FFCCCCCC"/>
      </bottom>
    </border>
    <border>
      <top style="thin">
        <color rgb="FF134F5C"/>
      </top>
      <bottom style="thin">
        <color rgb="FFCCCCCC"/>
      </bottom>
    </border>
    <border>
      <left style="medium">
        <color rgb="FFFFFFFF"/>
      </left>
      <right style="medium">
        <color rgb="FFFFFFFF"/>
      </right>
      <top style="thin">
        <color rgb="FF134F5C"/>
      </top>
      <bottom style="thin">
        <color rgb="FFCCCCCC"/>
      </bottom>
    </border>
    <border>
      <left style="medium">
        <color rgb="FFFFFFFF"/>
      </left>
      <right style="thin">
        <color rgb="FFFFFFFF"/>
      </right>
      <top style="thin">
        <color rgb="FF134F5C"/>
      </top>
      <bottom style="thin">
        <color rgb="FFCCCCCC"/>
      </bottom>
    </border>
    <border>
      <left style="medium">
        <color rgb="FFFFFFFF"/>
      </left>
      <bottom style="medium">
        <color rgb="FF134F5C"/>
      </bottom>
    </border>
    <border>
      <left style="medium">
        <color rgb="FFFFFFFF"/>
      </left>
      <top style="thin">
        <color rgb="FFCCCCCC"/>
      </top>
    </border>
    <border>
      <left style="medium">
        <color rgb="FFFFFFFF"/>
      </left>
      <right style="medium">
        <color rgb="FFFFFFFF"/>
      </right>
      <top style="thin">
        <color rgb="FFCCCCCC"/>
      </top>
    </border>
    <border>
      <left style="medium">
        <color rgb="FFFFFFFF"/>
      </left>
      <right style="thin">
        <color rgb="FFFFFFFF"/>
      </right>
      <top style="thin">
        <color rgb="FFCCCCCC"/>
      </top>
    </border>
    <border>
      <top style="thin">
        <color rgb="FFCCCCCC"/>
      </top>
      <bottom style="medium">
        <color rgb="FF134F5C"/>
      </bottom>
    </border>
    <border>
      <left style="medium">
        <color rgb="FFFFFFFF"/>
      </left>
      <right style="medium">
        <color rgb="FFFFFFFF"/>
      </right>
      <top style="thin">
        <color rgb="FFCCCCCC"/>
      </top>
      <bottom style="medium">
        <color rgb="FF134F5C"/>
      </bottom>
    </border>
    <border>
      <left style="medium">
        <color rgb="FFFFFFFF"/>
      </left>
      <right style="thin">
        <color rgb="FFFFFFFF"/>
      </right>
      <top style="thin">
        <color rgb="FFCCCCCC"/>
      </top>
      <bottom style="medium">
        <color rgb="FF134F5C"/>
      </bottom>
    </border>
    <border>
      <left style="medium">
        <color rgb="FFFFFFFF"/>
      </left>
      <bottom style="thin">
        <color rgb="FFCCCCCC"/>
      </bottom>
    </border>
    <border>
      <left style="medium">
        <color rgb="FFFFFFFF"/>
      </left>
      <right style="medium">
        <color rgb="FFFFFFFF"/>
      </right>
      <bottom style="thin">
        <color rgb="FFCCCCCC"/>
      </bottom>
    </border>
    <border>
      <left style="medium">
        <color rgb="FFFFFFFF"/>
      </left>
      <right style="thin">
        <color rgb="FFFFFFFF"/>
      </right>
      <bottom style="thin">
        <color rgb="FFCCCCCC"/>
      </bottom>
    </border>
    <border>
      <top style="thin">
        <color rgb="FFCCCCCC"/>
      </top>
    </border>
    <border>
      <left style="medium">
        <color rgb="FFFFFFFF"/>
      </left>
      <bottom style="medium">
        <color rgb="FF000000"/>
      </bottom>
    </border>
    <border>
      <left style="medium">
        <color rgb="FFFFFFFF"/>
      </left>
      <right style="medium">
        <color rgb="FFFFFFFF"/>
      </right>
      <bottom style="medium">
        <color rgb="FF000000"/>
      </bottom>
    </border>
    <border>
      <top style="thin">
        <color rgb="FFCCCCCC"/>
      </top>
      <bottom style="medium">
        <color rgb="FF000000"/>
      </bottom>
    </border>
    <border>
      <left style="thin">
        <color rgb="FFFFFFFF"/>
      </left>
      <bottom style="medium">
        <color rgb="FF000000"/>
      </bottom>
    </border>
    <border>
      <bottom style="medium">
        <color rgb="FF000000"/>
      </bottom>
    </border>
    <border>
      <left style="thin">
        <color rgb="FFFFFFFF"/>
      </left>
      <right style="thin">
        <color rgb="FFFFFFFF"/>
      </right>
      <bottom style="thick">
        <color rgb="FF134F5C"/>
      </bottom>
    </border>
    <border>
      <right style="thin">
        <color rgb="FFFFFFFF"/>
      </right>
      <bottom style="thick">
        <color rgb="FF134F5C"/>
      </bottom>
    </border>
    <border>
      <top style="thick">
        <color rgb="FFFFFFFF"/>
      </top>
      <bottom style="thick">
        <color rgb="FFFFFFFF"/>
      </bottom>
    </border>
    <border>
      <left style="thin">
        <color rgb="FFFFFFFF"/>
      </left>
      <bottom style="thin">
        <color rgb="FF999999"/>
      </bottom>
    </border>
    <border>
      <right style="thin">
        <color rgb="FFFFFFFF"/>
      </right>
      <top style="thick">
        <color rgb="FFFFFFFF"/>
      </top>
    </border>
    <border>
      <bottom style="thick">
        <color rgb="FFFFFFFF"/>
      </bottom>
    </border>
    <border>
      <left style="thick">
        <color rgb="FFFFFFFF"/>
      </left>
      <bottom style="thin">
        <color rgb="FFFFFFFF"/>
      </bottom>
    </border>
    <border>
      <bottom style="thin">
        <color rgb="FFFFFFFF"/>
      </bottom>
    </border>
    <border>
      <left style="thick">
        <color rgb="FFFFFFFF"/>
      </left>
      <right style="thick">
        <color rgb="FFFFFFFF"/>
      </right>
    </border>
    <border>
      <left style="medium">
        <color rgb="FFFFFFFF"/>
      </left>
      <right style="medium">
        <color rgb="FFFFFFFF"/>
      </right>
      <top style="medium">
        <color rgb="FFFFFFFF"/>
      </top>
      <bottom style="medium">
        <color rgb="FFFFFFFF"/>
      </bottom>
    </border>
    <border>
      <right style="thin">
        <color rgb="FFFFFFFF"/>
      </right>
    </border>
    <border>
      <left style="thin">
        <color rgb="FFFFFFFF"/>
      </left>
      <right style="thick">
        <color rgb="FFFFFFFF"/>
      </right>
    </border>
    <border>
      <left style="thin">
        <color rgb="FFFFFFFF"/>
      </left>
      <right style="thick">
        <color rgb="FF384660"/>
      </right>
      <bottom style="thin">
        <color rgb="FFFFFFFF"/>
      </bottom>
    </border>
    <border>
      <top style="thin">
        <color rgb="FFFFFFFF"/>
      </top>
      <bottom style="thin">
        <color rgb="FFFFFFFF"/>
      </bottom>
    </border>
    <border>
      <left style="thin">
        <color rgb="FFFFFFFF"/>
      </left>
      <right style="thin">
        <color rgb="FFFFFFFF"/>
      </right>
      <top style="medium">
        <color rgb="FF666666"/>
      </top>
      <bottom style="thin">
        <color rgb="FFFFFFFF"/>
      </bottom>
    </border>
    <border>
      <left style="thin">
        <color rgb="FFFFFFFF"/>
      </left>
      <right style="thin">
        <color rgb="FFFFFFFF"/>
      </right>
      <top style="medium">
        <color rgb="FF666666"/>
      </top>
    </border>
    <border>
      <left style="thin">
        <color rgb="FFFFFFFF"/>
      </left>
      <right style="thin">
        <color rgb="FFFFFFFF"/>
      </right>
      <top style="medium">
        <color rgb="FF666666"/>
      </top>
      <bottom style="thin">
        <color rgb="FF999999"/>
      </bottom>
    </border>
    <border>
      <right style="thin">
        <color rgb="FFFFFFFF"/>
      </right>
      <bottom style="thin">
        <color rgb="FF999999"/>
      </bottom>
    </border>
    <border>
      <left style="thin">
        <color rgb="FFFFFFFF"/>
      </left>
      <right style="thin">
        <color rgb="FFFFFFFF"/>
      </right>
      <bottom style="thin">
        <color rgb="FF999999"/>
      </bottom>
    </border>
    <border>
      <left style="thin">
        <color rgb="FFFFFFFF"/>
      </left>
      <right style="thin">
        <color rgb="FFFFFFFF"/>
      </right>
      <top style="thin">
        <color rgb="FF999999"/>
      </top>
      <bottom style="thin">
        <color rgb="FF999999"/>
      </bottom>
    </border>
    <border>
      <left style="thin">
        <color rgb="FFFFFFFF"/>
      </left>
      <right style="thin">
        <color rgb="FFFFFFFF"/>
      </right>
      <top style="medium">
        <color rgb="FFFFFFFF"/>
      </top>
      <bottom style="thin">
        <color rgb="FFFFFFFF"/>
      </bottom>
    </border>
    <border>
      <right style="thin">
        <color rgb="FFFFFFFF"/>
      </right>
      <top style="medium">
        <color rgb="FFFFFFFF"/>
      </top>
      <bottom style="medium">
        <color rgb="FF666666"/>
      </bottom>
    </border>
    <border>
      <left style="thin">
        <color rgb="FFFFFFFF"/>
      </left>
      <right style="thin">
        <color rgb="FFFFFFFF"/>
      </right>
      <top style="thin">
        <color rgb="FF999999"/>
      </top>
      <bottom style="medium">
        <color rgb="FF666666"/>
      </bottom>
    </border>
    <border>
      <left style="thin">
        <color rgb="FFFFFFFF"/>
      </left>
      <right style="thin">
        <color rgb="FFFFFFFF"/>
      </right>
      <bottom style="medium">
        <color rgb="FF666666"/>
      </bottom>
    </border>
    <border>
      <right style="thin">
        <color rgb="FFFFFFFF"/>
      </right>
      <top style="medium">
        <color rgb="FFFFFFFF"/>
      </top>
    </border>
    <border>
      <left style="thin">
        <color rgb="FFFFFFFF"/>
      </left>
      <right style="thin">
        <color rgb="FFFFFFFF"/>
      </right>
      <top style="thin">
        <color rgb="FF999999"/>
      </top>
    </border>
    <border>
      <left style="thin">
        <color rgb="FFFFFFFF"/>
      </left>
      <right style="thin">
        <color rgb="FFFFFFFF"/>
      </right>
      <top style="medium">
        <color rgb="FFFFFFFF"/>
      </top>
      <bottom style="medium">
        <color rgb="FF666666"/>
      </bottom>
    </border>
    <border>
      <left style="thin">
        <color rgb="FFFFFFFF"/>
      </left>
      <right style="thin">
        <color rgb="FFFFFFFF"/>
      </right>
      <top style="medium">
        <color rgb="FFFFFFFF"/>
      </top>
    </border>
    <border>
      <left style="thin">
        <color rgb="FFFFFFFF"/>
      </left>
      <right style="thin">
        <color rgb="FFFFFFFF"/>
      </right>
      <bottom style="medium">
        <color rgb="FFFFFFFF"/>
      </bottom>
    </border>
    <border>
      <left style="thin">
        <color rgb="FFFFFFFF"/>
      </left>
      <right style="thin">
        <color rgb="FFFFFFFF"/>
      </right>
      <top style="thin">
        <color rgb="FFFFFFFF"/>
      </top>
      <bottom style="medium">
        <color rgb="FF666666"/>
      </bottom>
    </border>
    <border>
      <right style="thin">
        <color rgb="FFFFFFFF"/>
      </right>
      <top style="thick">
        <color rgb="FF384660"/>
      </top>
      <bottom style="thin">
        <color rgb="FFFFFFFF"/>
      </bottom>
    </border>
    <border>
      <left style="thin">
        <color rgb="FFFFFFFF"/>
      </left>
      <right style="thin">
        <color rgb="FFFFFFFF"/>
      </right>
      <top style="thick">
        <color rgb="FF384660"/>
      </top>
      <bottom style="thin">
        <color rgb="FFFFFFFF"/>
      </bottom>
    </border>
    <border>
      <left style="thin">
        <color rgb="FFFFFFFF"/>
      </left>
      <right style="thin">
        <color rgb="FFFFFFFF"/>
      </right>
      <top style="thick">
        <color rgb="FFFFFFFF"/>
      </top>
      <bottom style="thick">
        <color rgb="FFFFFFFF"/>
      </bottom>
    </border>
    <border>
      <left style="thin">
        <color rgb="FFFFFFFF"/>
      </left>
      <top style="thick">
        <color rgb="FF384660"/>
      </top>
      <bottom style="thin">
        <color rgb="FFFFFFFF"/>
      </bottom>
    </border>
    <border>
      <left style="thick">
        <color rgb="FFFFFFFF"/>
      </left>
      <right style="thick">
        <color rgb="FFFFFFFF"/>
      </right>
      <top style="thick">
        <color rgb="FFFFFFFF"/>
      </top>
      <bottom style="thin">
        <color rgb="FFFFFFFF"/>
      </bottom>
    </border>
    <border>
      <right style="thick">
        <color rgb="FFFFFFFF"/>
      </right>
      <top style="thin">
        <color rgb="FFFFFFFF"/>
      </top>
      <bottom style="thin">
        <color rgb="FFFFFFFF"/>
      </bottom>
    </border>
    <border>
      <left style="thick">
        <color rgb="FFFFFFFF"/>
      </left>
      <right style="thick">
        <color rgb="FFFFFFFF"/>
      </right>
      <top style="thin">
        <color rgb="FFFFFFFF"/>
      </top>
      <bottom style="thick">
        <color rgb="FFFFFFFF"/>
      </bottom>
    </border>
    <border>
      <left style="thick">
        <color rgb="FF384660"/>
      </left>
      <top style="thick">
        <color rgb="FFFFFFFF"/>
      </top>
      <bottom style="medium">
        <color rgb="FFCEB467"/>
      </bottom>
    </border>
    <border>
      <top style="thick">
        <color rgb="FFFFFFFF"/>
      </top>
      <bottom style="medium">
        <color rgb="FFCEB467"/>
      </bottom>
    </border>
    <border>
      <right style="thin">
        <color rgb="FFFFFFFF"/>
      </right>
      <top style="thick">
        <color rgb="FFFFFFFF"/>
      </top>
      <bottom style="medium">
        <color rgb="FFCEB467"/>
      </bottom>
    </border>
    <border>
      <left style="thin">
        <color rgb="FFFFFFFF"/>
      </left>
      <right style="thick">
        <color rgb="FF384660"/>
      </right>
      <top style="thin">
        <color rgb="FFFFFFFF"/>
      </top>
      <bottom style="thin">
        <color rgb="FFFFFFFF"/>
      </bottom>
    </border>
    <border>
      <left style="thick">
        <color rgb="FF384660"/>
      </left>
      <right style="thin">
        <color rgb="FFFFFFFF"/>
      </right>
      <bottom style="thin">
        <color rgb="FFFFFFFF"/>
      </bottom>
    </border>
    <border>
      <left style="thick">
        <color rgb="FF384660"/>
      </left>
      <right style="thin">
        <color rgb="FFFFFFFF"/>
      </right>
      <top style="thin">
        <color rgb="FFFFFFFF"/>
      </top>
      <bottom style="thin">
        <color rgb="FFFFFFFF"/>
      </bottom>
    </border>
    <border>
      <left style="thick">
        <color rgb="FF384660"/>
      </left>
      <top style="thin">
        <color rgb="FFFFFFFF"/>
      </top>
      <bottom style="thin">
        <color rgb="FFFFFFFF"/>
      </bottom>
    </border>
    <border>
      <left style="medium">
        <color rgb="FFFFFFFF"/>
      </left>
      <top style="medium">
        <color rgb="FF384660"/>
      </top>
    </border>
    <border>
      <right style="medium">
        <color rgb="FFFFFFFF"/>
      </right>
      <top style="medium">
        <color rgb="FF384660"/>
      </top>
    </border>
    <border>
      <left style="medium">
        <color rgb="FFFFFFFF"/>
      </left>
      <right style="medium">
        <color rgb="FFFFFFFF"/>
      </right>
      <top style="medium">
        <color rgb="FF384660"/>
      </top>
    </border>
    <border>
      <top style="medium">
        <color rgb="FF384660"/>
      </top>
    </border>
    <border>
      <top style="medium">
        <color rgb="FF384660"/>
      </top>
      <bottom style="thin">
        <color rgb="FFCCCCCC"/>
      </bottom>
    </border>
    <border>
      <left style="thin">
        <color rgb="FFFFFFFF"/>
      </left>
      <top style="medium">
        <color rgb="FF384660"/>
      </top>
      <bottom style="thin">
        <color rgb="FFCCCCCC"/>
      </bottom>
    </border>
    <border>
      <left style="medium">
        <color rgb="FFFFFFFF"/>
      </left>
      <right style="medium">
        <color rgb="FFFFFFFF"/>
      </right>
      <top style="medium">
        <color rgb="FF384660"/>
      </top>
      <bottom style="thin">
        <color rgb="FFCCCCCC"/>
      </bottom>
    </border>
    <border>
      <left style="medium">
        <color rgb="FFFFFFFF"/>
      </left>
      <right style="thin">
        <color rgb="FFFFFFFF"/>
      </right>
      <top style="medium">
        <color rgb="FF384660"/>
      </top>
      <bottom style="thin">
        <color rgb="FFCCCCCC"/>
      </bottom>
    </border>
    <border>
      <right style="medium">
        <color rgb="FFFFFFFF"/>
      </right>
    </border>
    <border>
      <bottom style="thin">
        <color rgb="FF134F5C"/>
      </bottom>
    </border>
    <border>
      <right style="medium">
        <color rgb="FFFFFFFF"/>
      </right>
      <bottom style="thin">
        <color rgb="FF134F5C"/>
      </bottom>
    </border>
    <border>
      <left style="thin">
        <color rgb="FFFFFFFF"/>
      </left>
      <top style="thin">
        <color rgb="FFCCCCCC"/>
      </top>
    </border>
    <border>
      <left style="thin">
        <color rgb="FFFFFFFF"/>
      </left>
      <right style="medium">
        <color rgb="FFFFFFFF"/>
      </right>
      <bottom style="thin">
        <color rgb="FF384660"/>
      </bottom>
    </border>
    <border>
      <left style="medium">
        <color rgb="FFFFFFFF"/>
      </left>
      <right style="medium">
        <color rgb="FFFFFFFF"/>
      </right>
      <top style="thin">
        <color rgb="FF384660"/>
      </top>
    </border>
    <border>
      <left style="medium">
        <color rgb="FFFFFFFF"/>
      </left>
      <top style="thin">
        <color rgb="FF384660"/>
      </top>
    </border>
    <border>
      <top style="thin">
        <color rgb="FF384660"/>
      </top>
    </border>
    <border>
      <right style="medium">
        <color rgb="FFFFFFFF"/>
      </right>
      <top style="thin">
        <color rgb="FF384660"/>
      </top>
    </border>
    <border>
      <left style="medium">
        <color rgb="FFFFFFFF"/>
      </left>
      <right style="medium">
        <color rgb="FFFFFFFF"/>
      </right>
      <top style="thin">
        <color rgb="FF384660"/>
      </top>
      <bottom style="thin">
        <color rgb="FFCCCCCC"/>
      </bottom>
    </border>
    <border>
      <left style="medium">
        <color rgb="FFFFFFFF"/>
      </left>
      <right style="thin">
        <color rgb="FFFFFFFF"/>
      </right>
      <top style="thin">
        <color rgb="FF384660"/>
      </top>
      <bottom style="thin">
        <color rgb="FFCCCCCC"/>
      </bottom>
    </border>
    <border>
      <left style="medium">
        <color rgb="FFFFFFFF"/>
      </left>
      <bottom style="medium">
        <color rgb="FF384660"/>
      </bottom>
    </border>
    <border>
      <right style="medium">
        <color rgb="FFFFFFFF"/>
      </right>
      <bottom style="medium">
        <color rgb="FF384660"/>
      </bottom>
    </border>
    <border>
      <left style="medium">
        <color rgb="FFFFFFFF"/>
      </left>
      <right style="medium">
        <color rgb="FFFFFFFF"/>
      </right>
      <bottom style="medium">
        <color rgb="FF384660"/>
      </bottom>
    </border>
    <border>
      <bottom style="medium">
        <color rgb="FF384660"/>
      </bottom>
    </border>
    <border>
      <left style="medium">
        <color rgb="FFFFFFFF"/>
      </left>
      <right style="medium">
        <color rgb="FFFFFFFF"/>
      </right>
      <top style="thin">
        <color rgb="FFCCCCCC"/>
      </top>
      <bottom style="medium">
        <color rgb="FF384660"/>
      </bottom>
    </border>
    <border>
      <left style="medium">
        <color rgb="FFFFFFFF"/>
      </left>
      <right style="thin">
        <color rgb="FFFFFFFF"/>
      </right>
      <top style="thin">
        <color rgb="FFCCCCCC"/>
      </top>
      <bottom style="medium">
        <color rgb="FF384660"/>
      </bottom>
    </border>
    <border>
      <left style="thin">
        <color rgb="FFFFFFFF"/>
      </left>
      <right style="medium">
        <color rgb="FFFFFFFF"/>
      </right>
      <bottom style="medium">
        <color rgb="FF384660"/>
      </bottom>
    </border>
    <border>
      <right style="medium">
        <color rgb="FFFFFFFF"/>
      </right>
      <bottom style="medium">
        <color rgb="FF000000"/>
      </bottom>
    </border>
    <border>
      <left style="thin">
        <color rgb="FFFFFFFF"/>
      </left>
      <top style="thin">
        <color rgb="FFCCCCCC"/>
      </top>
      <bottom style="medium">
        <color rgb="FF000000"/>
      </bottom>
    </border>
    <border>
      <left style="medium">
        <color rgb="FFFFFFFF"/>
      </left>
      <right style="medium">
        <color rgb="FFFFFFFF"/>
      </right>
      <top style="thin">
        <color rgb="FFCCCCCC"/>
      </top>
      <bottom style="medium">
        <color rgb="FF000000"/>
      </bottom>
    </border>
    <border>
      <left style="medium">
        <color rgb="FFFFFFFF"/>
      </left>
      <right style="thin">
        <color rgb="FFFFFFFF"/>
      </right>
      <top style="thin">
        <color rgb="FFCCCCCC"/>
      </top>
      <bottom style="medium">
        <color rgb="FF000000"/>
      </bottom>
    </border>
    <border>
      <left style="thick">
        <color rgb="FF384660"/>
      </left>
      <right style="thin">
        <color rgb="FFFFFFFF"/>
      </right>
      <top style="thin">
        <color rgb="FFFFFFFF"/>
      </top>
      <bottom style="thick">
        <color rgb="FF384660"/>
      </bottom>
    </border>
    <border>
      <left style="thin">
        <color rgb="FFFFFFFF"/>
      </left>
      <right style="thin">
        <color rgb="FFFFFFFF"/>
      </right>
      <bottom style="thick">
        <color rgb="FF384660"/>
      </bottom>
    </border>
    <border>
      <left style="thin">
        <color rgb="FFFFFFFF"/>
      </left>
      <right style="thick">
        <color rgb="FF384660"/>
      </right>
      <top style="thin">
        <color rgb="FFFFFFFF"/>
      </top>
      <bottom style="thick">
        <color rgb="FF384660"/>
      </bottom>
    </border>
    <border>
      <left style="thick">
        <color rgb="FF384660"/>
      </left>
      <right style="thin">
        <color rgb="FFFFFFFF"/>
      </right>
      <top style="thin">
        <color rgb="FFFFFFFF"/>
      </top>
    </border>
    <border>
      <left style="thick">
        <color rgb="FF384660"/>
      </left>
      <bottom style="medium">
        <color rgb="FFCEB467"/>
      </bottom>
    </border>
    <border>
      <bottom style="medium">
        <color rgb="FFCEB467"/>
      </bottom>
    </border>
    <border>
      <right style="medium">
        <color rgb="FFFFFFFF"/>
      </right>
      <top style="medium">
        <color rgb="FF134F5C"/>
      </top>
    </border>
    <border>
      <left style="medium">
        <color rgb="FFFFFFFF"/>
      </left>
      <right style="thin">
        <color rgb="FFFFFFFF"/>
      </right>
      <top style="medium">
        <color rgb="FF134F5C"/>
      </top>
      <bottom style="thin">
        <color rgb="FFD9D9D9"/>
      </bottom>
    </border>
    <border>
      <left style="medium">
        <color rgb="FFFFFFFF"/>
      </left>
      <top style="medium">
        <color rgb="FF134F5C"/>
      </top>
      <bottom style="thin">
        <color rgb="FFD9D9D9"/>
      </bottom>
    </border>
    <border>
      <right style="thin">
        <color rgb="FFFFFFFF"/>
      </right>
      <top style="medium">
        <color rgb="FF134F5C"/>
      </top>
      <bottom style="thin">
        <color rgb="FFD9D9D9"/>
      </bottom>
    </border>
    <border>
      <top style="medium">
        <color rgb="FF134F5C"/>
      </top>
      <bottom style="thin">
        <color rgb="FFD9D9D9"/>
      </bottom>
    </border>
    <border>
      <left style="thin">
        <color rgb="FFFFFFFF"/>
      </left>
      <top style="medium">
        <color rgb="FF134F5C"/>
      </top>
      <bottom style="thin">
        <color rgb="FFD9D9D9"/>
      </bottom>
    </border>
    <border>
      <left style="thin">
        <color rgb="FFFFFFFF"/>
      </left>
      <top style="medium">
        <color rgb="FF384660"/>
      </top>
      <bottom style="medium">
        <color rgb="FFFFFFFF"/>
      </bottom>
    </border>
    <border>
      <left style="medium">
        <color rgb="FFFFFFFF"/>
      </left>
      <right style="medium">
        <color rgb="FFFFFFFF"/>
      </right>
    </border>
    <border>
      <left style="medium">
        <color rgb="FFFFFFFF"/>
      </left>
      <right style="thin">
        <color rgb="FFFFFFFF"/>
      </right>
      <top style="thin">
        <color rgb="FFD9D9D9"/>
      </top>
      <bottom style="thin">
        <color rgb="FFD9D9D9"/>
      </bottom>
    </border>
    <border>
      <left style="medium">
        <color rgb="FFFFFFFF"/>
      </left>
      <bottom style="thin">
        <color rgb="FFD9D9D9"/>
      </bottom>
    </border>
    <border>
      <right style="thin">
        <color rgb="FFFFFFFF"/>
      </right>
      <bottom style="thin">
        <color rgb="FFD9D9D9"/>
      </bottom>
    </border>
    <border>
      <bottom style="thin">
        <color rgb="FFD9D9D9"/>
      </bottom>
    </border>
    <border>
      <left style="thin">
        <color rgb="FFFFFFFF"/>
      </left>
      <bottom style="thin">
        <color rgb="FFD9D9D9"/>
      </bottom>
    </border>
    <border>
      <left style="thin">
        <color rgb="FFFFFFFF"/>
      </left>
      <bottom style="medium">
        <color rgb="FFFFFFFF"/>
      </bottom>
    </border>
    <border>
      <left style="medium">
        <color rgb="FFFFFFFF"/>
      </left>
      <right style="thin">
        <color rgb="FFFFFFFF"/>
      </right>
      <top style="thin">
        <color rgb="FFD9D9D9"/>
      </top>
      <bottom style="medium">
        <color rgb="FF384660"/>
      </bottom>
    </border>
    <border>
      <left style="thin">
        <color rgb="FFFFFFFF"/>
      </left>
      <bottom style="medium">
        <color rgb="FF384660"/>
      </bottom>
    </border>
    <border>
      <left style="thin">
        <color rgb="FFFFFFFF"/>
      </left>
      <top style="thin">
        <color rgb="FFD9D9D9"/>
      </top>
      <bottom style="thin">
        <color rgb="FFD9D9D9"/>
      </bottom>
    </border>
    <border>
      <right style="thin">
        <color rgb="FFFFFFFF"/>
      </right>
      <top style="thin">
        <color rgb="FFD9D9D9"/>
      </top>
      <bottom style="thin">
        <color rgb="FFD9D9D9"/>
      </bottom>
    </border>
    <border>
      <top style="thin">
        <color rgb="FFD9D9D9"/>
      </top>
      <bottom style="thin">
        <color rgb="FFD9D9D9"/>
      </bottom>
    </border>
    <border>
      <left style="medium">
        <color rgb="FFFFFFFF"/>
      </left>
      <right style="medium">
        <color rgb="FFFFFFFF"/>
      </right>
      <top style="thin">
        <color rgb="FFD9D9D9"/>
      </top>
      <bottom style="thin">
        <color rgb="FFD9D9D9"/>
      </bottom>
    </border>
    <border>
      <left style="medium">
        <color rgb="FFFFFFFF"/>
      </left>
      <right style="thin">
        <color rgb="FFFFFFFF"/>
      </right>
      <top style="medium">
        <color rgb="FFFFFFFF"/>
      </top>
      <bottom style="medium">
        <color rgb="FFFFFFFF"/>
      </bottom>
    </border>
    <border>
      <left style="thin">
        <color rgb="FFFFFFFF"/>
      </left>
      <top style="thin">
        <color rgb="FFD9D9D9"/>
      </top>
    </border>
    <border>
      <right style="thin">
        <color rgb="FFFFFFFF"/>
      </right>
      <top style="thin">
        <color rgb="FFD9D9D9"/>
      </top>
    </border>
    <border>
      <top style="thin">
        <color rgb="FFD9D9D9"/>
      </top>
    </border>
    <border>
      <left style="medium">
        <color rgb="FFFFFFFF"/>
      </left>
      <right style="medium">
        <color rgb="FFFFFFFF"/>
      </right>
      <top style="thin">
        <color rgb="FFD9D9D9"/>
      </top>
      <bottom style="medium">
        <color rgb="FF384660"/>
      </bottom>
    </border>
    <border>
      <left style="medium">
        <color rgb="FFFFFFFF"/>
      </left>
      <right style="thin">
        <color rgb="FFFFFFFF"/>
      </right>
      <top style="medium">
        <color rgb="FFFFFFFF"/>
      </top>
      <bottom style="medium">
        <color rgb="FF384660"/>
      </bottom>
    </border>
    <border>
      <left style="medium">
        <color rgb="FFFFFFFF"/>
      </left>
      <right style="medium">
        <color rgb="FFFFFFFF"/>
      </right>
      <top style="medium">
        <color rgb="FF134F5C"/>
      </top>
      <bottom style="thin">
        <color rgb="FFD9D9D9"/>
      </bottom>
    </border>
    <border>
      <left style="medium">
        <color rgb="FFFFFFFF"/>
      </left>
      <right style="thin">
        <color rgb="FFFFFFFF"/>
      </right>
      <top style="medium">
        <color rgb="FF384660"/>
      </top>
      <bottom style="medium">
        <color rgb="FFFFFFFF"/>
      </bottom>
    </border>
    <border>
      <left style="thick">
        <color rgb="FF384660"/>
      </left>
      <top style="thin">
        <color rgb="FFFFFFFF"/>
      </top>
    </border>
    <border>
      <left style="thin">
        <color rgb="FFFFFFFF"/>
      </left>
      <right style="thick">
        <color rgb="FF384660"/>
      </right>
      <top style="thin">
        <color rgb="FFFFFFFF"/>
      </top>
    </border>
    <border>
      <left style="thin">
        <color rgb="FFFFFFFF"/>
      </left>
      <bottom style="thick">
        <color rgb="FF384660"/>
      </bottom>
    </border>
    <border>
      <bottom style="thick">
        <color rgb="FF384660"/>
      </bottom>
    </border>
    <border>
      <right style="thin">
        <color rgb="FFFFFFFF"/>
      </right>
      <bottom style="thick">
        <color rgb="FF384660"/>
      </bottom>
    </border>
    <border>
      <left style="medium">
        <color rgb="FFFFFFFF"/>
      </left>
      <top style="medium">
        <color rgb="FFFFFFFF"/>
      </top>
    </border>
    <border>
      <top style="medium">
        <color rgb="FFFFFFFF"/>
      </top>
    </border>
    <border>
      <right style="medium">
        <color rgb="FFFFFFFF"/>
      </right>
      <top style="medium">
        <color rgb="FFFFFFFF"/>
      </top>
    </border>
    <border>
      <right style="medium">
        <color rgb="FFFFFFFF"/>
      </right>
      <top style="thick">
        <color rgb="FFFFFFFF"/>
      </top>
      <bottom style="medium">
        <color rgb="FFFFFFFF"/>
      </bottom>
    </border>
    <border>
      <left style="medium">
        <color rgb="FFFFFFFF"/>
      </left>
      <top style="thick">
        <color rgb="FFFFFFFF"/>
      </top>
      <bottom style="medium">
        <color rgb="FFFFFFFF"/>
      </bottom>
    </border>
    <border>
      <top style="thick">
        <color rgb="FFFFFFFF"/>
      </top>
      <bottom style="medium">
        <color rgb="FFFFFFFF"/>
      </bottom>
    </border>
    <border>
      <right style="thick">
        <color rgb="FFFFFFFF"/>
      </right>
      <top style="thick">
        <color rgb="FFFFFFFF"/>
      </top>
      <bottom style="medium">
        <color rgb="FFFFFFFF"/>
      </bottom>
    </border>
    <border>
      <left style="thick">
        <color rgb="FFFFFFFF"/>
      </left>
      <top style="thick">
        <color rgb="FFFFFFFF"/>
      </top>
      <bottom style="medium">
        <color rgb="FFFFFFFF"/>
      </bottom>
    </border>
    <border>
      <left style="medium">
        <color rgb="FFFFFFFF"/>
      </left>
      <bottom style="medium">
        <color rgb="FFFFFFFF"/>
      </bottom>
    </border>
    <border>
      <bottom style="medium">
        <color rgb="FFFFFFFF"/>
      </bottom>
    </border>
    <border>
      <right style="medium">
        <color rgb="FFFFFFFF"/>
      </right>
      <bottom style="medium">
        <color rgb="FFFFFFFF"/>
      </bottom>
    </border>
    <border>
      <right style="thick">
        <color rgb="FFFFFFFF"/>
      </right>
      <top style="medium">
        <color rgb="FFFFFFFF"/>
      </top>
    </border>
    <border>
      <left style="thick">
        <color rgb="FFFFFFFF"/>
      </left>
      <right style="medium">
        <color rgb="FFFFFFFF"/>
      </right>
      <top style="medium">
        <color rgb="FFFFFFFF"/>
      </top>
    </border>
    <border>
      <left style="medium">
        <color rgb="FFFFFFFF"/>
      </left>
      <right style="medium">
        <color rgb="FFFFFFFF"/>
      </right>
      <top style="medium">
        <color rgb="FFFFFFFF"/>
      </top>
    </border>
    <border>
      <left style="medium">
        <color rgb="FFFFFFFF"/>
      </left>
      <right style="thick">
        <color rgb="FFFFFFFF"/>
      </right>
      <top style="medium">
        <color rgb="FFFFFFFF"/>
      </top>
    </border>
    <border>
      <left style="thin">
        <color rgb="FF000000"/>
      </left>
      <top style="thin">
        <color rgb="FF000000"/>
      </top>
      <bottom style="thin">
        <color rgb="FF000000"/>
      </bottom>
    </border>
    <border>
      <top style="thin">
        <color rgb="FF000000"/>
      </top>
      <bottom style="thin">
        <color rgb="FF000000"/>
      </bottom>
    </border>
    <border>
      <right style="thin">
        <color rgb="FF000000"/>
      </right>
      <top style="thin">
        <color rgb="FF000000"/>
      </top>
      <bottom style="thin">
        <color rgb="FF000000"/>
      </bottom>
    </border>
    <border>
      <left style="thin">
        <color rgb="FF000000"/>
      </left>
      <right style="thin">
        <color rgb="FF000000"/>
      </right>
      <top style="thin">
        <color rgb="FF000000"/>
      </top>
      <bottom style="thin">
        <color rgb="FF000000"/>
      </bottom>
    </border>
    <border>
      <left style="thin">
        <color rgb="FF000000"/>
      </left>
      <top style="thin">
        <color rgb="FF000000"/>
      </top>
    </border>
    <border>
      <right style="thin">
        <color rgb="FF000000"/>
      </right>
      <top style="thin">
        <color rgb="FF000000"/>
      </top>
    </border>
    <border>
      <left style="thin">
        <color rgb="FF000000"/>
      </left>
      <bottom style="thin">
        <color rgb="FF000000"/>
      </bottom>
    </border>
    <border>
      <right style="thin">
        <color rgb="FF000000"/>
      </right>
      <bottom style="thin">
        <color rgb="FF000000"/>
      </bottom>
    </border>
    <border>
      <left style="thick">
        <color rgb="FF134F5C"/>
      </left>
      <right style="thin">
        <color rgb="FFFFFFFF"/>
      </right>
      <top style="thick">
        <color rgb="FF134F5C"/>
      </top>
    </border>
    <border>
      <left style="thin">
        <color rgb="FFFFFFFF"/>
      </left>
      <right style="thin">
        <color rgb="FFFFFFFF"/>
      </right>
      <top style="thick">
        <color rgb="FF134F5C"/>
      </top>
    </border>
    <border>
      <left style="thin">
        <color rgb="FFFFFFFF"/>
      </left>
      <right style="thin">
        <color rgb="FFFFFFFF"/>
      </right>
      <top style="thick">
        <color rgb="FF134F5C"/>
      </top>
      <bottom style="thin">
        <color rgb="FFFFFFFF"/>
      </bottom>
    </border>
    <border>
      <left style="thin">
        <color rgb="FFFFFFFF"/>
      </left>
      <right style="thick">
        <color rgb="FF134F5C"/>
      </right>
      <top style="thick">
        <color rgb="FF134F5C"/>
      </top>
      <bottom style="thin">
        <color rgb="FFFFFFFF"/>
      </bottom>
    </border>
    <border>
      <left style="thin">
        <color rgb="FFFFFFFF"/>
      </left>
    </border>
    <border>
      <left style="thin">
        <color rgb="FF000000"/>
      </left>
      <right style="thin">
        <color rgb="FF000000"/>
      </right>
      <top style="thin">
        <color rgb="FF000000"/>
      </top>
    </border>
    <border>
      <left style="thin">
        <color rgb="FF000000"/>
      </left>
      <right style="thin">
        <color rgb="FF000000"/>
      </right>
      <bottom style="thin">
        <color rgb="FF000000"/>
      </bottom>
    </border>
  </borders>
  <cellStyleXfs count="1">
    <xf borderId="0" fillId="0" fontId="0" numFmtId="0" applyAlignment="1" applyFont="1"/>
  </cellStyleXfs>
  <cellXfs count="597">
    <xf borderId="0" fillId="0" fontId="0" numFmtId="0" xfId="0" applyAlignment="1" applyFont="1">
      <alignment readingOrder="0" shrinkToFit="0" vertical="bottom" wrapText="0"/>
    </xf>
    <xf borderId="1" fillId="0" fontId="1" numFmtId="0" xfId="0" applyAlignment="1" applyBorder="1" applyFont="1">
      <alignment horizontal="center" shrinkToFit="0" vertical="center" wrapText="1"/>
    </xf>
    <xf borderId="2" fillId="0" fontId="1" numFmtId="0" xfId="0" applyAlignment="1" applyBorder="1" applyFont="1">
      <alignment horizontal="center" readingOrder="0" shrinkToFit="0" vertical="center" wrapText="1"/>
    </xf>
    <xf borderId="3" fillId="0" fontId="1" numFmtId="0" xfId="0" applyAlignment="1" applyBorder="1" applyFont="1">
      <alignment horizontal="center" shrinkToFit="0" vertical="center" wrapText="1"/>
    </xf>
    <xf borderId="4" fillId="2" fontId="2" numFmtId="0" xfId="0" applyAlignment="1" applyBorder="1" applyFill="1" applyFont="1">
      <alignment horizontal="center" readingOrder="0" shrinkToFit="0" vertical="center" wrapText="1"/>
    </xf>
    <xf borderId="5" fillId="0" fontId="3" numFmtId="0" xfId="0" applyBorder="1" applyFont="1"/>
    <xf borderId="6" fillId="0" fontId="3" numFmtId="0" xfId="0" applyBorder="1" applyFont="1"/>
    <xf borderId="7" fillId="0" fontId="1" numFmtId="0" xfId="0" applyAlignment="1" applyBorder="1" applyFont="1">
      <alignment horizontal="center" readingOrder="0" shrinkToFit="0" vertical="center" wrapText="1"/>
    </xf>
    <xf borderId="4" fillId="2" fontId="4" numFmtId="0" xfId="0" applyAlignment="1" applyBorder="1" applyFont="1">
      <alignment horizontal="center" readingOrder="0" shrinkToFit="0" vertical="center" wrapText="1"/>
    </xf>
    <xf borderId="8" fillId="2" fontId="5" numFmtId="0" xfId="0" applyAlignment="1" applyBorder="1" applyFont="1">
      <alignment horizontal="center" readingOrder="0" shrinkToFit="0" vertical="center" wrapText="1"/>
    </xf>
    <xf borderId="8" fillId="3" fontId="6" numFmtId="0" xfId="0" applyAlignment="1" applyBorder="1" applyFill="1" applyFont="1">
      <alignment horizontal="center" readingOrder="0" shrinkToFit="0" vertical="center" wrapText="1"/>
    </xf>
    <xf borderId="9" fillId="3" fontId="7" numFmtId="0" xfId="0" applyAlignment="1" applyBorder="1" applyFont="1">
      <alignment horizontal="center" readingOrder="0" shrinkToFit="0" vertical="center" wrapText="1"/>
    </xf>
    <xf borderId="10" fillId="0" fontId="1" numFmtId="0" xfId="0" applyAlignment="1" applyBorder="1" applyFont="1">
      <alignment horizontal="center" shrinkToFit="0" vertical="center" wrapText="1"/>
    </xf>
    <xf borderId="11" fillId="0" fontId="1" numFmtId="0" xfId="0" applyAlignment="1" applyBorder="1" applyFont="1">
      <alignment horizontal="center" shrinkToFit="0" vertical="center" wrapText="1"/>
    </xf>
    <xf borderId="12" fillId="0" fontId="1" numFmtId="0" xfId="0" applyAlignment="1" applyBorder="1" applyFont="1">
      <alignment horizontal="center" shrinkToFit="0" vertical="center" wrapText="1"/>
    </xf>
    <xf borderId="13" fillId="0" fontId="1" numFmtId="0" xfId="0" applyAlignment="1" applyBorder="1" applyFont="1">
      <alignment horizontal="center" shrinkToFit="0" vertical="center" wrapText="1"/>
    </xf>
    <xf borderId="14" fillId="2" fontId="4" numFmtId="0" xfId="0" applyAlignment="1" applyBorder="1" applyFont="1">
      <alignment horizontal="center" readingOrder="0" shrinkToFit="0" vertical="center" wrapText="1"/>
    </xf>
    <xf borderId="15" fillId="2" fontId="5" numFmtId="0" xfId="0" applyAlignment="1" applyBorder="1" applyFont="1">
      <alignment horizontal="center" readingOrder="0" shrinkToFit="0" vertical="center" wrapText="1"/>
    </xf>
    <xf borderId="16" fillId="0" fontId="3" numFmtId="0" xfId="0" applyBorder="1" applyFont="1"/>
    <xf borderId="17" fillId="3" fontId="6" numFmtId="0" xfId="0" applyAlignment="1" applyBorder="1" applyFont="1">
      <alignment horizontal="center" readingOrder="0" shrinkToFit="0" vertical="center" wrapText="1"/>
    </xf>
    <xf borderId="17" fillId="0" fontId="3" numFmtId="0" xfId="0" applyBorder="1" applyFont="1"/>
    <xf borderId="18" fillId="0" fontId="3" numFmtId="0" xfId="0" applyBorder="1" applyFont="1"/>
    <xf borderId="19" fillId="0" fontId="1" numFmtId="0" xfId="0" applyAlignment="1" applyBorder="1" applyFont="1">
      <alignment horizontal="center" shrinkToFit="0" vertical="center" wrapText="1"/>
    </xf>
    <xf borderId="20" fillId="0" fontId="1" numFmtId="0" xfId="0" applyAlignment="1" applyBorder="1" applyFont="1">
      <alignment horizontal="center" shrinkToFit="0" vertical="center" wrapText="1"/>
    </xf>
    <xf borderId="21" fillId="0" fontId="1" numFmtId="0" xfId="0" applyAlignment="1" applyBorder="1" applyFont="1">
      <alignment horizontal="center" shrinkToFit="0" vertical="center" wrapText="1"/>
    </xf>
    <xf borderId="14" fillId="4" fontId="4" numFmtId="0" xfId="0" applyAlignment="1" applyBorder="1" applyFill="1" applyFont="1">
      <alignment horizontal="center" readingOrder="0" shrinkToFit="0" vertical="center" wrapText="1"/>
    </xf>
    <xf borderId="22" fillId="4" fontId="8" numFmtId="0" xfId="0" applyAlignment="1" applyBorder="1" applyFont="1">
      <alignment horizontal="center" readingOrder="0" shrinkToFit="0" vertical="center" wrapText="1"/>
    </xf>
    <xf borderId="23" fillId="0" fontId="3" numFmtId="0" xfId="0" applyBorder="1" applyFont="1"/>
    <xf borderId="24" fillId="0" fontId="1" numFmtId="0" xfId="0" applyAlignment="1" applyBorder="1" applyFont="1">
      <alignment horizontal="center" shrinkToFit="0" vertical="center" wrapText="1"/>
    </xf>
    <xf borderId="2" fillId="0" fontId="1" numFmtId="0" xfId="0" applyAlignment="1" applyBorder="1" applyFont="1">
      <alignment horizontal="center" shrinkToFit="0" vertical="center" wrapText="1"/>
    </xf>
    <xf borderId="25" fillId="2" fontId="9" numFmtId="0" xfId="0" applyAlignment="1" applyBorder="1" applyFont="1">
      <alignment horizontal="center" readingOrder="0" shrinkToFit="0" vertical="center" wrapText="1"/>
    </xf>
    <xf borderId="7" fillId="0" fontId="10" numFmtId="0" xfId="0" applyAlignment="1" applyBorder="1" applyFont="1">
      <alignment horizontal="right" readingOrder="0" shrinkToFit="0" vertical="center" wrapText="1"/>
    </xf>
    <xf borderId="26" fillId="0" fontId="3" numFmtId="0" xfId="0" applyBorder="1" applyFont="1"/>
    <xf borderId="27" fillId="0" fontId="11" numFmtId="0" xfId="0" applyAlignment="1" applyBorder="1" applyFont="1">
      <alignment horizontal="center" readingOrder="0" shrinkToFit="0" vertical="center" wrapText="1"/>
    </xf>
    <xf borderId="27" fillId="0" fontId="1" numFmtId="0" xfId="0" applyAlignment="1" applyBorder="1" applyFont="1">
      <alignment horizontal="center" shrinkToFit="0" vertical="center" wrapText="1"/>
    </xf>
    <xf borderId="14" fillId="3" fontId="12" numFmtId="0" xfId="0" applyAlignment="1" applyBorder="1" applyFont="1">
      <alignment horizontal="center" readingOrder="0" shrinkToFit="0" vertical="center" wrapText="1"/>
    </xf>
    <xf borderId="22" fillId="3" fontId="12" numFmtId="0" xfId="0" applyAlignment="1" applyBorder="1" applyFont="1">
      <alignment horizontal="center" readingOrder="0" shrinkToFit="0" vertical="center" wrapText="1"/>
    </xf>
    <xf borderId="28" fillId="0" fontId="3" numFmtId="0" xfId="0" applyBorder="1" applyFont="1"/>
    <xf borderId="14" fillId="0" fontId="1" numFmtId="0" xfId="0" applyAlignment="1" applyBorder="1" applyFont="1">
      <alignment horizontal="center" shrinkToFit="0" vertical="center" wrapText="1"/>
    </xf>
    <xf borderId="29" fillId="3" fontId="13" numFmtId="0" xfId="0" applyAlignment="1" applyBorder="1" applyFont="1">
      <alignment horizontal="center" readingOrder="0" shrinkToFit="0" vertical="center" wrapText="1"/>
    </xf>
    <xf borderId="30" fillId="0" fontId="3" numFmtId="0" xfId="0" applyBorder="1" applyFont="1"/>
    <xf borderId="31" fillId="0" fontId="3" numFmtId="0" xfId="0" applyBorder="1" applyFont="1"/>
    <xf borderId="25" fillId="2" fontId="4" numFmtId="0" xfId="0" applyAlignment="1" applyBorder="1" applyFont="1">
      <alignment horizontal="center" readingOrder="0" shrinkToFit="0" vertical="center" wrapText="1"/>
    </xf>
    <xf borderId="32" fillId="0" fontId="3" numFmtId="0" xfId="0" applyBorder="1" applyFont="1"/>
    <xf borderId="33" fillId="0" fontId="3" numFmtId="0" xfId="0" applyBorder="1" applyFont="1"/>
    <xf borderId="14" fillId="0" fontId="14" numFmtId="0" xfId="0" applyAlignment="1" applyBorder="1" applyFont="1">
      <alignment horizontal="center" shrinkToFit="0" vertical="center" wrapText="1"/>
    </xf>
    <xf borderId="34" fillId="0" fontId="1" numFmtId="0" xfId="0" applyAlignment="1" applyBorder="1" applyFont="1">
      <alignment horizontal="center" shrinkToFit="0" vertical="center" wrapText="1"/>
    </xf>
    <xf borderId="14" fillId="0" fontId="15" numFmtId="0" xfId="0" applyAlignment="1" applyBorder="1" applyFont="1">
      <alignment horizontal="center" shrinkToFit="0" vertical="center" wrapText="1"/>
    </xf>
    <xf borderId="35" fillId="0" fontId="1" numFmtId="0" xfId="0" applyAlignment="1" applyBorder="1" applyFont="1">
      <alignment horizontal="center" shrinkToFit="0" vertical="center" wrapText="1"/>
    </xf>
    <xf borderId="0" fillId="0" fontId="15" numFmtId="0" xfId="0" applyFont="1"/>
    <xf borderId="36" fillId="0" fontId="1" numFmtId="0" xfId="0" applyAlignment="1" applyBorder="1" applyFont="1">
      <alignment horizontal="center" shrinkToFit="0" vertical="center" wrapText="1"/>
    </xf>
    <xf borderId="36" fillId="0" fontId="14" numFmtId="0" xfId="0" applyAlignment="1" applyBorder="1" applyFont="1">
      <alignment horizontal="center" shrinkToFit="0" vertical="center" wrapText="1"/>
    </xf>
    <xf borderId="37" fillId="0" fontId="1" numFmtId="0" xfId="0" applyAlignment="1" applyBorder="1" applyFont="1">
      <alignment horizontal="center" shrinkToFit="0" vertical="center" wrapText="1"/>
    </xf>
    <xf borderId="38" fillId="0" fontId="1" numFmtId="0" xfId="0" applyAlignment="1" applyBorder="1" applyFont="1">
      <alignment horizontal="center" shrinkToFit="0" vertical="center" wrapText="1"/>
    </xf>
    <xf borderId="39" fillId="0" fontId="1" numFmtId="0" xfId="0" applyAlignment="1" applyBorder="1" applyFont="1">
      <alignment horizontal="center" shrinkToFit="0" vertical="center" wrapText="1"/>
    </xf>
    <xf borderId="40" fillId="0" fontId="1" numFmtId="0" xfId="0" applyAlignment="1" applyBorder="1" applyFont="1">
      <alignment horizontal="center" shrinkToFit="0" vertical="center" wrapText="1"/>
    </xf>
    <xf borderId="41" fillId="0" fontId="1" numFmtId="0" xfId="0" applyAlignment="1" applyBorder="1" applyFont="1">
      <alignment horizontal="center" shrinkToFit="0" vertical="center" wrapText="1"/>
    </xf>
    <xf borderId="42" fillId="3" fontId="7" numFmtId="0" xfId="0" applyAlignment="1" applyBorder="1" applyFont="1">
      <alignment horizontal="center" readingOrder="0" shrinkToFit="0" vertical="center" wrapText="1"/>
    </xf>
    <xf borderId="43" fillId="3" fontId="7" numFmtId="0" xfId="0" applyAlignment="1" applyBorder="1" applyFont="1">
      <alignment horizontal="center" readingOrder="0" shrinkToFit="0" vertical="center" wrapText="1"/>
    </xf>
    <xf borderId="44" fillId="0" fontId="1" numFmtId="0" xfId="0" applyAlignment="1" applyBorder="1" applyFont="1">
      <alignment horizontal="center" shrinkToFit="0" vertical="center" wrapText="1"/>
    </xf>
    <xf borderId="3" fillId="0" fontId="15" numFmtId="0" xfId="0" applyAlignment="1" applyBorder="1" applyFont="1">
      <alignment horizontal="center" shrinkToFit="0" vertical="center" wrapText="1"/>
    </xf>
    <xf borderId="45" fillId="5" fontId="16" numFmtId="0" xfId="0" applyAlignment="1" applyBorder="1" applyFill="1" applyFont="1">
      <alignment horizontal="center" readingOrder="0" shrinkToFit="0" vertical="center" wrapText="1"/>
    </xf>
    <xf borderId="45" fillId="5" fontId="17" numFmtId="0" xfId="0" applyAlignment="1" applyBorder="1" applyFont="1">
      <alignment horizontal="center" readingOrder="0" shrinkToFit="0" vertical="center" wrapText="1"/>
    </xf>
    <xf borderId="46" fillId="5" fontId="17" numFmtId="0" xfId="0" applyAlignment="1" applyBorder="1" applyFont="1">
      <alignment horizontal="center" readingOrder="0" shrinkToFit="0" vertical="center" wrapText="1"/>
    </xf>
    <xf borderId="47" fillId="0" fontId="3" numFmtId="0" xfId="0" applyBorder="1" applyFont="1"/>
    <xf borderId="48" fillId="0" fontId="3" numFmtId="0" xfId="0" applyBorder="1" applyFont="1"/>
    <xf borderId="49" fillId="5" fontId="16" numFmtId="0" xfId="0" applyAlignment="1" applyBorder="1" applyFont="1">
      <alignment horizontal="center" readingOrder="0" shrinkToFit="0" vertical="center" wrapText="1"/>
    </xf>
    <xf borderId="50" fillId="0" fontId="3" numFmtId="0" xfId="0" applyBorder="1" applyFont="1"/>
    <xf borderId="51" fillId="0" fontId="3" numFmtId="0" xfId="0" applyBorder="1" applyFont="1"/>
    <xf borderId="20" fillId="0" fontId="15" numFmtId="0" xfId="0" applyAlignment="1" applyBorder="1" applyFont="1">
      <alignment horizontal="center" shrinkToFit="0" vertical="center" wrapText="1"/>
    </xf>
    <xf borderId="10" fillId="0" fontId="15" numFmtId="0" xfId="0" applyAlignment="1" applyBorder="1" applyFont="1">
      <alignment horizontal="center" shrinkToFit="0" vertical="center" wrapText="1"/>
    </xf>
    <xf borderId="52" fillId="0" fontId="3" numFmtId="0" xfId="0" applyBorder="1" applyFont="1"/>
    <xf borderId="53" fillId="0" fontId="3" numFmtId="0" xfId="0" applyBorder="1" applyFont="1"/>
    <xf borderId="54" fillId="0" fontId="3" numFmtId="0" xfId="0" applyBorder="1" applyFont="1"/>
    <xf borderId="55" fillId="0" fontId="3" numFmtId="0" xfId="0" applyBorder="1" applyFont="1"/>
    <xf borderId="56" fillId="6" fontId="17" numFmtId="0" xfId="0" applyAlignment="1" applyBorder="1" applyFill="1" applyFont="1">
      <alignment horizontal="center" readingOrder="0" shrinkToFit="0" vertical="center" wrapText="1"/>
    </xf>
    <xf borderId="56" fillId="6" fontId="17" numFmtId="0" xfId="0" applyAlignment="1" applyBorder="1" applyFont="1">
      <alignment horizontal="center" readingOrder="0" shrinkToFit="0" vertical="center" wrapText="1"/>
    </xf>
    <xf borderId="24" fillId="0" fontId="15" numFmtId="0" xfId="0" applyAlignment="1" applyBorder="1" applyFont="1">
      <alignment horizontal="center" shrinkToFit="0" vertical="center" wrapText="1"/>
    </xf>
    <xf borderId="13" fillId="0" fontId="18" numFmtId="0" xfId="0" applyAlignment="1" applyBorder="1" applyFont="1">
      <alignment horizontal="center" shrinkToFit="0" vertical="center" wrapText="1"/>
    </xf>
    <xf borderId="57" fillId="0" fontId="19" numFmtId="0" xfId="0" applyAlignment="1" applyBorder="1" applyFont="1">
      <alignment horizontal="center" readingOrder="0" shrinkToFit="0" vertical="center" wrapText="1"/>
    </xf>
    <xf borderId="57" fillId="0" fontId="19" numFmtId="0" xfId="0" applyAlignment="1" applyBorder="1" applyFont="1">
      <alignment horizontal="center" readingOrder="0" shrinkToFit="0" vertical="center" wrapText="1"/>
    </xf>
    <xf borderId="57" fillId="0" fontId="20" numFmtId="0" xfId="0" applyAlignment="1" applyBorder="1" applyFont="1">
      <alignment horizontal="center" readingOrder="0" shrinkToFit="0" vertical="center" wrapText="1"/>
    </xf>
    <xf borderId="58" fillId="0" fontId="19" numFmtId="0" xfId="0" applyAlignment="1" applyBorder="1" applyFont="1">
      <alignment horizontal="center" readingOrder="0" shrinkToFit="0" vertical="center" wrapText="1"/>
    </xf>
    <xf borderId="59" fillId="0" fontId="19" numFmtId="0" xfId="0" applyAlignment="1" applyBorder="1" applyFont="1">
      <alignment horizontal="center" readingOrder="0" shrinkToFit="0" vertical="center" wrapText="1"/>
    </xf>
    <xf borderId="59" fillId="0" fontId="21" numFmtId="0" xfId="0" applyAlignment="1" applyBorder="1" applyFont="1">
      <alignment horizontal="center" readingOrder="0" shrinkToFit="0" vertical="center" wrapText="1"/>
    </xf>
    <xf borderId="60" fillId="7" fontId="21" numFmtId="0" xfId="0" applyAlignment="1" applyBorder="1" applyFill="1" applyFont="1">
      <alignment horizontal="center" readingOrder="0" shrinkToFit="0" vertical="center" wrapText="1"/>
    </xf>
    <xf borderId="61" fillId="7" fontId="21" numFmtId="0" xfId="0" applyAlignment="1" applyBorder="1" applyFont="1">
      <alignment horizontal="right" readingOrder="0" shrinkToFit="0" vertical="center" wrapText="1"/>
    </xf>
    <xf borderId="62" fillId="0" fontId="3" numFmtId="0" xfId="0" applyBorder="1" applyFont="1"/>
    <xf borderId="63" fillId="7" fontId="21" numFmtId="0" xfId="0" applyAlignment="1" applyBorder="1" applyFont="1">
      <alignment horizontal="center" readingOrder="0" shrinkToFit="0" vertical="center" wrapText="1"/>
    </xf>
    <xf borderId="63" fillId="7" fontId="21" numFmtId="0" xfId="0" applyAlignment="1" applyBorder="1" applyFont="1">
      <alignment horizontal="center" readingOrder="0" shrinkToFit="0" vertical="center" wrapText="1"/>
    </xf>
    <xf borderId="64" fillId="7" fontId="21" numFmtId="0" xfId="0" applyAlignment="1" applyBorder="1" applyFont="1">
      <alignment horizontal="center" readingOrder="0" shrinkToFit="0" vertical="center" wrapText="1"/>
    </xf>
    <xf borderId="57" fillId="0" fontId="3" numFmtId="0" xfId="0" applyBorder="1" applyFont="1"/>
    <xf borderId="65" fillId="0" fontId="3" numFmtId="0" xfId="0" applyBorder="1" applyFont="1"/>
    <xf borderId="66" fillId="0" fontId="3" numFmtId="0" xfId="0" applyBorder="1" applyFont="1"/>
    <xf borderId="67" fillId="7" fontId="21" numFmtId="0" xfId="0" applyAlignment="1" applyBorder="1" applyFont="1">
      <alignment horizontal="center" readingOrder="0" shrinkToFit="0" vertical="center" wrapText="1"/>
    </xf>
    <xf borderId="68" fillId="7" fontId="21" numFmtId="0" xfId="0" applyAlignment="1" applyBorder="1" applyFont="1">
      <alignment horizontal="right" readingOrder="0" shrinkToFit="0" vertical="center" wrapText="1"/>
    </xf>
    <xf borderId="69" fillId="0" fontId="3" numFmtId="0" xfId="0" applyBorder="1" applyFont="1"/>
    <xf borderId="70" fillId="7" fontId="21" numFmtId="0" xfId="0" applyAlignment="1" applyBorder="1" applyFont="1">
      <alignment horizontal="center" readingOrder="0" shrinkToFit="0" vertical="center" wrapText="1"/>
    </xf>
    <xf borderId="70" fillId="7" fontId="21" numFmtId="0" xfId="0" applyAlignment="1" applyBorder="1" applyFont="1">
      <alignment horizontal="center" readingOrder="0" shrinkToFit="0" vertical="center" wrapText="1"/>
    </xf>
    <xf borderId="71" fillId="7" fontId="21" numFmtId="0" xfId="0" applyAlignment="1" applyBorder="1" applyFont="1">
      <alignment horizontal="center" readingOrder="0" shrinkToFit="0" vertical="center" wrapText="1"/>
    </xf>
    <xf borderId="72" fillId="0" fontId="19" numFmtId="0" xfId="0" applyAlignment="1" applyBorder="1" applyFont="1">
      <alignment horizontal="center" readingOrder="0" shrinkToFit="0" vertical="center" wrapText="1"/>
    </xf>
    <xf borderId="73" fillId="0" fontId="19" numFmtId="0" xfId="0" applyAlignment="1" applyBorder="1" applyFont="1">
      <alignment horizontal="center" readingOrder="0" shrinkToFit="0" vertical="center" wrapText="1"/>
    </xf>
    <xf borderId="73" fillId="0" fontId="21" numFmtId="0" xfId="0" applyAlignment="1" applyBorder="1" applyFont="1">
      <alignment horizontal="center" readingOrder="0" shrinkToFit="0" vertical="center" wrapText="1"/>
    </xf>
    <xf borderId="74" fillId="7" fontId="21" numFmtId="0" xfId="0" applyAlignment="1" applyBorder="1" applyFont="1">
      <alignment horizontal="center" readingOrder="0" shrinkToFit="0" vertical="center" wrapText="1"/>
    </xf>
    <xf borderId="75" fillId="7" fontId="21" numFmtId="0" xfId="0" applyAlignment="1" applyBorder="1" applyFont="1">
      <alignment horizontal="right" readingOrder="0" shrinkToFit="0" vertical="center" wrapText="1"/>
    </xf>
    <xf borderId="76" fillId="0" fontId="3" numFmtId="0" xfId="0" applyBorder="1" applyFont="1"/>
    <xf borderId="77" fillId="7" fontId="21" numFmtId="0" xfId="0" applyAlignment="1" applyBorder="1" applyFont="1">
      <alignment horizontal="center" readingOrder="0" shrinkToFit="0" vertical="center" wrapText="1"/>
    </xf>
    <xf borderId="77" fillId="7" fontId="21" numFmtId="0" xfId="0" applyAlignment="1" applyBorder="1" applyFont="1">
      <alignment horizontal="center" readingOrder="0" shrinkToFit="0" vertical="center" wrapText="1"/>
    </xf>
    <xf borderId="78" fillId="7" fontId="21" numFmtId="0" xfId="0" applyAlignment="1" applyBorder="1" applyFont="1">
      <alignment horizontal="center" readingOrder="0" shrinkToFit="0" vertical="center" wrapText="1"/>
    </xf>
    <xf borderId="79" fillId="0" fontId="3" numFmtId="0" xfId="0" applyBorder="1" applyFont="1"/>
    <xf borderId="80" fillId="7" fontId="21" numFmtId="0" xfId="0" applyAlignment="1" applyBorder="1" applyFont="1">
      <alignment horizontal="center" readingOrder="0" shrinkToFit="0" vertical="center" wrapText="1"/>
    </xf>
    <xf borderId="52" fillId="7" fontId="21" numFmtId="0" xfId="0" applyAlignment="1" applyBorder="1" applyFont="1">
      <alignment horizontal="right" readingOrder="0" shrinkToFit="0" vertical="center" wrapText="1"/>
    </xf>
    <xf borderId="81" fillId="7" fontId="21" numFmtId="0" xfId="0" applyAlignment="1" applyBorder="1" applyFont="1">
      <alignment horizontal="center" readingOrder="0" shrinkToFit="0" vertical="center" wrapText="1"/>
    </xf>
    <xf borderId="81" fillId="7" fontId="21" numFmtId="0" xfId="0" applyAlignment="1" applyBorder="1" applyFont="1">
      <alignment horizontal="center" readingOrder="0" shrinkToFit="0" vertical="center" wrapText="1"/>
    </xf>
    <xf borderId="82" fillId="7" fontId="21" numFmtId="0" xfId="0" applyAlignment="1" applyBorder="1" applyFont="1">
      <alignment horizontal="center" readingOrder="0" shrinkToFit="0" vertical="center" wrapText="1"/>
    </xf>
    <xf borderId="76" fillId="7" fontId="21" numFmtId="0" xfId="0" applyAlignment="1" applyBorder="1" applyFont="1">
      <alignment horizontal="center" readingOrder="0" shrinkToFit="0" vertical="center" wrapText="1"/>
    </xf>
    <xf borderId="83" fillId="7" fontId="21" numFmtId="0" xfId="0" applyAlignment="1" applyBorder="1" applyFont="1">
      <alignment horizontal="center" readingOrder="0" shrinkToFit="0" vertical="center" wrapText="1"/>
    </xf>
    <xf borderId="84" fillId="7" fontId="21" numFmtId="0" xfId="0" applyAlignment="1" applyBorder="1" applyFont="1">
      <alignment horizontal="center" readingOrder="0" shrinkToFit="0" vertical="center" wrapText="1"/>
    </xf>
    <xf borderId="84" fillId="7" fontId="21" numFmtId="0" xfId="0" applyAlignment="1" applyBorder="1" applyFont="1">
      <alignment horizontal="center" readingOrder="0" shrinkToFit="0" vertical="center" wrapText="1"/>
    </xf>
    <xf borderId="85" fillId="7" fontId="21" numFmtId="0" xfId="0" applyAlignment="1" applyBorder="1" applyFont="1">
      <alignment horizontal="center" readingOrder="0" shrinkToFit="0" vertical="center" wrapText="1"/>
    </xf>
    <xf borderId="86" fillId="7" fontId="21" numFmtId="0" xfId="0" applyAlignment="1" applyBorder="1" applyFont="1">
      <alignment horizontal="center" readingOrder="0" shrinkToFit="0" vertical="center" wrapText="1"/>
    </xf>
    <xf borderId="87" fillId="7" fontId="21" numFmtId="0" xfId="0" applyAlignment="1" applyBorder="1" applyFont="1">
      <alignment horizontal="center" readingOrder="0" shrinkToFit="0" vertical="center" wrapText="1"/>
    </xf>
    <xf borderId="87" fillId="7" fontId="21" numFmtId="0" xfId="0" applyAlignment="1" applyBorder="1" applyFont="1">
      <alignment horizontal="center" readingOrder="0" shrinkToFit="0" vertical="center" wrapText="1"/>
    </xf>
    <xf borderId="88" fillId="7" fontId="21" numFmtId="0" xfId="0" applyAlignment="1" applyBorder="1" applyFont="1">
      <alignment horizontal="center" readingOrder="0" shrinkToFit="0" vertical="center" wrapText="1"/>
    </xf>
    <xf borderId="89" fillId="7" fontId="21" numFmtId="0" xfId="0" applyAlignment="1" applyBorder="1" applyFont="1">
      <alignment horizontal="center" readingOrder="0" shrinkToFit="0" vertical="center" wrapText="1"/>
    </xf>
    <xf borderId="90" fillId="0" fontId="3" numFmtId="0" xfId="0" applyBorder="1" applyFont="1"/>
    <xf borderId="91" fillId="0" fontId="3" numFmtId="0" xfId="0" applyBorder="1" applyFont="1"/>
    <xf borderId="92" fillId="7" fontId="21" numFmtId="0" xfId="0" applyAlignment="1" applyBorder="1" applyFont="1">
      <alignment horizontal="center" readingOrder="0" shrinkToFit="0" vertical="center" wrapText="1"/>
    </xf>
    <xf borderId="93" fillId="7" fontId="21" numFmtId="0" xfId="0" applyAlignment="1" applyBorder="1" applyFont="1">
      <alignment horizontal="right" readingOrder="0" shrinkToFit="0" vertical="center" wrapText="1"/>
    </xf>
    <xf borderId="94" fillId="0" fontId="3" numFmtId="0" xfId="0" applyBorder="1" applyFont="1"/>
    <xf borderId="39" fillId="0" fontId="15" numFmtId="0" xfId="0" applyAlignment="1" applyBorder="1" applyFont="1">
      <alignment horizontal="center" shrinkToFit="0" vertical="center" wrapText="1"/>
    </xf>
    <xf borderId="95" fillId="0" fontId="15" numFmtId="0" xfId="0" applyAlignment="1" applyBorder="1" applyFont="1">
      <alignment horizontal="center" shrinkToFit="0" vertical="center" wrapText="1"/>
    </xf>
    <xf borderId="96" fillId="0" fontId="15" numFmtId="0" xfId="0" applyAlignment="1" applyBorder="1" applyFont="1">
      <alignment horizontal="center" shrinkToFit="0" vertical="center" wrapText="1"/>
    </xf>
    <xf borderId="41" fillId="0" fontId="15" numFmtId="0" xfId="0" applyAlignment="1" applyBorder="1" applyFont="1">
      <alignment horizontal="center" shrinkToFit="0" vertical="center" wrapText="1"/>
    </xf>
    <xf borderId="1" fillId="0" fontId="15" numFmtId="0" xfId="0" applyAlignment="1" applyBorder="1" applyFont="1">
      <alignment horizontal="center" shrinkToFit="0" vertical="center" wrapText="1"/>
    </xf>
    <xf borderId="19" fillId="0" fontId="15" numFmtId="0" xfId="0" applyAlignment="1" applyBorder="1" applyFont="1">
      <alignment horizontal="center" shrinkToFit="0" vertical="center" wrapText="1"/>
    </xf>
    <xf borderId="14" fillId="2" fontId="4" numFmtId="0" xfId="0" applyAlignment="1" applyBorder="1" applyFont="1">
      <alignment horizontal="center" readingOrder="0" shrinkToFit="0" vertical="center" wrapText="1"/>
    </xf>
    <xf borderId="15" fillId="7" fontId="22" numFmtId="0" xfId="0" applyAlignment="1" applyBorder="1" applyFont="1">
      <alignment horizontal="right" readingOrder="0" vertical="center"/>
    </xf>
    <xf borderId="97" fillId="0" fontId="3" numFmtId="0" xfId="0" applyBorder="1" applyFont="1"/>
    <xf borderId="15" fillId="8" fontId="15" numFmtId="10" xfId="0" applyAlignment="1" applyBorder="1" applyFill="1" applyFont="1" applyNumberFormat="1">
      <alignment horizontal="center" shrinkToFit="0" vertical="center" wrapText="1"/>
    </xf>
    <xf borderId="15" fillId="4" fontId="23" numFmtId="0" xfId="0" applyAlignment="1" applyBorder="1" applyFont="1">
      <alignment horizontal="center" readingOrder="0" vertical="center"/>
    </xf>
    <xf borderId="26" fillId="0" fontId="1" numFmtId="0" xfId="0" applyAlignment="1" applyBorder="1" applyFont="1">
      <alignment horizontal="center" shrinkToFit="0" vertical="center" wrapText="1"/>
    </xf>
    <xf borderId="98" fillId="8" fontId="15" numFmtId="10" xfId="0" applyAlignment="1" applyBorder="1" applyFont="1" applyNumberFormat="1">
      <alignment horizontal="center" shrinkToFit="0" vertical="center" wrapText="1"/>
    </xf>
    <xf borderId="22" fillId="2" fontId="24" numFmtId="0" xfId="0" applyAlignment="1" applyBorder="1" applyFont="1">
      <alignment horizontal="center" readingOrder="0" shrinkToFit="0" vertical="center" wrapText="1"/>
    </xf>
    <xf borderId="99" fillId="0" fontId="3" numFmtId="0" xfId="0" applyBorder="1" applyFont="1"/>
    <xf borderId="100" fillId="0" fontId="3" numFmtId="0" xfId="0" applyBorder="1" applyFont="1"/>
    <xf borderId="101" fillId="0" fontId="3" numFmtId="0" xfId="0" applyBorder="1" applyFont="1"/>
    <xf borderId="102" fillId="0" fontId="3" numFmtId="0" xfId="0" applyBorder="1" applyFont="1"/>
    <xf borderId="37" fillId="0" fontId="3" numFmtId="0" xfId="0" applyBorder="1" applyFont="1"/>
    <xf borderId="25" fillId="0" fontId="25" numFmtId="0" xfId="0" applyAlignment="1" applyBorder="1" applyFont="1">
      <alignment horizontal="center" shrinkToFit="0" vertical="center" wrapText="1"/>
    </xf>
    <xf borderId="25" fillId="0" fontId="1" numFmtId="0" xfId="0" applyAlignment="1" applyBorder="1" applyFont="1">
      <alignment horizontal="center" shrinkToFit="0" vertical="center" wrapText="1"/>
    </xf>
    <xf borderId="103" fillId="0" fontId="1" numFmtId="0" xfId="0" applyAlignment="1" applyBorder="1" applyFont="1">
      <alignment horizontal="center" shrinkToFit="0" vertical="center" wrapText="1"/>
    </xf>
    <xf borderId="104" fillId="9" fontId="26" numFmtId="0" xfId="0" applyAlignment="1" applyBorder="1" applyFill="1" applyFont="1">
      <alignment horizontal="center" readingOrder="0" shrinkToFit="0" vertical="center" wrapText="1"/>
    </xf>
    <xf borderId="4" fillId="8" fontId="27" numFmtId="0" xfId="0" applyAlignment="1" applyBorder="1" applyFont="1">
      <alignment horizontal="right" readingOrder="0" shrinkToFit="0" vertical="center" wrapText="1"/>
    </xf>
    <xf borderId="16" fillId="0" fontId="28" numFmtId="10" xfId="0" applyAlignment="1" applyBorder="1" applyFont="1" applyNumberFormat="1">
      <alignment horizontal="center" shrinkToFit="0" vertical="center" wrapText="1"/>
    </xf>
    <xf borderId="28" fillId="0" fontId="28" numFmtId="10" xfId="0" applyAlignment="1" applyBorder="1" applyFont="1" applyNumberFormat="1">
      <alignment horizontal="center" shrinkToFit="0" vertical="center" wrapText="1"/>
    </xf>
    <xf borderId="0" fillId="0" fontId="1" numFmtId="0" xfId="0" applyAlignment="1" applyFont="1">
      <alignment horizontal="center" shrinkToFit="0" vertical="center" wrapText="1"/>
    </xf>
    <xf borderId="105" fillId="0" fontId="1" numFmtId="0" xfId="0" applyAlignment="1" applyBorder="1" applyFont="1">
      <alignment horizontal="center" shrinkToFit="0" vertical="center" wrapText="1"/>
    </xf>
    <xf borderId="9" fillId="0" fontId="3" numFmtId="0" xfId="0" applyBorder="1" applyFont="1"/>
    <xf borderId="106" fillId="0" fontId="1" numFmtId="0" xfId="0" applyAlignment="1" applyBorder="1" applyFont="1">
      <alignment horizontal="center" shrinkToFit="0" vertical="center" wrapText="1"/>
    </xf>
    <xf borderId="107" fillId="0" fontId="1" numFmtId="0" xfId="0" applyAlignment="1" applyBorder="1" applyFont="1">
      <alignment horizontal="center" shrinkToFit="0" vertical="center" wrapText="1"/>
    </xf>
    <xf borderId="14" fillId="0" fontId="28" numFmtId="10" xfId="0" applyAlignment="1" applyBorder="1" applyFont="1" applyNumberFormat="1">
      <alignment horizontal="center" shrinkToFit="0" vertical="center" wrapText="1"/>
    </xf>
    <xf borderId="6" fillId="0" fontId="1" numFmtId="0" xfId="0" applyAlignment="1" applyBorder="1" applyFont="1">
      <alignment horizontal="center" shrinkToFit="0" vertical="center" wrapText="1"/>
    </xf>
    <xf borderId="25" fillId="0" fontId="28" numFmtId="10" xfId="0" applyAlignment="1" applyBorder="1" applyFont="1" applyNumberFormat="1">
      <alignment horizontal="center" shrinkToFit="0" vertical="center" wrapText="1"/>
    </xf>
    <xf borderId="4" fillId="10" fontId="2" numFmtId="0" xfId="0" applyAlignment="1" applyBorder="1" applyFill="1" applyFont="1">
      <alignment horizontal="center" readingOrder="0" shrinkToFit="0" vertical="center" wrapText="1"/>
    </xf>
    <xf borderId="4" fillId="10" fontId="4" numFmtId="0" xfId="0" applyAlignment="1" applyBorder="1" applyFont="1">
      <alignment horizontal="center" readingOrder="0" shrinkToFit="0" vertical="center" wrapText="1"/>
    </xf>
    <xf borderId="8" fillId="10" fontId="5" numFmtId="0" xfId="0" applyAlignment="1" applyBorder="1" applyFont="1">
      <alignment horizontal="center" readingOrder="0" shrinkToFit="0" vertical="center" wrapText="1"/>
    </xf>
    <xf borderId="8" fillId="6" fontId="6" numFmtId="0" xfId="0" applyAlignment="1" applyBorder="1" applyFont="1">
      <alignment horizontal="center" readingOrder="0" shrinkToFit="0" vertical="center" wrapText="1"/>
    </xf>
    <xf borderId="42" fillId="6" fontId="7" numFmtId="0" xfId="0" applyAlignment="1" applyBorder="1" applyFont="1">
      <alignment horizontal="center" readingOrder="0" shrinkToFit="0" vertical="center" wrapText="1"/>
    </xf>
    <xf borderId="14" fillId="10" fontId="4" numFmtId="0" xfId="0" applyAlignment="1" applyBorder="1" applyFont="1">
      <alignment horizontal="center" readingOrder="0" shrinkToFit="0" vertical="center" wrapText="1"/>
    </xf>
    <xf borderId="15" fillId="10" fontId="5" numFmtId="0" xfId="0" applyAlignment="1" applyBorder="1" applyFont="1">
      <alignment horizontal="center" readingOrder="0" shrinkToFit="0" vertical="center" wrapText="1"/>
    </xf>
    <xf borderId="17" fillId="6" fontId="6" numFmtId="0" xfId="0" applyAlignment="1" applyBorder="1" applyFont="1">
      <alignment horizontal="center" readingOrder="0" shrinkToFit="0" vertical="center" wrapText="1"/>
    </xf>
    <xf borderId="1" fillId="0" fontId="29" numFmtId="0" xfId="0" applyAlignment="1" applyBorder="1" applyFont="1">
      <alignment horizontal="center" shrinkToFit="0" vertical="center" wrapText="1"/>
    </xf>
    <xf borderId="1" fillId="11" fontId="30" numFmtId="0" xfId="0" applyAlignment="1" applyBorder="1" applyFill="1" applyFont="1">
      <alignment horizontal="center" shrinkToFit="0" vertical="center" wrapText="1"/>
    </xf>
    <xf borderId="1" fillId="11" fontId="31" numFmtId="10" xfId="0" applyAlignment="1" applyBorder="1" applyFont="1" applyNumberFormat="1">
      <alignment horizontal="center" readingOrder="0" shrinkToFit="0" vertical="center" wrapText="1"/>
    </xf>
    <xf borderId="1" fillId="0" fontId="15" numFmtId="0" xfId="0" applyAlignment="1" applyBorder="1" applyFont="1">
      <alignment horizontal="center" readingOrder="0" shrinkToFit="0" vertical="center" wrapText="1"/>
    </xf>
    <xf borderId="1" fillId="0" fontId="29" numFmtId="10" xfId="0" applyAlignment="1" applyBorder="1" applyFont="1" applyNumberFormat="1">
      <alignment horizontal="center" shrinkToFit="0" vertical="center" wrapText="1"/>
    </xf>
    <xf borderId="1" fillId="0" fontId="15" numFmtId="0" xfId="0" applyBorder="1" applyFont="1"/>
    <xf borderId="2" fillId="10" fontId="32" numFmtId="0" xfId="0" applyAlignment="1" applyBorder="1" applyFont="1">
      <alignment horizontal="center" readingOrder="0" shrinkToFit="0" vertical="center" wrapText="1"/>
    </xf>
    <xf borderId="2" fillId="10" fontId="33" numFmtId="0" xfId="0" applyAlignment="1" applyBorder="1" applyFont="1">
      <alignment horizontal="center" readingOrder="0" shrinkToFit="0" vertical="center" wrapText="1"/>
    </xf>
    <xf borderId="3" fillId="10" fontId="32" numFmtId="0" xfId="0" applyAlignment="1" applyBorder="1" applyFont="1">
      <alignment horizontal="center" readingOrder="0" shrinkToFit="0" vertical="center" wrapText="1"/>
    </xf>
    <xf borderId="10" fillId="0" fontId="3" numFmtId="0" xfId="0" applyBorder="1" applyFont="1"/>
    <xf borderId="108" fillId="0" fontId="3" numFmtId="0" xfId="0" applyBorder="1" applyFont="1"/>
    <xf borderId="19" fillId="0" fontId="3" numFmtId="0" xfId="0" applyBorder="1" applyFont="1"/>
    <xf borderId="1" fillId="0" fontId="34" numFmtId="164" xfId="0" applyAlignment="1" applyBorder="1" applyFont="1" applyNumberFormat="1">
      <alignment horizontal="center" readingOrder="0" vertical="center"/>
    </xf>
    <xf borderId="1" fillId="10" fontId="32" numFmtId="0" xfId="0" applyAlignment="1" applyBorder="1" applyFont="1">
      <alignment horizontal="center" readingOrder="0" shrinkToFit="0" vertical="center" wrapText="1"/>
    </xf>
    <xf borderId="1" fillId="10" fontId="32" numFmtId="0" xfId="0" applyAlignment="1" applyBorder="1" applyFont="1">
      <alignment horizontal="center" readingOrder="0" shrinkToFit="0" vertical="center" wrapText="1"/>
    </xf>
    <xf borderId="109" fillId="0" fontId="15" numFmtId="0" xfId="0" applyAlignment="1" applyBorder="1" applyFont="1">
      <alignment horizontal="center" shrinkToFit="0" vertical="center" wrapText="1"/>
    </xf>
    <xf borderId="110" fillId="0" fontId="35" numFmtId="0" xfId="0" applyAlignment="1" applyBorder="1" applyFont="1">
      <alignment horizontal="center" readingOrder="0" shrinkToFit="0" vertical="center" wrapText="1"/>
    </xf>
    <xf borderId="111" fillId="8" fontId="36" numFmtId="10" xfId="0" applyAlignment="1" applyBorder="1" applyFont="1" applyNumberFormat="1">
      <alignment horizontal="center" shrinkToFit="0" vertical="center" wrapText="1"/>
    </xf>
    <xf borderId="3" fillId="0" fontId="34" numFmtId="164" xfId="0" applyAlignment="1" applyBorder="1" applyFont="1" applyNumberFormat="1">
      <alignment horizontal="center" readingOrder="0" vertical="center"/>
    </xf>
    <xf borderId="0" fillId="0" fontId="37" numFmtId="0" xfId="0" applyAlignment="1" applyFont="1">
      <alignment horizontal="center" readingOrder="0" shrinkToFit="0" vertical="center" wrapText="1"/>
    </xf>
    <xf borderId="112" fillId="8" fontId="29" numFmtId="10" xfId="0" applyAlignment="1" applyBorder="1" applyFont="1" applyNumberFormat="1">
      <alignment horizontal="center" shrinkToFit="0" vertical="center" wrapText="1"/>
    </xf>
    <xf borderId="113" fillId="0" fontId="34" numFmtId="0" xfId="0" applyAlignment="1" applyBorder="1" applyFont="1">
      <alignment horizontal="center" readingOrder="0" vertical="center"/>
    </xf>
    <xf borderId="113" fillId="0" fontId="36" numFmtId="10" xfId="0" applyAlignment="1" applyBorder="1" applyFont="1" applyNumberFormat="1">
      <alignment horizontal="center" shrinkToFit="0" vertical="center" wrapText="1"/>
    </xf>
    <xf borderId="113" fillId="0" fontId="28" numFmtId="0" xfId="0" applyAlignment="1" applyBorder="1" applyFont="1">
      <alignment horizontal="center" shrinkToFit="0" vertical="center" wrapText="1"/>
    </xf>
    <xf borderId="114" fillId="0" fontId="38" numFmtId="0" xfId="0" applyAlignment="1" applyBorder="1" applyFont="1">
      <alignment horizontal="center" vertical="center"/>
    </xf>
    <xf borderId="113" fillId="5" fontId="38" numFmtId="0" xfId="0" applyAlignment="1" applyBorder="1" applyFont="1">
      <alignment horizontal="center" readingOrder="0" vertical="center"/>
    </xf>
    <xf borderId="113" fillId="0" fontId="39" numFmtId="0" xfId="0" applyAlignment="1" applyBorder="1" applyFont="1">
      <alignment vertical="bottom"/>
    </xf>
    <xf borderId="13" fillId="0" fontId="3" numFmtId="0" xfId="0" applyBorder="1" applyFont="1"/>
    <xf borderId="115" fillId="0" fontId="36" numFmtId="0" xfId="0" applyAlignment="1" applyBorder="1" applyFont="1">
      <alignment horizontal="center" shrinkToFit="0" vertical="center" wrapText="1"/>
    </xf>
    <xf borderId="116" fillId="0" fontId="36" numFmtId="0" xfId="0" applyAlignment="1" applyBorder="1" applyFont="1">
      <alignment horizontal="center" shrinkToFit="0" vertical="center" wrapText="1"/>
    </xf>
    <xf borderId="117" fillId="0" fontId="34" numFmtId="0" xfId="0" applyAlignment="1" applyBorder="1" applyFont="1">
      <alignment horizontal="center" readingOrder="0" vertical="center"/>
    </xf>
    <xf borderId="118" fillId="0" fontId="36" numFmtId="10" xfId="0" applyAlignment="1" applyBorder="1" applyFont="1" applyNumberFormat="1">
      <alignment horizontal="center" shrinkToFit="0" vertical="center" wrapText="1"/>
    </xf>
    <xf borderId="117" fillId="0" fontId="28" numFmtId="0" xfId="0" applyAlignment="1" applyBorder="1" applyFont="1">
      <alignment horizontal="center" shrinkToFit="0" vertical="center" wrapText="1"/>
    </xf>
    <xf borderId="114" fillId="5" fontId="38" numFmtId="0" xfId="0" applyAlignment="1" applyBorder="1" applyFont="1">
      <alignment horizontal="center" readingOrder="0" vertical="center"/>
    </xf>
    <xf borderId="114" fillId="0" fontId="39" numFmtId="0" xfId="0" applyAlignment="1" applyBorder="1" applyFont="1">
      <alignment vertical="bottom"/>
    </xf>
    <xf borderId="1" fillId="0" fontId="36" numFmtId="0" xfId="0" applyAlignment="1" applyBorder="1" applyFont="1">
      <alignment horizontal="center" shrinkToFit="0" vertical="center" wrapText="1"/>
    </xf>
    <xf borderId="119" fillId="0" fontId="36" numFmtId="0" xfId="0" applyAlignment="1" applyBorder="1" applyFont="1">
      <alignment horizontal="center" shrinkToFit="0" vertical="center" wrapText="1"/>
    </xf>
    <xf borderId="120" fillId="0" fontId="34" numFmtId="0" xfId="0" applyAlignment="1" applyBorder="1" applyFont="1">
      <alignment horizontal="center" readingOrder="0" vertical="center"/>
    </xf>
    <xf borderId="13" fillId="0" fontId="36" numFmtId="10" xfId="0" applyAlignment="1" applyBorder="1" applyFont="1" applyNumberFormat="1">
      <alignment horizontal="center" shrinkToFit="0" vertical="center" wrapText="1"/>
    </xf>
    <xf borderId="120" fillId="0" fontId="28" numFmtId="0" xfId="0" applyAlignment="1" applyBorder="1" applyFont="1">
      <alignment horizontal="center" shrinkToFit="0" vertical="center" wrapText="1"/>
    </xf>
    <xf borderId="13" fillId="0" fontId="37" numFmtId="0" xfId="0" applyAlignment="1" applyBorder="1" applyFont="1">
      <alignment horizontal="center" readingOrder="0" shrinkToFit="0" vertical="center" wrapText="1"/>
    </xf>
    <xf borderId="111" fillId="8" fontId="29" numFmtId="10" xfId="0" applyAlignment="1" applyBorder="1" applyFont="1" applyNumberFormat="1">
      <alignment horizontal="center" shrinkToFit="0" vertical="center" wrapText="1"/>
    </xf>
    <xf borderId="111" fillId="0" fontId="34" numFmtId="0" xfId="0" applyAlignment="1" applyBorder="1" applyFont="1">
      <alignment horizontal="center" readingOrder="0" vertical="center"/>
    </xf>
    <xf borderId="111" fillId="0" fontId="28" numFmtId="0" xfId="0" applyAlignment="1" applyBorder="1" applyFont="1">
      <alignment horizontal="center" shrinkToFit="0" vertical="center" wrapText="1"/>
    </xf>
    <xf borderId="118" fillId="0" fontId="3" numFmtId="0" xfId="0" applyBorder="1" applyFont="1"/>
    <xf borderId="117" fillId="0" fontId="36" numFmtId="0" xfId="0" applyAlignment="1" applyBorder="1" applyFont="1">
      <alignment horizontal="center" shrinkToFit="0" vertical="center" wrapText="1"/>
    </xf>
    <xf borderId="113" fillId="8" fontId="29" numFmtId="10" xfId="0" applyAlignment="1" applyBorder="1" applyFont="1" applyNumberFormat="1">
      <alignment horizontal="center" shrinkToFit="0" vertical="center" wrapText="1"/>
    </xf>
    <xf borderId="121" fillId="0" fontId="36" numFmtId="0" xfId="0" applyAlignment="1" applyBorder="1" applyFont="1">
      <alignment horizontal="center" shrinkToFit="0" vertical="center" wrapText="1"/>
    </xf>
    <xf borderId="122" fillId="0" fontId="36" numFmtId="0" xfId="0" applyAlignment="1" applyBorder="1" applyFont="1">
      <alignment horizontal="center" shrinkToFit="0" vertical="center" wrapText="1"/>
    </xf>
    <xf borderId="19" fillId="0" fontId="36" numFmtId="0" xfId="0" applyAlignment="1" applyBorder="1" applyFont="1">
      <alignment horizontal="center" shrinkToFit="0" vertical="center" wrapText="1"/>
    </xf>
    <xf borderId="120" fillId="0" fontId="36" numFmtId="0" xfId="0" applyAlignment="1" applyBorder="1" applyFont="1">
      <alignment horizontal="center" shrinkToFit="0" vertical="center" wrapText="1"/>
    </xf>
    <xf borderId="123" fillId="0" fontId="36" numFmtId="0" xfId="0" applyAlignment="1" applyBorder="1" applyFont="1">
      <alignment horizontal="center" shrinkToFit="0" vertical="center" wrapText="1"/>
    </xf>
    <xf borderId="124" fillId="0" fontId="36" numFmtId="0" xfId="0" applyAlignment="1" applyBorder="1" applyFont="1">
      <alignment horizontal="center" shrinkToFit="0" vertical="center" wrapText="1"/>
    </xf>
    <xf borderId="19" fillId="0" fontId="29" numFmtId="0" xfId="0" applyAlignment="1" applyBorder="1" applyFont="1">
      <alignment horizontal="center" shrinkToFit="0" vertical="center" wrapText="1"/>
    </xf>
    <xf borderId="2" fillId="0" fontId="11" numFmtId="0" xfId="0" applyAlignment="1" applyBorder="1" applyFont="1">
      <alignment horizontal="center" readingOrder="0" shrinkToFit="0" vertical="center" wrapText="1"/>
    </xf>
    <xf borderId="15" fillId="10" fontId="2" numFmtId="0" xfId="0" applyAlignment="1" applyBorder="1" applyFont="1">
      <alignment horizontal="center" readingOrder="0" shrinkToFit="0" vertical="center" wrapText="1"/>
    </xf>
    <xf borderId="97" fillId="0" fontId="1" numFmtId="0" xfId="0" applyAlignment="1" applyBorder="1" applyFont="1">
      <alignment horizontal="center" readingOrder="0" shrinkToFit="0" vertical="center" wrapText="1"/>
    </xf>
    <xf borderId="15" fillId="10" fontId="40" numFmtId="0" xfId="0" applyAlignment="1" applyBorder="1" applyFont="1">
      <alignment horizontal="center" readingOrder="0" shrinkToFit="0" vertical="center" wrapText="1"/>
    </xf>
    <xf borderId="15" fillId="6" fontId="6" numFmtId="0" xfId="0" applyAlignment="1" applyBorder="1" applyFont="1">
      <alignment horizontal="center" readingOrder="0" shrinkToFit="0" vertical="center" wrapText="1"/>
    </xf>
    <xf borderId="125" fillId="0" fontId="11" numFmtId="0" xfId="0" applyAlignment="1" applyBorder="1" applyFont="1">
      <alignment horizontal="center" readingOrder="0" shrinkToFit="0" vertical="center" wrapText="1"/>
    </xf>
    <xf borderId="126" fillId="0" fontId="11" numFmtId="0" xfId="0" applyAlignment="1" applyBorder="1" applyFont="1">
      <alignment horizontal="center" readingOrder="0" shrinkToFit="0" vertical="center" wrapText="1"/>
    </xf>
    <xf borderId="127" fillId="0" fontId="11" numFmtId="0" xfId="0" applyAlignment="1" applyBorder="1" applyFont="1">
      <alignment horizontal="center" readingOrder="0" shrinkToFit="0" vertical="center" wrapText="1"/>
    </xf>
    <xf borderId="128" fillId="0" fontId="11" numFmtId="0" xfId="0" applyAlignment="1" applyBorder="1" applyFont="1">
      <alignment horizontal="center" readingOrder="0" shrinkToFit="0" vertical="center" wrapText="1"/>
    </xf>
    <xf borderId="97" fillId="10" fontId="40" numFmtId="0" xfId="0" applyAlignment="1" applyBorder="1" applyFont="1">
      <alignment horizontal="center" readingOrder="0" shrinkToFit="0" vertical="center" wrapText="1"/>
    </xf>
    <xf borderId="15" fillId="10" fontId="40" numFmtId="0" xfId="0" applyAlignment="1" applyBorder="1" applyFont="1">
      <alignment horizontal="center" readingOrder="0" shrinkToFit="0" vertical="center" wrapText="1"/>
    </xf>
    <xf borderId="16" fillId="6" fontId="41" numFmtId="0" xfId="0" applyAlignment="1" applyBorder="1" applyFont="1">
      <alignment horizontal="center" readingOrder="0" shrinkToFit="0" vertical="center" wrapText="1"/>
    </xf>
    <xf borderId="129" fillId="0" fontId="1" numFmtId="0" xfId="0" applyAlignment="1" applyBorder="1" applyFont="1">
      <alignment horizontal="center" shrinkToFit="0" vertical="center" wrapText="1"/>
    </xf>
    <xf borderId="13" fillId="0" fontId="11" numFmtId="0" xfId="0" applyAlignment="1" applyBorder="1" applyFont="1">
      <alignment horizontal="center" shrinkToFit="0" vertical="center" wrapText="1"/>
    </xf>
    <xf borderId="130" fillId="0" fontId="1" numFmtId="0" xfId="0" applyAlignment="1" applyBorder="1" applyFont="1">
      <alignment horizontal="center" shrinkToFit="0" vertical="center" wrapText="1"/>
    </xf>
    <xf borderId="131" fillId="0" fontId="1" numFmtId="0" xfId="0" applyAlignment="1" applyBorder="1" applyFont="1">
      <alignment horizontal="center" shrinkToFit="0" vertical="center" wrapText="1"/>
    </xf>
    <xf borderId="105" fillId="0" fontId="15" numFmtId="0" xfId="0" applyAlignment="1" applyBorder="1" applyFont="1">
      <alignment horizontal="center" shrinkToFit="0" vertical="center" wrapText="1"/>
    </xf>
    <xf borderId="107" fillId="0" fontId="15" numFmtId="0" xfId="0" applyAlignment="1" applyBorder="1" applyFont="1">
      <alignment horizontal="center" shrinkToFit="0" vertical="center" wrapText="1"/>
    </xf>
    <xf borderId="34" fillId="0" fontId="15" numFmtId="0" xfId="0" applyAlignment="1" applyBorder="1" applyFont="1">
      <alignment horizontal="center" shrinkToFit="0" vertical="center" wrapText="1"/>
    </xf>
    <xf borderId="132" fillId="10" fontId="2" numFmtId="0" xfId="0" applyAlignment="1" applyBorder="1" applyFont="1">
      <alignment horizontal="right" readingOrder="0" shrinkToFit="0" vertical="center" wrapText="1"/>
    </xf>
    <xf borderId="133" fillId="0" fontId="3" numFmtId="0" xfId="0" applyBorder="1" applyFont="1"/>
    <xf borderId="134" fillId="0" fontId="3" numFmtId="0" xfId="0" applyBorder="1" applyFont="1"/>
    <xf borderId="1" fillId="0" fontId="42" numFmtId="0" xfId="0" applyAlignment="1" applyBorder="1" applyFont="1">
      <alignment horizontal="center" shrinkToFit="0" vertical="center" wrapText="1"/>
    </xf>
    <xf borderId="135" fillId="0" fontId="15" numFmtId="0" xfId="0" applyAlignment="1" applyBorder="1" applyFont="1">
      <alignment horizontal="center" shrinkToFit="0" vertical="center" wrapText="1"/>
    </xf>
    <xf borderId="136" fillId="0" fontId="15" numFmtId="0" xfId="0" applyAlignment="1" applyBorder="1" applyFont="1">
      <alignment horizontal="center" shrinkToFit="0" vertical="center" wrapText="1"/>
    </xf>
    <xf borderId="2" fillId="0" fontId="15" numFmtId="0" xfId="0" applyAlignment="1" applyBorder="1" applyFont="1">
      <alignment horizontal="center" shrinkToFit="0" vertical="center" wrapText="1"/>
    </xf>
    <xf borderId="137" fillId="0" fontId="15" numFmtId="0" xfId="0" applyAlignment="1" applyBorder="1" applyFont="1">
      <alignment horizontal="center" shrinkToFit="0" vertical="center" wrapText="1"/>
    </xf>
    <xf borderId="46" fillId="5" fontId="43" numFmtId="0" xfId="0" applyAlignment="1" applyBorder="1" applyFont="1">
      <alignment horizontal="center" readingOrder="0" shrinkToFit="0" vertical="center" wrapText="1"/>
    </xf>
    <xf borderId="46" fillId="10" fontId="44" numFmtId="0" xfId="0" applyAlignment="1" applyBorder="1" applyFont="1">
      <alignment horizontal="center" readingOrder="0" shrinkToFit="0" vertical="center" wrapText="1"/>
    </xf>
    <xf borderId="56" fillId="6" fontId="16" numFmtId="0" xfId="0" applyAlignment="1" applyBorder="1" applyFont="1">
      <alignment horizontal="center" readingOrder="0" shrinkToFit="0" vertical="center" wrapText="1"/>
    </xf>
    <xf borderId="56" fillId="6" fontId="32" numFmtId="0" xfId="0" applyAlignment="1" applyBorder="1" applyFont="1">
      <alignment horizontal="center" readingOrder="0" shrinkToFit="0" vertical="center" wrapText="1"/>
    </xf>
    <xf borderId="56" fillId="6" fontId="45" numFmtId="0" xfId="0" applyAlignment="1" applyBorder="1" applyFont="1">
      <alignment horizontal="center" readingOrder="0" shrinkToFit="0" vertical="center" wrapText="1"/>
    </xf>
    <xf borderId="56" fillId="12" fontId="32" numFmtId="0" xfId="0" applyAlignment="1" applyBorder="1" applyFill="1" applyFont="1">
      <alignment horizontal="center" readingOrder="0" shrinkToFit="0" vertical="center" wrapText="1"/>
    </xf>
    <xf borderId="56" fillId="13" fontId="32" numFmtId="0" xfId="0" applyAlignment="1" applyBorder="1" applyFill="1" applyFont="1">
      <alignment horizontal="center" readingOrder="0" shrinkToFit="0" vertical="center" wrapText="1"/>
    </xf>
    <xf borderId="56" fillId="8" fontId="45" numFmtId="0" xfId="0" applyAlignment="1" applyBorder="1" applyFont="1">
      <alignment horizontal="center" readingOrder="0" shrinkToFit="0" vertical="center" wrapText="1"/>
    </xf>
    <xf borderId="135" fillId="0" fontId="15" numFmtId="0" xfId="0" applyAlignment="1" applyBorder="1" applyFont="1">
      <alignment horizontal="center" readingOrder="0" shrinkToFit="0" vertical="center" wrapText="1"/>
    </xf>
    <xf borderId="13" fillId="0" fontId="21" numFmtId="0" xfId="0" applyAlignment="1" applyBorder="1" applyFont="1">
      <alignment horizontal="center" shrinkToFit="0" vertical="center" wrapText="1"/>
    </xf>
    <xf borderId="138" fillId="0" fontId="15" numFmtId="0" xfId="0" applyAlignment="1" applyBorder="1" applyFont="1">
      <alignment horizontal="center" shrinkToFit="0" vertical="center" wrapText="1"/>
    </xf>
    <xf borderId="139" fillId="0" fontId="19" numFmtId="0" xfId="0" applyAlignment="1" applyBorder="1" applyFont="1">
      <alignment horizontal="center" readingOrder="0" shrinkToFit="0" vertical="center" wrapText="1"/>
    </xf>
    <xf borderId="140" fillId="0" fontId="3" numFmtId="0" xfId="0" applyBorder="1" applyFont="1"/>
    <xf borderId="141" fillId="0" fontId="19" numFmtId="0" xfId="0" applyAlignment="1" applyBorder="1" applyFont="1">
      <alignment horizontal="center" readingOrder="0" shrinkToFit="0" vertical="center" wrapText="1"/>
    </xf>
    <xf borderId="142" fillId="0" fontId="3" numFmtId="0" xfId="0" applyBorder="1" applyFont="1"/>
    <xf borderId="143" fillId="7" fontId="46" numFmtId="0" xfId="0" applyAlignment="1" applyBorder="1" applyFont="1">
      <alignment horizontal="center" readingOrder="0" shrinkToFit="0" vertical="center" wrapText="1"/>
    </xf>
    <xf borderId="144" fillId="7" fontId="21" numFmtId="0" xfId="0" applyAlignment="1" applyBorder="1" applyFont="1">
      <alignment horizontal="right" readingOrder="0" shrinkToFit="0" vertical="center" wrapText="1"/>
    </xf>
    <xf borderId="143" fillId="0" fontId="3" numFmtId="0" xfId="0" applyBorder="1" applyFont="1"/>
    <xf borderId="145" fillId="5" fontId="12" numFmtId="0" xfId="0" applyAlignment="1" applyBorder="1" applyFont="1">
      <alignment horizontal="center" readingOrder="0" shrinkToFit="0" vertical="center" wrapText="1"/>
    </xf>
    <xf borderId="0" fillId="0" fontId="47" numFmtId="0" xfId="0" applyAlignment="1" applyFont="1">
      <alignment readingOrder="0"/>
    </xf>
    <xf borderId="145" fillId="11" fontId="21" numFmtId="0" xfId="0" applyAlignment="1" applyBorder="1" applyFont="1">
      <alignment horizontal="center" readingOrder="0" shrinkToFit="0" vertical="center" wrapText="1"/>
    </xf>
    <xf borderId="145" fillId="7" fontId="21" numFmtId="9" xfId="0" applyAlignment="1" applyBorder="1" applyFont="1" applyNumberFormat="1">
      <alignment horizontal="center" readingOrder="0" shrinkToFit="0" vertical="center" wrapText="1"/>
    </xf>
    <xf borderId="145" fillId="11" fontId="21" numFmtId="0" xfId="0" applyAlignment="1" applyBorder="1" applyFont="1">
      <alignment horizontal="center" readingOrder="0" shrinkToFit="0" vertical="center" wrapText="1"/>
    </xf>
    <xf borderId="146" fillId="6" fontId="21" numFmtId="0" xfId="0" applyAlignment="1" applyBorder="1" applyFont="1">
      <alignment horizontal="center" readingOrder="0" shrinkToFit="0" vertical="center" wrapText="1"/>
    </xf>
    <xf borderId="146" fillId="7" fontId="21" numFmtId="9" xfId="0" applyAlignment="1" applyBorder="1" applyFont="1" applyNumberFormat="1">
      <alignment horizontal="center" readingOrder="0" shrinkToFit="0" vertical="center" wrapText="1"/>
    </xf>
    <xf borderId="146" fillId="7" fontId="21" numFmtId="0" xfId="0" applyAlignment="1" applyBorder="1" applyFont="1">
      <alignment horizontal="center" readingOrder="0" shrinkToFit="0" vertical="center" wrapText="1"/>
    </xf>
    <xf borderId="146" fillId="7" fontId="21" numFmtId="0" xfId="0" applyAlignment="1" applyBorder="1" applyFont="1">
      <alignment horizontal="center" readingOrder="0" shrinkToFit="0" vertical="center" wrapText="1"/>
    </xf>
    <xf borderId="147" fillId="0" fontId="3" numFmtId="0" xfId="0" applyBorder="1" applyFont="1"/>
    <xf borderId="148" fillId="0" fontId="3" numFmtId="0" xfId="0" applyBorder="1" applyFont="1"/>
    <xf borderId="149" fillId="0" fontId="3" numFmtId="0" xfId="0" applyBorder="1" applyFont="1"/>
    <xf borderId="89" fillId="6" fontId="46" numFmtId="0" xfId="0" applyAlignment="1" applyBorder="1" applyFont="1">
      <alignment horizontal="center" readingOrder="0" shrinkToFit="0" vertical="center" wrapText="1"/>
    </xf>
    <xf borderId="150" fillId="6" fontId="21" numFmtId="0" xfId="0" applyAlignment="1" applyBorder="1" applyFont="1">
      <alignment horizontal="right" readingOrder="0" shrinkToFit="0" vertical="center" wrapText="1"/>
    </xf>
    <xf borderId="89" fillId="0" fontId="3" numFmtId="0" xfId="0" applyBorder="1" applyFont="1"/>
    <xf borderId="81" fillId="5" fontId="12" numFmtId="0" xfId="0" applyAlignment="1" applyBorder="1" applyFont="1">
      <alignment horizontal="center" readingOrder="0" shrinkToFit="0" vertical="center" wrapText="1"/>
    </xf>
    <xf borderId="81" fillId="11" fontId="21" numFmtId="0" xfId="0" applyAlignment="1" applyBorder="1" applyFont="1">
      <alignment horizontal="center" readingOrder="0" shrinkToFit="0" vertical="center" wrapText="1"/>
    </xf>
    <xf borderId="81" fillId="7" fontId="21" numFmtId="9" xfId="0" applyAlignment="1" applyBorder="1" applyFont="1" applyNumberFormat="1">
      <alignment horizontal="center" readingOrder="0" shrinkToFit="0" vertical="center" wrapText="1"/>
    </xf>
    <xf borderId="81" fillId="11" fontId="21" numFmtId="0" xfId="0" applyAlignment="1" applyBorder="1" applyFont="1">
      <alignment horizontal="center" readingOrder="0" shrinkToFit="0" vertical="center" wrapText="1"/>
    </xf>
    <xf borderId="82" fillId="6" fontId="21" numFmtId="0" xfId="0" applyAlignment="1" applyBorder="1" applyFont="1">
      <alignment horizontal="center" readingOrder="0" shrinkToFit="0" vertical="center" wrapText="1"/>
    </xf>
    <xf borderId="82" fillId="7" fontId="21" numFmtId="9" xfId="0" applyAlignment="1" applyBorder="1" applyFont="1" applyNumberFormat="1">
      <alignment horizontal="center" readingOrder="0" shrinkToFit="0" vertical="center" wrapText="1"/>
    </xf>
    <xf borderId="151" fillId="7" fontId="21" numFmtId="0" xfId="0" applyAlignment="1" applyBorder="1" applyFont="1">
      <alignment horizontal="center" shrinkToFit="0" wrapText="1"/>
    </xf>
    <xf borderId="152" fillId="0" fontId="19" numFmtId="0" xfId="0" applyAlignment="1" applyBorder="1" applyFont="1">
      <alignment horizontal="center" readingOrder="0" shrinkToFit="0" vertical="center" wrapText="1"/>
    </xf>
    <xf borderId="153" fillId="0" fontId="19" numFmtId="0" xfId="0" applyAlignment="1" applyBorder="1" applyFont="1">
      <alignment horizontal="center" readingOrder="0" shrinkToFit="0" vertical="center" wrapText="1"/>
    </xf>
    <xf borderId="154" fillId="0" fontId="3" numFmtId="0" xfId="0" applyBorder="1" applyFont="1"/>
    <xf borderId="155" fillId="0" fontId="3" numFmtId="0" xfId="0" applyBorder="1" applyFont="1"/>
    <xf borderId="156" fillId="5" fontId="12" numFmtId="0" xfId="0" applyAlignment="1" applyBorder="1" applyFont="1">
      <alignment horizontal="center" readingOrder="0" shrinkToFit="0" vertical="center" wrapText="1"/>
    </xf>
    <xf borderId="145" fillId="7" fontId="21" numFmtId="0" xfId="0" applyAlignment="1" applyBorder="1" applyFont="1">
      <alignment horizontal="center" readingOrder="0" shrinkToFit="0" vertical="center" wrapText="1"/>
    </xf>
    <xf borderId="156" fillId="11" fontId="21" numFmtId="0" xfId="0" applyAlignment="1" applyBorder="1" applyFont="1">
      <alignment horizontal="center" readingOrder="0" shrinkToFit="0" vertical="center" wrapText="1"/>
    </xf>
    <xf borderId="156" fillId="7" fontId="21" numFmtId="9" xfId="0" applyAlignment="1" applyBorder="1" applyFont="1" applyNumberFormat="1">
      <alignment horizontal="center" readingOrder="0" shrinkToFit="0" vertical="center" wrapText="1"/>
    </xf>
    <xf borderId="156" fillId="11" fontId="21" numFmtId="0" xfId="0" applyAlignment="1" applyBorder="1" applyFont="1">
      <alignment horizontal="center" readingOrder="0" shrinkToFit="0" vertical="center" wrapText="1"/>
    </xf>
    <xf borderId="157" fillId="6" fontId="21" numFmtId="0" xfId="0" applyAlignment="1" applyBorder="1" applyFont="1">
      <alignment horizontal="center" readingOrder="0" shrinkToFit="0" vertical="center" wrapText="1"/>
    </xf>
    <xf borderId="157" fillId="7" fontId="21" numFmtId="9" xfId="0" applyAlignment="1" applyBorder="1" applyFont="1" applyNumberFormat="1">
      <alignment horizontal="center" readingOrder="0" shrinkToFit="0" vertical="center" wrapText="1"/>
    </xf>
    <xf borderId="157" fillId="7" fontId="21" numFmtId="0" xfId="0" applyAlignment="1" applyBorder="1" applyFont="1">
      <alignment horizontal="center" readingOrder="0" shrinkToFit="0" vertical="center" wrapText="1"/>
    </xf>
    <xf borderId="156" fillId="7" fontId="21" numFmtId="0" xfId="0" applyAlignment="1" applyBorder="1" applyFont="1">
      <alignment horizontal="center" readingOrder="0" shrinkToFit="0" vertical="center" wrapText="1"/>
    </xf>
    <xf borderId="158" fillId="0" fontId="3" numFmtId="0" xfId="0" applyBorder="1" applyFont="1"/>
    <xf borderId="159" fillId="0" fontId="3" numFmtId="0" xfId="0" applyBorder="1" applyFont="1"/>
    <xf borderId="160" fillId="0" fontId="3" numFmtId="0" xfId="0" applyBorder="1" applyFont="1"/>
    <xf borderId="161" fillId="0" fontId="3" numFmtId="0" xfId="0" applyBorder="1" applyFont="1"/>
    <xf borderId="162" fillId="5" fontId="12" numFmtId="0" xfId="0" applyAlignment="1" applyBorder="1" applyFont="1">
      <alignment horizontal="center" readingOrder="0" shrinkToFit="0" vertical="center" wrapText="1"/>
    </xf>
    <xf borderId="162" fillId="11" fontId="21" numFmtId="0" xfId="0" applyAlignment="1" applyBorder="1" applyFont="1">
      <alignment horizontal="center" readingOrder="0" shrinkToFit="0" vertical="center" wrapText="1"/>
    </xf>
    <xf borderId="162" fillId="7" fontId="21" numFmtId="9" xfId="0" applyAlignment="1" applyBorder="1" applyFont="1" applyNumberFormat="1">
      <alignment horizontal="center" readingOrder="0" shrinkToFit="0" vertical="center" wrapText="1"/>
    </xf>
    <xf borderId="163" fillId="7" fontId="21" numFmtId="9" xfId="0" applyAlignment="1" applyBorder="1" applyFont="1" applyNumberFormat="1">
      <alignment horizontal="center" readingOrder="0" shrinkToFit="0" vertical="center" wrapText="1"/>
    </xf>
    <xf borderId="163" fillId="7" fontId="21" numFmtId="0" xfId="0" applyAlignment="1" applyBorder="1" applyFont="1">
      <alignment horizontal="center" readingOrder="0" shrinkToFit="0" vertical="center" wrapText="1"/>
    </xf>
    <xf borderId="164" fillId="7" fontId="21" numFmtId="0" xfId="0" applyAlignment="1" applyBorder="1" applyFont="1">
      <alignment horizontal="center" shrinkToFit="0" wrapText="1"/>
    </xf>
    <xf borderId="156" fillId="7" fontId="21" numFmtId="0" xfId="0" applyAlignment="1" applyBorder="1" applyFont="1">
      <alignment horizontal="center" readingOrder="0" shrinkToFit="0" vertical="center" wrapText="1"/>
    </xf>
    <xf borderId="162" fillId="7" fontId="21" numFmtId="0" xfId="0" applyAlignment="1" applyBorder="1" applyFont="1">
      <alignment horizontal="center" readingOrder="0" shrinkToFit="0" vertical="center" wrapText="1"/>
    </xf>
    <xf borderId="162" fillId="7" fontId="21" numFmtId="0" xfId="0" applyAlignment="1" applyBorder="1" applyFont="1">
      <alignment horizontal="center" readingOrder="0" shrinkToFit="0" vertical="center" wrapText="1"/>
    </xf>
    <xf borderId="165" fillId="0" fontId="3" numFmtId="0" xfId="0" applyBorder="1" applyFont="1"/>
    <xf borderId="92" fillId="6" fontId="46" numFmtId="0" xfId="0" applyAlignment="1" applyBorder="1" applyFont="1">
      <alignment horizontal="center" readingOrder="0" shrinkToFit="0" vertical="center" wrapText="1"/>
    </xf>
    <xf borderId="166" fillId="6" fontId="21" numFmtId="0" xfId="0" applyAlignment="1" applyBorder="1" applyFont="1">
      <alignment horizontal="right" readingOrder="0" shrinkToFit="0" vertical="center" wrapText="1"/>
    </xf>
    <xf borderId="92" fillId="0" fontId="3" numFmtId="0" xfId="0" applyBorder="1" applyFont="1"/>
    <xf borderId="167" fillId="5" fontId="12" numFmtId="0" xfId="0" applyAlignment="1" applyBorder="1" applyFont="1">
      <alignment horizontal="center" readingOrder="0" shrinkToFit="0" vertical="center" wrapText="1"/>
    </xf>
    <xf borderId="168" fillId="6" fontId="21" numFmtId="0" xfId="0" applyAlignment="1" applyBorder="1" applyFont="1">
      <alignment horizontal="center" readingOrder="0" shrinkToFit="0" vertical="center" wrapText="1"/>
    </xf>
    <xf borderId="169" fillId="0" fontId="15" numFmtId="0" xfId="0" applyAlignment="1" applyBorder="1" applyFont="1">
      <alignment horizontal="center" shrinkToFit="0" vertical="center" wrapText="1"/>
    </xf>
    <xf borderId="170" fillId="0" fontId="15" numFmtId="0" xfId="0" applyAlignment="1" applyBorder="1" applyFont="1">
      <alignment horizontal="center" shrinkToFit="0" vertical="center" wrapText="1"/>
    </xf>
    <xf borderId="170" fillId="0" fontId="42" numFmtId="0" xfId="0" applyAlignment="1" applyBorder="1" applyFont="1">
      <alignment horizontal="center" shrinkToFit="0" vertical="center" wrapText="1"/>
    </xf>
    <xf borderId="171" fillId="0" fontId="15" numFmtId="0" xfId="0" applyAlignment="1" applyBorder="1" applyFont="1">
      <alignment horizontal="center" shrinkToFit="0" vertical="center" wrapText="1"/>
    </xf>
    <xf borderId="19" fillId="0" fontId="42" numFmtId="0" xfId="0" applyAlignment="1" applyBorder="1" applyFont="1">
      <alignment horizontal="center" shrinkToFit="0" vertical="center" wrapText="1"/>
    </xf>
    <xf borderId="172" fillId="0" fontId="15" numFmtId="0" xfId="0" applyAlignment="1" applyBorder="1" applyFont="1">
      <alignment horizontal="center" shrinkToFit="0" vertical="center" wrapText="1"/>
    </xf>
    <xf borderId="173" fillId="10" fontId="2" numFmtId="0" xfId="0" applyAlignment="1" applyBorder="1" applyFont="1">
      <alignment horizontal="right" readingOrder="0" shrinkToFit="0" vertical="center" wrapText="1"/>
    </xf>
    <xf borderId="174" fillId="0" fontId="3" numFmtId="0" xfId="0" applyBorder="1" applyFont="1"/>
    <xf borderId="13" fillId="0" fontId="15" numFmtId="0" xfId="0" applyAlignment="1" applyBorder="1" applyFont="1">
      <alignment horizontal="center" shrinkToFit="0" vertical="center" wrapText="1"/>
    </xf>
    <xf borderId="2" fillId="0" fontId="42" numFmtId="0" xfId="0" applyAlignment="1" applyBorder="1" applyFont="1">
      <alignment horizontal="center" shrinkToFit="0" vertical="center" wrapText="1"/>
    </xf>
    <xf borderId="45" fillId="10" fontId="32" numFmtId="0" xfId="0" applyAlignment="1" applyBorder="1" applyFont="1">
      <alignment horizontal="center" readingOrder="0" shrinkToFit="0" vertical="center" wrapText="1"/>
    </xf>
    <xf borderId="46" fillId="10" fontId="32" numFmtId="0" xfId="0" applyAlignment="1" applyBorder="1" applyFont="1">
      <alignment horizontal="center" readingOrder="0" shrinkToFit="0" vertical="center" wrapText="1"/>
    </xf>
    <xf borderId="47" fillId="10" fontId="32" numFmtId="0" xfId="0" applyAlignment="1" applyBorder="1" applyFont="1">
      <alignment horizontal="center" readingOrder="0" shrinkToFit="0" vertical="center" wrapText="1"/>
    </xf>
    <xf borderId="46" fillId="10" fontId="33" numFmtId="0" xfId="0" applyAlignment="1" applyBorder="1" applyFont="1">
      <alignment horizontal="center" readingOrder="0" shrinkToFit="0" vertical="center" wrapText="1"/>
    </xf>
    <xf borderId="46" fillId="10" fontId="48" numFmtId="0" xfId="0" applyAlignment="1" applyBorder="1" applyFont="1">
      <alignment horizontal="center" readingOrder="0" shrinkToFit="0" vertical="center" wrapText="1"/>
    </xf>
    <xf borderId="46" fillId="10" fontId="49" numFmtId="0" xfId="0" applyAlignment="1" applyBorder="1" applyFont="1">
      <alignment horizontal="center" readingOrder="0" shrinkToFit="0" vertical="center" wrapText="1"/>
    </xf>
    <xf borderId="59" fillId="0" fontId="16" numFmtId="0" xfId="0" applyAlignment="1" applyBorder="1" applyFont="1">
      <alignment horizontal="center" readingOrder="0" shrinkToFit="0" vertical="center" wrapText="1"/>
    </xf>
    <xf borderId="175" fillId="0" fontId="3" numFmtId="0" xfId="0" applyBorder="1" applyFont="1"/>
    <xf borderId="176" fillId="7" fontId="21" numFmtId="0" xfId="0" applyAlignment="1" applyBorder="1" applyFont="1">
      <alignment horizontal="center" readingOrder="0" shrinkToFit="0" vertical="center" wrapText="1"/>
    </xf>
    <xf borderId="177" fillId="7" fontId="21" numFmtId="0" xfId="0" applyAlignment="1" applyBorder="1" applyFont="1">
      <alignment horizontal="center" shrinkToFit="0" vertical="bottom" wrapText="1"/>
    </xf>
    <xf borderId="178" fillId="0" fontId="3" numFmtId="0" xfId="0" applyBorder="1" applyFont="1"/>
    <xf borderId="179" fillId="0" fontId="3" numFmtId="0" xfId="0" applyBorder="1" applyFont="1"/>
    <xf borderId="177" fillId="10" fontId="40" numFmtId="165" xfId="0" applyAlignment="1" applyBorder="1" applyFont="1" applyNumberFormat="1">
      <alignment horizontal="center" shrinkToFit="0" vertical="bottom" wrapText="1"/>
    </xf>
    <xf borderId="177" fillId="7" fontId="50" numFmtId="0" xfId="0" applyAlignment="1" applyBorder="1" applyFont="1">
      <alignment vertical="bottom"/>
    </xf>
    <xf borderId="177" fillId="7" fontId="21" numFmtId="10" xfId="0" applyAlignment="1" applyBorder="1" applyFont="1" applyNumberFormat="1">
      <alignment horizontal="center" shrinkToFit="0" vertical="bottom" wrapText="1"/>
    </xf>
    <xf borderId="177" fillId="7" fontId="50" numFmtId="9" xfId="0" applyAlignment="1" applyBorder="1" applyFont="1" applyNumberFormat="1">
      <alignment vertical="bottom"/>
    </xf>
    <xf borderId="177" fillId="7" fontId="51" numFmtId="3" xfId="0" applyAlignment="1" applyBorder="1" applyFont="1" applyNumberFormat="1">
      <alignment vertical="bottom"/>
    </xf>
    <xf borderId="180" fillId="7" fontId="50" numFmtId="0" xfId="0" applyAlignment="1" applyBorder="1" applyFont="1">
      <alignment vertical="bottom"/>
    </xf>
    <xf borderId="181" fillId="6" fontId="21" numFmtId="10" xfId="0" applyAlignment="1" applyBorder="1" applyFont="1" applyNumberFormat="1">
      <alignment horizontal="center" shrinkToFit="0" vertical="bottom" wrapText="1"/>
    </xf>
    <xf borderId="182" fillId="0" fontId="3" numFmtId="0" xfId="0" applyBorder="1" applyFont="1"/>
    <xf borderId="183" fillId="7" fontId="21" numFmtId="0" xfId="0" applyAlignment="1" applyBorder="1" applyFont="1">
      <alignment horizontal="center" readingOrder="0" shrinkToFit="0" vertical="center" wrapText="1"/>
    </xf>
    <xf borderId="184" fillId="7" fontId="21" numFmtId="0" xfId="0" applyAlignment="1" applyBorder="1" applyFont="1">
      <alignment horizontal="center" shrinkToFit="0" vertical="bottom" wrapText="1"/>
    </xf>
    <xf borderId="185" fillId="0" fontId="3" numFmtId="0" xfId="0" applyBorder="1" applyFont="1"/>
    <xf borderId="186" fillId="0" fontId="3" numFmtId="0" xfId="0" applyBorder="1" applyFont="1"/>
    <xf borderId="184" fillId="10" fontId="40" numFmtId="165" xfId="0" applyAlignment="1" applyBorder="1" applyFont="1" applyNumberFormat="1">
      <alignment horizontal="center" shrinkToFit="0" vertical="bottom" wrapText="1"/>
    </xf>
    <xf borderId="184" fillId="7" fontId="50" numFmtId="0" xfId="0" applyAlignment="1" applyBorder="1" applyFont="1">
      <alignment vertical="bottom"/>
    </xf>
    <xf borderId="184" fillId="7" fontId="50" numFmtId="9" xfId="0" applyAlignment="1" applyBorder="1" applyFont="1" applyNumberFormat="1">
      <alignment vertical="bottom"/>
    </xf>
    <xf borderId="184" fillId="7" fontId="21" numFmtId="10" xfId="0" applyAlignment="1" applyBorder="1" applyFont="1" applyNumberFormat="1">
      <alignment horizontal="center" shrinkToFit="0" vertical="bottom" wrapText="1"/>
    </xf>
    <xf borderId="184" fillId="7" fontId="50" numFmtId="3" xfId="0" applyAlignment="1" applyBorder="1" applyFont="1" applyNumberFormat="1">
      <alignment vertical="bottom"/>
    </xf>
    <xf borderId="187" fillId="7" fontId="50" numFmtId="0" xfId="0" applyAlignment="1" applyBorder="1" applyFont="1">
      <alignment vertical="bottom"/>
    </xf>
    <xf borderId="188" fillId="6" fontId="21" numFmtId="10" xfId="0" applyAlignment="1" applyBorder="1" applyFont="1" applyNumberFormat="1">
      <alignment horizontal="center" shrinkToFit="0" vertical="bottom" wrapText="1"/>
    </xf>
    <xf borderId="183" fillId="7" fontId="21" numFmtId="0" xfId="0" applyAlignment="1" applyBorder="1" applyFont="1">
      <alignment horizontal="center" readingOrder="0" shrinkToFit="0" vertical="center" wrapText="1"/>
    </xf>
    <xf borderId="189" fillId="7" fontId="21" numFmtId="0" xfId="0" applyAlignment="1" applyBorder="1" applyFont="1">
      <alignment horizontal="center" readingOrder="0" shrinkToFit="0" vertical="center" wrapText="1"/>
    </xf>
    <xf borderId="79" fillId="7" fontId="21" numFmtId="0" xfId="0" applyAlignment="1" applyBorder="1" applyFont="1">
      <alignment horizontal="center" shrinkToFit="0" vertical="bottom" wrapText="1"/>
    </xf>
    <xf borderId="79" fillId="10" fontId="40" numFmtId="165" xfId="0" applyAlignment="1" applyBorder="1" applyFont="1" applyNumberFormat="1">
      <alignment horizontal="center" shrinkToFit="0" vertical="bottom" wrapText="1"/>
    </xf>
    <xf borderId="79" fillId="7" fontId="50" numFmtId="0" xfId="0" applyAlignment="1" applyBorder="1" applyFont="1">
      <alignment vertical="bottom"/>
    </xf>
    <xf borderId="79" fillId="7" fontId="50" numFmtId="9" xfId="0" applyAlignment="1" applyBorder="1" applyFont="1" applyNumberFormat="1">
      <alignment vertical="bottom"/>
    </xf>
    <xf borderId="79" fillId="7" fontId="21" numFmtId="10" xfId="0" applyAlignment="1" applyBorder="1" applyFont="1" applyNumberFormat="1">
      <alignment horizontal="center" shrinkToFit="0" vertical="bottom" wrapText="1"/>
    </xf>
    <xf borderId="79" fillId="7" fontId="50" numFmtId="3" xfId="0" applyAlignment="1" applyBorder="1" applyFont="1" applyNumberFormat="1">
      <alignment vertical="bottom"/>
    </xf>
    <xf borderId="52" fillId="7" fontId="50" numFmtId="0" xfId="0" applyAlignment="1" applyBorder="1" applyFont="1">
      <alignment vertical="bottom"/>
    </xf>
    <xf borderId="190" fillId="6" fontId="21" numFmtId="10" xfId="0" applyAlignment="1" applyBorder="1" applyFont="1" applyNumberFormat="1">
      <alignment horizontal="center" shrinkToFit="0" vertical="bottom" wrapText="1"/>
    </xf>
    <xf borderId="176" fillId="7" fontId="21" numFmtId="0" xfId="0" applyAlignment="1" applyBorder="1" applyFont="1">
      <alignment horizontal="center" readingOrder="0" shrinkToFit="0" vertical="center" wrapText="1"/>
    </xf>
    <xf borderId="177" fillId="7" fontId="50" numFmtId="3" xfId="0" applyAlignment="1" applyBorder="1" applyFont="1" applyNumberFormat="1">
      <alignment vertical="bottom"/>
    </xf>
    <xf borderId="191" fillId="7" fontId="21" numFmtId="0" xfId="0" applyAlignment="1" applyBorder="1" applyFont="1">
      <alignment horizontal="center" readingOrder="0" shrinkToFit="0" vertical="center" wrapText="1"/>
    </xf>
    <xf borderId="192" fillId="0" fontId="3" numFmtId="0" xfId="0" applyBorder="1" applyFont="1"/>
    <xf borderId="193" fillId="0" fontId="3" numFmtId="0" xfId="0" applyBorder="1" applyFont="1"/>
    <xf borderId="194" fillId="10" fontId="40" numFmtId="165" xfId="0" applyAlignment="1" applyBorder="1" applyFont="1" applyNumberFormat="1">
      <alignment horizontal="center" readingOrder="0" shrinkToFit="0" vertical="center" wrapText="1"/>
    </xf>
    <xf borderId="194" fillId="7" fontId="21" numFmtId="0" xfId="0" applyAlignment="1" applyBorder="1" applyFont="1">
      <alignment horizontal="center" readingOrder="0" shrinkToFit="0" vertical="center" wrapText="1"/>
    </xf>
    <xf borderId="194" fillId="7" fontId="21" numFmtId="9" xfId="0" applyAlignment="1" applyBorder="1" applyFont="1" applyNumberFormat="1">
      <alignment horizontal="center" readingOrder="0" shrinkToFit="0" vertical="center" wrapText="1"/>
    </xf>
    <xf borderId="194" fillId="7" fontId="21" numFmtId="0" xfId="0" applyAlignment="1" applyBorder="1" applyFont="1">
      <alignment horizontal="center" readingOrder="0" shrinkToFit="0" vertical="center" wrapText="1"/>
    </xf>
    <xf borderId="183" fillId="7" fontId="21" numFmtId="3" xfId="0" applyAlignment="1" applyBorder="1" applyFont="1" applyNumberFormat="1">
      <alignment horizontal="center" readingOrder="0" shrinkToFit="0" vertical="center" wrapText="0"/>
    </xf>
    <xf borderId="183" fillId="7" fontId="21" numFmtId="0" xfId="0" applyAlignment="1" applyBorder="1" applyFont="1">
      <alignment horizontal="center" readingOrder="0" shrinkToFit="0" vertical="center" wrapText="0"/>
    </xf>
    <xf borderId="195" fillId="6" fontId="21" numFmtId="10" xfId="0" applyAlignment="1" applyBorder="1" applyFont="1" applyNumberFormat="1">
      <alignment horizontal="center" readingOrder="0" shrinkToFit="0" vertical="center" wrapText="1"/>
    </xf>
    <xf borderId="196" fillId="7" fontId="21" numFmtId="0" xfId="0" applyAlignment="1" applyBorder="1" applyFont="1">
      <alignment horizontal="center" readingOrder="0" shrinkToFit="0" vertical="center" wrapText="1"/>
    </xf>
    <xf borderId="197" fillId="0" fontId="3" numFmtId="0" xfId="0" applyBorder="1" applyFont="1"/>
    <xf borderId="198" fillId="0" fontId="3" numFmtId="0" xfId="0" applyBorder="1" applyFont="1"/>
    <xf borderId="199" fillId="10" fontId="40" numFmtId="165" xfId="0" applyAlignment="1" applyBorder="1" applyFont="1" applyNumberFormat="1">
      <alignment horizontal="center" readingOrder="0" shrinkToFit="0" vertical="center" wrapText="1"/>
    </xf>
    <xf borderId="199" fillId="7" fontId="21" numFmtId="0" xfId="0" applyAlignment="1" applyBorder="1" applyFont="1">
      <alignment horizontal="center" readingOrder="0" shrinkToFit="0" vertical="center" wrapText="1"/>
    </xf>
    <xf borderId="199" fillId="7" fontId="21" numFmtId="9" xfId="0" applyAlignment="1" applyBorder="1" applyFont="1" applyNumberFormat="1">
      <alignment horizontal="center" readingOrder="0" shrinkToFit="0" vertical="center" wrapText="1"/>
    </xf>
    <xf borderId="199" fillId="7" fontId="21" numFmtId="0" xfId="0" applyAlignment="1" applyBorder="1" applyFont="1">
      <alignment horizontal="center" readingOrder="0" shrinkToFit="0" vertical="center" wrapText="1"/>
    </xf>
    <xf borderId="189" fillId="7" fontId="21" numFmtId="0" xfId="0" applyAlignment="1" applyBorder="1" applyFont="1">
      <alignment horizontal="center" readingOrder="0" shrinkToFit="0" vertical="center" wrapText="1"/>
    </xf>
    <xf borderId="189" fillId="7" fontId="21" numFmtId="3" xfId="0" applyAlignment="1" applyBorder="1" applyFont="1" applyNumberFormat="1">
      <alignment horizontal="center" readingOrder="0" shrinkToFit="0" vertical="center" wrapText="0"/>
    </xf>
    <xf borderId="189" fillId="7" fontId="21" numFmtId="0" xfId="0" applyAlignment="1" applyBorder="1" applyFont="1">
      <alignment horizontal="center" readingOrder="0" shrinkToFit="0" vertical="center" wrapText="0"/>
    </xf>
    <xf borderId="200" fillId="6" fontId="21" numFmtId="10" xfId="0" applyAlignment="1" applyBorder="1" applyFont="1" applyNumberFormat="1">
      <alignment horizontal="center" readingOrder="0" shrinkToFit="0" vertical="center" wrapText="1"/>
    </xf>
    <xf borderId="180" fillId="7" fontId="21" numFmtId="0" xfId="0" applyAlignment="1" applyBorder="1" applyFont="1">
      <alignment horizontal="center" readingOrder="0" shrinkToFit="0" vertical="center" wrapText="1"/>
    </xf>
    <xf borderId="201" fillId="10" fontId="40" numFmtId="165" xfId="0" applyAlignment="1" applyBorder="1" applyFont="1" applyNumberFormat="1">
      <alignment horizontal="center" readingOrder="0" shrinkToFit="0" vertical="center" wrapText="1"/>
    </xf>
    <xf borderId="201" fillId="7" fontId="21" numFmtId="0" xfId="0" applyAlignment="1" applyBorder="1" applyFont="1">
      <alignment horizontal="center" readingOrder="0" shrinkToFit="0" vertical="center" wrapText="1"/>
    </xf>
    <xf borderId="201" fillId="7" fontId="21" numFmtId="9" xfId="0" applyAlignment="1" applyBorder="1" applyFont="1" applyNumberFormat="1">
      <alignment horizontal="center" readingOrder="0" shrinkToFit="0" vertical="center" wrapText="1"/>
    </xf>
    <xf borderId="201" fillId="7" fontId="21" numFmtId="0" xfId="0" applyAlignment="1" applyBorder="1" applyFont="1">
      <alignment horizontal="center" readingOrder="0" shrinkToFit="0" vertical="center" wrapText="1"/>
    </xf>
    <xf borderId="176" fillId="7" fontId="21" numFmtId="3" xfId="0" applyAlignment="1" applyBorder="1" applyFont="1" applyNumberFormat="1">
      <alignment horizontal="center" readingOrder="0" shrinkToFit="0" vertical="center" wrapText="0"/>
    </xf>
    <xf borderId="176" fillId="7" fontId="21" numFmtId="0" xfId="0" applyAlignment="1" applyBorder="1" applyFont="1">
      <alignment horizontal="center" readingOrder="0" shrinkToFit="0" vertical="center" wrapText="0"/>
    </xf>
    <xf borderId="202" fillId="6" fontId="21" numFmtId="10" xfId="0" applyAlignment="1" applyBorder="1" applyFont="1" applyNumberFormat="1">
      <alignment horizontal="center" readingOrder="0" shrinkToFit="0" vertical="center" wrapText="1"/>
    </xf>
    <xf borderId="187" fillId="7" fontId="21" numFmtId="0" xfId="0" applyAlignment="1" applyBorder="1" applyFont="1">
      <alignment horizontal="center" shrinkToFit="0" wrapText="1"/>
    </xf>
    <xf borderId="186" fillId="7" fontId="21" numFmtId="0" xfId="0" applyAlignment="1" applyBorder="1" applyFont="1">
      <alignment horizontal="center" shrinkToFit="0" wrapText="1"/>
    </xf>
    <xf borderId="184" fillId="10" fontId="40" numFmtId="165" xfId="0" applyAlignment="1" applyBorder="1" applyFont="1" applyNumberFormat="1">
      <alignment horizontal="center" shrinkToFit="0" wrapText="1"/>
    </xf>
    <xf borderId="184" fillId="7" fontId="21" numFmtId="0" xfId="0" applyAlignment="1" applyBorder="1" applyFont="1">
      <alignment horizontal="center" shrinkToFit="0" wrapText="1"/>
    </xf>
    <xf borderId="184" fillId="7" fontId="50" numFmtId="0" xfId="0" applyBorder="1" applyFont="1"/>
    <xf borderId="184" fillId="7" fontId="50" numFmtId="9" xfId="0" applyBorder="1" applyFont="1" applyNumberFormat="1"/>
    <xf borderId="184" fillId="7" fontId="50" numFmtId="3" xfId="0" applyBorder="1" applyFont="1" applyNumberFormat="1"/>
    <xf borderId="188" fillId="6" fontId="21" numFmtId="10" xfId="0" applyAlignment="1" applyBorder="1" applyFont="1" applyNumberFormat="1">
      <alignment horizontal="center" shrinkToFit="0" wrapText="1"/>
    </xf>
    <xf borderId="52" fillId="7" fontId="21" numFmtId="0" xfId="0" applyAlignment="1" applyBorder="1" applyFont="1">
      <alignment horizontal="center" shrinkToFit="0" wrapText="1"/>
    </xf>
    <xf borderId="54" fillId="7" fontId="21" numFmtId="0" xfId="0" applyAlignment="1" applyBorder="1" applyFont="1">
      <alignment horizontal="center" shrinkToFit="0" wrapText="1"/>
    </xf>
    <xf borderId="79" fillId="10" fontId="40" numFmtId="165" xfId="0" applyAlignment="1" applyBorder="1" applyFont="1" applyNumberFormat="1">
      <alignment horizontal="center" shrinkToFit="0" wrapText="1"/>
    </xf>
    <xf borderId="79" fillId="7" fontId="21" numFmtId="0" xfId="0" applyAlignment="1" applyBorder="1" applyFont="1">
      <alignment horizontal="center" shrinkToFit="0" wrapText="1"/>
    </xf>
    <xf borderId="79" fillId="7" fontId="50" numFmtId="0" xfId="0" applyBorder="1" applyFont="1"/>
    <xf borderId="79" fillId="7" fontId="50" numFmtId="9" xfId="0" applyBorder="1" applyFont="1" applyNumberFormat="1"/>
    <xf borderId="79" fillId="7" fontId="50" numFmtId="3" xfId="0" applyBorder="1" applyFont="1" applyNumberFormat="1"/>
    <xf borderId="190" fillId="6" fontId="21" numFmtId="10" xfId="0" applyAlignment="1" applyBorder="1" applyFont="1" applyNumberFormat="1">
      <alignment horizontal="center" shrinkToFit="0" wrapText="1"/>
    </xf>
    <xf borderId="203" fillId="0" fontId="15" numFmtId="0" xfId="0" applyAlignment="1" applyBorder="1" applyFont="1">
      <alignment horizontal="center" shrinkToFit="0" vertical="center" wrapText="1"/>
    </xf>
    <xf borderId="204" fillId="0" fontId="15" numFmtId="0" xfId="0" applyAlignment="1" applyBorder="1" applyFont="1">
      <alignment horizontal="center" shrinkToFit="0" vertical="center" wrapText="1"/>
    </xf>
    <xf borderId="205" fillId="0" fontId="15" numFmtId="0" xfId="0" applyAlignment="1" applyBorder="1" applyFont="1">
      <alignment horizontal="center" shrinkToFit="0" vertical="center" wrapText="1"/>
    </xf>
    <xf borderId="206" fillId="0" fontId="3" numFmtId="0" xfId="0" applyBorder="1" applyFont="1"/>
    <xf borderId="207" fillId="0" fontId="3" numFmtId="0" xfId="0" applyBorder="1" applyFont="1"/>
    <xf borderId="1" fillId="0" fontId="42" numFmtId="0" xfId="0" applyAlignment="1" applyBorder="1" applyFont="1">
      <alignment horizontal="center" vertical="center"/>
    </xf>
    <xf borderId="2" fillId="0" fontId="42" numFmtId="0" xfId="0" applyAlignment="1" applyBorder="1" applyFont="1">
      <alignment horizontal="center" vertical="center"/>
    </xf>
    <xf borderId="3" fillId="0" fontId="42" numFmtId="0" xfId="0" applyAlignment="1" applyBorder="1" applyFont="1">
      <alignment horizontal="center" vertical="center"/>
    </xf>
    <xf borderId="208" fillId="10" fontId="40" numFmtId="0" xfId="0" applyAlignment="1" applyBorder="1" applyFont="1">
      <alignment horizontal="center" readingOrder="0" shrinkToFit="0" vertical="center" wrapText="1"/>
    </xf>
    <xf borderId="209" fillId="0" fontId="3" numFmtId="0" xfId="0" applyBorder="1" applyFont="1"/>
    <xf borderId="210" fillId="0" fontId="3" numFmtId="0" xfId="0" applyBorder="1" applyFont="1"/>
    <xf borderId="211" fillId="10" fontId="52" numFmtId="0" xfId="0" applyAlignment="1" applyBorder="1" applyFont="1">
      <alignment horizontal="center" readingOrder="0" shrinkToFit="0" vertical="center" wrapText="1"/>
    </xf>
    <xf borderId="212" fillId="5" fontId="53" numFmtId="0" xfId="0" applyAlignment="1" applyBorder="1" applyFont="1">
      <alignment horizontal="center" readingOrder="0" shrinkToFit="0" vertical="center" wrapText="1"/>
    </xf>
    <xf borderId="213" fillId="0" fontId="3" numFmtId="0" xfId="0" applyBorder="1" applyFont="1"/>
    <xf borderId="214" fillId="0" fontId="3" numFmtId="0" xfId="0" applyBorder="1" applyFont="1"/>
    <xf borderId="14" fillId="0" fontId="42" numFmtId="0" xfId="0" applyAlignment="1" applyBorder="1" applyFont="1">
      <alignment horizontal="center" vertical="center"/>
    </xf>
    <xf borderId="215" fillId="10" fontId="8" numFmtId="0" xfId="0" applyAlignment="1" applyBorder="1" applyFont="1">
      <alignment horizontal="center" readingOrder="0" shrinkToFit="0" vertical="center" wrapText="1"/>
    </xf>
    <xf borderId="10" fillId="0" fontId="42" numFmtId="0" xfId="0" applyAlignment="1" applyBorder="1" applyFont="1">
      <alignment horizontal="center" vertical="center"/>
    </xf>
    <xf borderId="216" fillId="0" fontId="3" numFmtId="0" xfId="0" applyBorder="1" applyFont="1"/>
    <xf borderId="217" fillId="0" fontId="3" numFmtId="0" xfId="0" applyBorder="1" applyFont="1"/>
    <xf borderId="218" fillId="0" fontId="3" numFmtId="0" xfId="0" applyBorder="1" applyFont="1"/>
    <xf borderId="209" fillId="6" fontId="13" numFmtId="0" xfId="0" applyAlignment="1" applyBorder="1" applyFont="1">
      <alignment horizontal="center" readingOrder="0" shrinkToFit="0" vertical="center" wrapText="1"/>
    </xf>
    <xf borderId="219" fillId="0" fontId="3" numFmtId="0" xfId="0" applyBorder="1" applyFont="1"/>
    <xf borderId="220" fillId="14" fontId="54" numFmtId="0" xfId="0" applyAlignment="1" applyBorder="1" applyFill="1" applyFont="1">
      <alignment horizontal="center" readingOrder="0" vertical="center"/>
    </xf>
    <xf borderId="221" fillId="14" fontId="54" numFmtId="0" xfId="0" applyAlignment="1" applyBorder="1" applyFont="1">
      <alignment horizontal="center" readingOrder="0" vertical="center"/>
    </xf>
    <xf borderId="221" fillId="10" fontId="55" numFmtId="0" xfId="0" applyAlignment="1" applyBorder="1" applyFont="1">
      <alignment horizontal="center" readingOrder="0" vertical="center"/>
    </xf>
    <xf borderId="222" fillId="14" fontId="54" numFmtId="0" xfId="0" applyAlignment="1" applyBorder="1" applyFont="1">
      <alignment horizontal="center" readingOrder="0" vertical="center"/>
    </xf>
    <xf borderId="4" fillId="10" fontId="42" numFmtId="0" xfId="0" applyAlignment="1" applyBorder="1" applyFont="1">
      <alignment horizontal="center" vertical="center"/>
    </xf>
    <xf borderId="4" fillId="10" fontId="40" numFmtId="0" xfId="0" applyAlignment="1" applyBorder="1" applyFont="1">
      <alignment horizontal="center" readingOrder="0" shrinkToFit="0" vertical="center" wrapText="1"/>
    </xf>
    <xf borderId="104" fillId="10" fontId="42" numFmtId="0" xfId="0" applyAlignment="1" applyBorder="1" applyFont="1">
      <alignment horizontal="center" shrinkToFit="0" vertical="center" wrapText="1"/>
    </xf>
    <xf borderId="104" fillId="14" fontId="42" numFmtId="0" xfId="0" applyAlignment="1" applyBorder="1" applyFont="1">
      <alignment horizontal="center" shrinkToFit="0" vertical="center" wrapText="1"/>
    </xf>
    <xf borderId="3" fillId="10" fontId="55" numFmtId="0" xfId="0" applyAlignment="1" applyBorder="1" applyFont="1">
      <alignment horizontal="center" readingOrder="0" shrinkToFit="0" vertical="center" wrapText="1"/>
    </xf>
    <xf borderId="3" fillId="14" fontId="56" numFmtId="0" xfId="0" applyAlignment="1" applyBorder="1" applyFont="1">
      <alignment horizontal="center" readingOrder="0" shrinkToFit="0" vertical="center" wrapText="1"/>
    </xf>
    <xf borderId="3" fillId="14" fontId="57" numFmtId="0" xfId="0" applyAlignment="1" applyBorder="1" applyFont="1">
      <alignment horizontal="center" readingOrder="0" shrinkToFit="0" vertical="center" wrapText="1"/>
    </xf>
    <xf borderId="1" fillId="11" fontId="58" numFmtId="9" xfId="0" applyAlignment="1" applyBorder="1" applyFont="1" applyNumberFormat="1">
      <alignment horizontal="center" vertical="center"/>
    </xf>
    <xf borderId="1" fillId="10" fontId="59" numFmtId="0" xfId="0" applyAlignment="1" applyBorder="1" applyFont="1">
      <alignment horizontal="center" readingOrder="0" shrinkToFit="0" vertical="center" wrapText="1"/>
    </xf>
    <xf borderId="1" fillId="15" fontId="42" numFmtId="0" xfId="0" applyAlignment="1" applyBorder="1" applyFill="1" applyFont="1">
      <alignment horizontal="center" readingOrder="0" vertical="center"/>
    </xf>
    <xf borderId="1" fillId="14" fontId="42" numFmtId="9" xfId="0" applyAlignment="1" applyBorder="1" applyFont="1" applyNumberFormat="1">
      <alignment horizontal="center" vertical="center"/>
    </xf>
    <xf borderId="1" fillId="10" fontId="52" numFmtId="0" xfId="0" applyAlignment="1" applyBorder="1" applyFont="1">
      <alignment horizontal="center" readingOrder="0" shrinkToFit="0" vertical="center" wrapText="1"/>
    </xf>
    <xf borderId="19" fillId="0" fontId="42" numFmtId="0" xfId="0" applyAlignment="1" applyBorder="1" applyFont="1">
      <alignment horizontal="center" vertical="center"/>
    </xf>
    <xf borderId="13" fillId="0" fontId="42" numFmtId="0" xfId="0" applyAlignment="1" applyBorder="1" applyFont="1">
      <alignment horizontal="center" vertical="center"/>
    </xf>
    <xf borderId="3" fillId="10" fontId="24" numFmtId="0" xfId="0" applyAlignment="1" applyBorder="1" applyFont="1">
      <alignment horizontal="center" readingOrder="0" shrinkToFit="0" vertical="center" wrapText="1"/>
    </xf>
    <xf borderId="1" fillId="10" fontId="23" numFmtId="0" xfId="0" applyAlignment="1" applyBorder="1" applyFont="1">
      <alignment horizontal="center" readingOrder="0" shrinkToFit="0" vertical="center" wrapText="1"/>
    </xf>
    <xf borderId="3" fillId="10" fontId="49" numFmtId="0" xfId="0" applyAlignment="1" applyBorder="1" applyFont="1">
      <alignment horizontal="center" readingOrder="0" shrinkToFit="0" vertical="center" wrapText="1"/>
    </xf>
    <xf borderId="1" fillId="11" fontId="48" numFmtId="9" xfId="0" applyAlignment="1" applyBorder="1" applyFont="1" applyNumberFormat="1">
      <alignment horizontal="center" vertical="center"/>
    </xf>
    <xf borderId="1" fillId="10" fontId="49" numFmtId="0" xfId="0" applyAlignment="1" applyBorder="1" applyFont="1">
      <alignment horizontal="center" readingOrder="0" shrinkToFit="0" vertical="center" wrapText="1"/>
    </xf>
    <xf borderId="1" fillId="14" fontId="56" numFmtId="165" xfId="0" applyAlignment="1" applyBorder="1" applyFont="1" applyNumberFormat="1">
      <alignment horizontal="center" shrinkToFit="0" vertical="center" wrapText="1"/>
    </xf>
    <xf borderId="1" fillId="15" fontId="56" numFmtId="9" xfId="0" applyAlignment="1" applyBorder="1" applyFont="1" applyNumberFormat="1">
      <alignment horizontal="center" shrinkToFit="0" vertical="center" wrapText="1"/>
    </xf>
    <xf borderId="3" fillId="12" fontId="49" numFmtId="0" xfId="0" applyAlignment="1" applyBorder="1" applyFont="1">
      <alignment horizontal="center" readingOrder="0" shrinkToFit="0" vertical="center" wrapText="1"/>
    </xf>
    <xf borderId="1" fillId="8" fontId="60" numFmtId="0" xfId="0" applyAlignment="1" applyBorder="1" applyFont="1">
      <alignment horizontal="center" shrinkToFit="0" vertical="center" wrapText="1"/>
    </xf>
    <xf borderId="1" fillId="8" fontId="61" numFmtId="0" xfId="0" applyAlignment="1" applyBorder="1" applyFont="1">
      <alignment horizontal="center" readingOrder="0" shrinkToFit="0" vertical="center" wrapText="1"/>
    </xf>
    <xf borderId="1" fillId="10" fontId="62" numFmtId="0" xfId="0" applyAlignment="1" applyBorder="1" applyFont="1">
      <alignment horizontal="center" shrinkToFit="0" vertical="center" wrapText="1"/>
    </xf>
    <xf borderId="1" fillId="15" fontId="42" numFmtId="0" xfId="0" applyAlignment="1" applyBorder="1" applyFont="1">
      <alignment horizontal="center" shrinkToFit="0" vertical="center" wrapText="1"/>
    </xf>
    <xf borderId="1" fillId="14" fontId="37" numFmtId="9" xfId="0" applyAlignment="1" applyBorder="1" applyFont="1" applyNumberFormat="1">
      <alignment horizontal="center" vertical="center"/>
    </xf>
    <xf borderId="34" fillId="15" fontId="15" numFmtId="9" xfId="0" applyAlignment="1" applyBorder="1" applyFont="1" applyNumberFormat="1">
      <alignment horizontal="center" vertical="center"/>
    </xf>
    <xf borderId="1" fillId="0" fontId="42" numFmtId="164" xfId="0" applyAlignment="1" applyBorder="1" applyFont="1" applyNumberFormat="1">
      <alignment horizontal="center" shrinkToFit="0" vertical="center" wrapText="1"/>
    </xf>
    <xf borderId="3" fillId="16" fontId="49" numFmtId="0" xfId="0" applyAlignment="1" applyBorder="1" applyFill="1" applyFont="1">
      <alignment horizontal="center" shrinkToFit="0" vertical="center" wrapText="1"/>
    </xf>
    <xf borderId="1" fillId="17" fontId="56" numFmtId="0" xfId="0" applyAlignment="1" applyBorder="1" applyFill="1" applyFont="1">
      <alignment horizontal="center" readingOrder="0" shrinkToFit="0" vertical="center" wrapText="1"/>
    </xf>
    <xf borderId="1" fillId="12" fontId="56" numFmtId="0" xfId="0" applyAlignment="1" applyBorder="1" applyFont="1">
      <alignment horizontal="center" readingOrder="0" shrinkToFit="0" vertical="center" wrapText="1"/>
    </xf>
    <xf borderId="1" fillId="10" fontId="49" numFmtId="0" xfId="0" applyAlignment="1" applyBorder="1" applyFont="1">
      <alignment horizontal="center" shrinkToFit="0" vertical="center" wrapText="1"/>
    </xf>
    <xf borderId="1" fillId="11" fontId="40" numFmtId="0" xfId="0" applyAlignment="1" applyBorder="1" applyFont="1">
      <alignment horizontal="center" vertical="center"/>
    </xf>
    <xf borderId="1" fillId="16" fontId="49" numFmtId="0" xfId="0" applyAlignment="1" applyBorder="1" applyFont="1">
      <alignment horizontal="center" readingOrder="0" shrinkToFit="0" vertical="center" wrapText="1"/>
    </xf>
    <xf borderId="1" fillId="12" fontId="42" numFmtId="0" xfId="0" applyAlignment="1" applyBorder="1" applyFont="1">
      <alignment horizontal="center" vertical="center"/>
    </xf>
    <xf borderId="1" fillId="16" fontId="49" numFmtId="0" xfId="0" applyAlignment="1" applyBorder="1" applyFont="1">
      <alignment horizontal="center" shrinkToFit="0" vertical="center" wrapText="1"/>
    </xf>
    <xf borderId="3" fillId="16" fontId="49" numFmtId="0" xfId="0" applyAlignment="1" applyBorder="1" applyFont="1">
      <alignment horizontal="center" readingOrder="0" shrinkToFit="0" vertical="center" wrapText="1"/>
    </xf>
    <xf borderId="1" fillId="8" fontId="42" numFmtId="0" xfId="0" applyAlignment="1" applyBorder="1" applyFont="1">
      <alignment horizontal="center" readingOrder="0" vertical="center"/>
    </xf>
    <xf borderId="1" fillId="6" fontId="42" numFmtId="0" xfId="0" applyAlignment="1" applyBorder="1" applyFont="1">
      <alignment horizontal="center" readingOrder="0" vertical="center"/>
    </xf>
    <xf borderId="1" fillId="6" fontId="56" numFmtId="0" xfId="0" applyAlignment="1" applyBorder="1" applyFont="1">
      <alignment horizontal="center" readingOrder="0" shrinkToFit="0" vertical="center" wrapText="1"/>
    </xf>
    <xf borderId="1" fillId="8" fontId="27" numFmtId="9" xfId="0" applyAlignment="1" applyBorder="1" applyFont="1" applyNumberFormat="1">
      <alignment horizontal="center" vertical="center"/>
    </xf>
    <xf borderId="1" fillId="14" fontId="42" numFmtId="165" xfId="0" applyAlignment="1" applyBorder="1" applyFont="1" applyNumberFormat="1">
      <alignment horizontal="center" shrinkToFit="0" vertical="center" wrapText="1"/>
    </xf>
    <xf borderId="1" fillId="11" fontId="40" numFmtId="0" xfId="0" applyAlignment="1" applyBorder="1" applyFont="1">
      <alignment horizontal="center" readingOrder="0" vertical="center"/>
    </xf>
    <xf borderId="1" fillId="5" fontId="63" numFmtId="3" xfId="0" applyAlignment="1" applyBorder="1" applyFont="1" applyNumberFormat="1">
      <alignment horizontal="center" readingOrder="0" shrinkToFit="0" vertical="center" wrapText="0"/>
    </xf>
    <xf borderId="1" fillId="8" fontId="42" numFmtId="0" xfId="0" applyAlignment="1" applyBorder="1" applyFont="1">
      <alignment horizontal="center" readingOrder="0" vertical="center"/>
    </xf>
    <xf borderId="1" fillId="5" fontId="42" numFmtId="3" xfId="0" applyAlignment="1" applyBorder="1" applyFont="1" applyNumberFormat="1">
      <alignment horizontal="center" readingOrder="0" shrinkToFit="0" vertical="center" wrapText="1"/>
    </xf>
    <xf borderId="1" fillId="14" fontId="56" numFmtId="4" xfId="0" applyAlignment="1" applyBorder="1" applyFont="1" applyNumberFormat="1">
      <alignment horizontal="center" shrinkToFit="0" vertical="center" wrapText="1"/>
    </xf>
    <xf borderId="2" fillId="16" fontId="64" numFmtId="0" xfId="0" applyAlignment="1" applyBorder="1" applyFont="1">
      <alignment horizontal="center" shrinkToFit="0" vertical="center" wrapText="1"/>
    </xf>
    <xf borderId="2" fillId="16" fontId="64" numFmtId="0" xfId="0" applyAlignment="1" applyBorder="1" applyFont="1">
      <alignment horizontal="center" readingOrder="0" shrinkToFit="0" vertical="center" wrapText="1"/>
    </xf>
    <xf borderId="3" fillId="0" fontId="42" numFmtId="0" xfId="0" applyAlignment="1" applyBorder="1" applyFont="1">
      <alignment horizontal="center" shrinkToFit="0" vertical="center" wrapText="1"/>
    </xf>
    <xf borderId="2" fillId="16" fontId="49" numFmtId="0" xfId="0" applyAlignment="1" applyBorder="1" applyFont="1">
      <alignment horizontal="center" shrinkToFit="0" vertical="center" wrapText="1"/>
    </xf>
    <xf borderId="3" fillId="17" fontId="56" numFmtId="0" xfId="0" applyAlignment="1" applyBorder="1" applyFont="1">
      <alignment horizontal="center" shrinkToFit="0" vertical="center" wrapText="1"/>
    </xf>
    <xf borderId="2" fillId="17" fontId="56" numFmtId="0" xfId="0" applyAlignment="1" applyBorder="1" applyFont="1">
      <alignment horizontal="center" shrinkToFit="0" vertical="center" wrapText="1"/>
    </xf>
    <xf borderId="2" fillId="17" fontId="65" numFmtId="0" xfId="0" applyAlignment="1" applyBorder="1" applyFont="1">
      <alignment horizontal="center" shrinkToFit="0" vertical="center" wrapText="1"/>
    </xf>
    <xf borderId="1" fillId="6" fontId="42" numFmtId="0" xfId="0" applyAlignment="1" applyBorder="1" applyFont="1">
      <alignment horizontal="center" shrinkToFit="0" vertical="center" wrapText="1"/>
    </xf>
    <xf borderId="1" fillId="11" fontId="42" numFmtId="0" xfId="0" applyAlignment="1" applyBorder="1" applyFont="1">
      <alignment horizontal="center" vertical="center"/>
    </xf>
    <xf borderId="1" fillId="11" fontId="42" numFmtId="166" xfId="0" applyAlignment="1" applyBorder="1" applyFont="1" applyNumberFormat="1">
      <alignment horizontal="center" vertical="center"/>
    </xf>
    <xf borderId="1" fillId="11" fontId="42" numFmtId="0" xfId="0" applyAlignment="1" applyBorder="1" applyFont="1">
      <alignment horizontal="center" readingOrder="0" shrinkToFit="0" vertical="center" wrapText="1"/>
    </xf>
    <xf borderId="1" fillId="5" fontId="42" numFmtId="165" xfId="0" applyAlignment="1" applyBorder="1" applyFont="1" applyNumberFormat="1">
      <alignment horizontal="center" readingOrder="0" shrinkToFit="0" vertical="center" wrapText="1"/>
    </xf>
    <xf borderId="19" fillId="0" fontId="15" numFmtId="0" xfId="0" applyAlignment="1" applyBorder="1" applyFont="1">
      <alignment horizontal="center" vertical="center"/>
    </xf>
    <xf borderId="34" fillId="0" fontId="15" numFmtId="0" xfId="0" applyAlignment="1" applyBorder="1" applyFont="1">
      <alignment horizontal="center" readingOrder="0" shrinkToFit="0" vertical="center" wrapText="1"/>
    </xf>
    <xf borderId="34" fillId="18" fontId="15" numFmtId="9" xfId="0" applyAlignment="1" applyBorder="1" applyFill="1" applyFont="1" applyNumberFormat="1">
      <alignment horizontal="center" shrinkToFit="0" vertical="center" wrapText="1"/>
    </xf>
    <xf borderId="34" fillId="0" fontId="15" numFmtId="0" xfId="0" applyAlignment="1" applyBorder="1" applyFont="1">
      <alignment horizontal="center" vertical="center"/>
    </xf>
    <xf borderId="34" fillId="11" fontId="15" numFmtId="9" xfId="0" applyAlignment="1" applyBorder="1" applyFont="1" applyNumberFormat="1">
      <alignment horizontal="center" shrinkToFit="0" vertical="center" wrapText="1"/>
    </xf>
    <xf borderId="1" fillId="5" fontId="42" numFmtId="165" xfId="0" applyAlignment="1" applyBorder="1" applyFont="1" applyNumberFormat="1">
      <alignment horizontal="center" shrinkToFit="0" vertical="center" wrapText="1"/>
    </xf>
    <xf borderId="34" fillId="18" fontId="15" numFmtId="0" xfId="0" applyAlignment="1" applyBorder="1" applyFont="1">
      <alignment horizontal="center" readingOrder="0" shrinkToFit="0" vertical="center" wrapText="1"/>
    </xf>
    <xf borderId="1" fillId="16" fontId="42" numFmtId="0" xfId="0" applyAlignment="1" applyBorder="1" applyFont="1">
      <alignment horizontal="center" vertical="center"/>
    </xf>
    <xf borderId="1" fillId="14" fontId="12" numFmtId="165" xfId="0" applyAlignment="1" applyBorder="1" applyFont="1" applyNumberFormat="1">
      <alignment horizontal="center" shrinkToFit="0" vertical="center" wrapText="1"/>
    </xf>
    <xf borderId="1" fillId="5" fontId="42" numFmtId="3" xfId="0" applyAlignment="1" applyBorder="1" applyFont="1" applyNumberFormat="1">
      <alignment horizontal="center" readingOrder="0" shrinkToFit="0" vertical="center" wrapText="0"/>
    </xf>
    <xf borderId="1" fillId="14" fontId="56" numFmtId="3" xfId="0" applyAlignment="1" applyBorder="1" applyFont="1" applyNumberFormat="1">
      <alignment horizontal="center" shrinkToFit="0" vertical="center" wrapText="1"/>
    </xf>
    <xf borderId="2" fillId="16" fontId="56" numFmtId="0" xfId="0" applyAlignment="1" applyBorder="1" applyFont="1">
      <alignment horizontal="center" readingOrder="0" shrinkToFit="0" vertical="center" wrapText="1"/>
    </xf>
    <xf borderId="0" fillId="0" fontId="66" numFmtId="0" xfId="0" applyAlignment="1" applyFont="1">
      <alignment horizontal="right" readingOrder="0"/>
    </xf>
    <xf borderId="1" fillId="0" fontId="42" numFmtId="0" xfId="0" applyAlignment="1" applyBorder="1" applyFont="1">
      <alignment horizontal="center" readingOrder="0" shrinkToFit="0" vertical="center" wrapText="1"/>
    </xf>
    <xf borderId="0" fillId="0" fontId="66" numFmtId="0" xfId="0" applyAlignment="1" applyFont="1">
      <alignment readingOrder="0"/>
    </xf>
    <xf borderId="0" fillId="0" fontId="67" numFmtId="0" xfId="0" applyAlignment="1" applyFont="1">
      <alignment readingOrder="0"/>
    </xf>
    <xf borderId="1" fillId="6" fontId="42" numFmtId="0" xfId="0" applyAlignment="1" applyBorder="1" applyFont="1">
      <alignment horizontal="center" readingOrder="0"/>
    </xf>
    <xf borderId="3" fillId="6" fontId="56" numFmtId="0" xfId="0" applyAlignment="1" applyBorder="1" applyFont="1">
      <alignment horizontal="center" readingOrder="0" shrinkToFit="0" wrapText="1"/>
    </xf>
    <xf borderId="1" fillId="11" fontId="15" numFmtId="0" xfId="0" applyAlignment="1" applyBorder="1" applyFont="1">
      <alignment horizontal="center" vertical="center"/>
    </xf>
    <xf borderId="19" fillId="11" fontId="15" numFmtId="0" xfId="0" applyAlignment="1" applyBorder="1" applyFont="1">
      <alignment horizontal="center" vertical="center"/>
    </xf>
    <xf borderId="3" fillId="12" fontId="49" numFmtId="0" xfId="0" applyAlignment="1" applyBorder="1" applyFont="1">
      <alignment horizontal="center" shrinkToFit="0" vertical="center" wrapText="1"/>
    </xf>
    <xf borderId="1" fillId="0" fontId="42" numFmtId="165" xfId="0" applyAlignment="1" applyBorder="1" applyFont="1" applyNumberFormat="1">
      <alignment horizontal="center" vertical="center"/>
    </xf>
    <xf borderId="13" fillId="16" fontId="49" numFmtId="0" xfId="0" applyAlignment="1" applyBorder="1" applyFont="1">
      <alignment horizontal="center" shrinkToFit="0" vertical="center" wrapText="1"/>
    </xf>
    <xf borderId="19" fillId="16" fontId="49" numFmtId="0" xfId="0" applyAlignment="1" applyBorder="1" applyFont="1">
      <alignment horizontal="center" shrinkToFit="0" vertical="center" wrapText="1"/>
    </xf>
    <xf borderId="1" fillId="11" fontId="42" numFmtId="0" xfId="0" applyAlignment="1" applyBorder="1" applyFont="1">
      <alignment horizontal="center" readingOrder="0" vertical="center"/>
    </xf>
    <xf borderId="19" fillId="11" fontId="42" numFmtId="0" xfId="0" applyAlignment="1" applyBorder="1" applyFont="1">
      <alignment horizontal="center" readingOrder="0" vertical="center"/>
    </xf>
    <xf borderId="4" fillId="19" fontId="42" numFmtId="0" xfId="0" applyAlignment="1" applyBorder="1" applyFill="1" applyFont="1">
      <alignment horizontal="center" vertical="center"/>
    </xf>
    <xf borderId="3" fillId="14" fontId="68" numFmtId="0" xfId="0" applyAlignment="1" applyBorder="1" applyFont="1">
      <alignment horizontal="center" readingOrder="0" shrinkToFit="0" vertical="center" wrapText="1"/>
    </xf>
    <xf borderId="1" fillId="15" fontId="42" numFmtId="165" xfId="0" applyAlignment="1" applyBorder="1" applyFont="1" applyNumberFormat="1">
      <alignment horizontal="center" vertical="center"/>
    </xf>
    <xf borderId="223" fillId="10" fontId="2" numFmtId="0" xfId="0" applyAlignment="1" applyBorder="1" applyFont="1">
      <alignment horizontal="center" readingOrder="0" shrinkToFit="0" vertical="center" wrapText="1"/>
    </xf>
    <xf borderId="224" fillId="0" fontId="3" numFmtId="0" xfId="0" applyBorder="1" applyFont="1"/>
    <xf borderId="225" fillId="0" fontId="3" numFmtId="0" xfId="0" applyBorder="1" applyFont="1"/>
    <xf borderId="226" fillId="10" fontId="2" numFmtId="0" xfId="0" applyAlignment="1" applyBorder="1" applyFont="1">
      <alignment horizontal="center" readingOrder="0" shrinkToFit="0" vertical="center" wrapText="1"/>
    </xf>
    <xf borderId="226" fillId="5" fontId="19" numFmtId="0" xfId="0" applyAlignment="1" applyBorder="1" applyFont="1">
      <alignment horizontal="center" readingOrder="0" shrinkToFit="0" vertical="center" wrapText="1"/>
    </xf>
    <xf borderId="227" fillId="10" fontId="2" numFmtId="0" xfId="0" applyAlignment="1" applyBorder="1" applyFont="1">
      <alignment horizontal="center" readingOrder="0" shrinkToFit="0" vertical="center" wrapText="1"/>
    </xf>
    <xf borderId="228" fillId="0" fontId="3" numFmtId="0" xfId="0" applyBorder="1" applyFont="1"/>
    <xf borderId="229" fillId="0" fontId="3" numFmtId="0" xfId="0" applyBorder="1" applyFont="1"/>
    <xf borderId="230" fillId="0" fontId="3" numFmtId="0" xfId="0" applyBorder="1" applyFont="1"/>
    <xf borderId="226" fillId="5" fontId="16" numFmtId="0" xfId="0" applyAlignment="1" applyBorder="1" applyFont="1">
      <alignment horizontal="center" readingOrder="0" shrinkToFit="0" vertical="center" wrapText="1"/>
    </xf>
    <xf borderId="226" fillId="5" fontId="17" numFmtId="0" xfId="0" applyAlignment="1" applyBorder="1" applyFont="1">
      <alignment horizontal="center" readingOrder="0" shrinkToFit="0" vertical="center" wrapText="1"/>
    </xf>
    <xf borderId="226" fillId="11" fontId="69" numFmtId="0" xfId="0" applyAlignment="1" applyBorder="1" applyFont="1">
      <alignment horizontal="center" readingOrder="0" shrinkToFit="0" vertical="center" wrapText="1"/>
    </xf>
    <xf borderId="226" fillId="11" fontId="15" numFmtId="0" xfId="0" applyAlignment="1" applyBorder="1" applyFont="1">
      <alignment horizontal="center" readingOrder="0" vertical="center"/>
    </xf>
    <xf borderId="226" fillId="11" fontId="69" numFmtId="0" xfId="0" applyAlignment="1" applyBorder="1" applyFont="1">
      <alignment horizontal="center" shrinkToFit="0" vertical="center" wrapText="1"/>
    </xf>
    <xf borderId="0" fillId="11" fontId="70" numFmtId="0" xfId="0" applyAlignment="1" applyFont="1">
      <alignment horizontal="center" readingOrder="0"/>
    </xf>
    <xf borderId="226" fillId="11" fontId="15" numFmtId="0" xfId="0" applyAlignment="1" applyBorder="1" applyFont="1">
      <alignment horizontal="center" vertical="center"/>
    </xf>
    <xf borderId="226" fillId="5" fontId="17" numFmtId="0" xfId="0" applyAlignment="1" applyBorder="1" applyFont="1">
      <alignment horizontal="center" readingOrder="0" shrinkToFit="0" vertical="center" wrapText="1"/>
    </xf>
    <xf borderId="0" fillId="11" fontId="71" numFmtId="0" xfId="0" applyAlignment="1" applyFont="1">
      <alignment horizontal="center" readingOrder="0"/>
    </xf>
    <xf borderId="226" fillId="0" fontId="72" numFmtId="0" xfId="0" applyAlignment="1" applyBorder="1" applyFont="1">
      <alignment horizontal="center" shrinkToFit="0" vertical="center" wrapText="1"/>
    </xf>
    <xf borderId="226" fillId="11" fontId="73" numFmtId="0" xfId="0" applyAlignment="1" applyBorder="1" applyFont="1">
      <alignment horizontal="center" shrinkToFit="0" vertical="center" wrapText="1"/>
    </xf>
    <xf borderId="226" fillId="0" fontId="69" numFmtId="0" xfId="0" applyAlignment="1" applyBorder="1" applyFont="1">
      <alignment horizontal="center" shrinkToFit="0" vertical="center" wrapText="1"/>
    </xf>
    <xf borderId="0" fillId="10" fontId="15" numFmtId="0" xfId="0" applyAlignment="1" applyFont="1">
      <alignment horizontal="center" vertical="center"/>
    </xf>
    <xf borderId="226" fillId="11" fontId="69" numFmtId="0" xfId="0" applyAlignment="1" applyBorder="1" applyFont="1">
      <alignment horizontal="right" readingOrder="0" shrinkToFit="0" vertical="center" wrapText="1"/>
    </xf>
    <xf borderId="231" fillId="0" fontId="1" numFmtId="0" xfId="0" applyAlignment="1" applyBorder="1" applyFont="1">
      <alignment horizontal="center" shrinkToFit="0" vertical="center" wrapText="1"/>
    </xf>
    <xf borderId="232" fillId="0" fontId="1" numFmtId="0" xfId="0" applyAlignment="1" applyBorder="1" applyFont="1">
      <alignment horizontal="center" shrinkToFit="0" vertical="center" wrapText="1"/>
    </xf>
    <xf borderId="233" fillId="0" fontId="1" numFmtId="0" xfId="0" applyAlignment="1" applyBorder="1" applyFont="1">
      <alignment horizontal="center" shrinkToFit="0" vertical="center" wrapText="1"/>
    </xf>
    <xf borderId="234" fillId="0" fontId="1" numFmtId="0" xfId="0" applyAlignment="1" applyBorder="1" applyFont="1">
      <alignment horizontal="center" shrinkToFit="0" vertical="center" wrapText="1"/>
    </xf>
    <xf borderId="3" fillId="10" fontId="64" numFmtId="0" xfId="0" applyAlignment="1" applyBorder="1" applyFont="1">
      <alignment horizontal="center" readingOrder="0" shrinkToFit="0" vertical="center" wrapText="1"/>
    </xf>
    <xf borderId="34" fillId="16" fontId="42" numFmtId="0" xfId="0" applyAlignment="1" applyBorder="1" applyFont="1">
      <alignment horizontal="center" readingOrder="0" shrinkToFit="0" vertical="center" wrapText="1"/>
    </xf>
    <xf borderId="235" fillId="5" fontId="42" numFmtId="0" xfId="0" applyAlignment="1" applyBorder="1" applyFont="1">
      <alignment horizontal="center" readingOrder="0" shrinkToFit="0" vertical="center" wrapText="1"/>
    </xf>
    <xf borderId="34" fillId="5" fontId="42" numFmtId="0" xfId="0" applyAlignment="1" applyBorder="1" applyFont="1">
      <alignment horizontal="center" readingOrder="0" shrinkToFit="0" vertical="center" wrapText="1"/>
    </xf>
    <xf borderId="34" fillId="5" fontId="42" numFmtId="0" xfId="0" applyAlignment="1" applyBorder="1" applyFont="1">
      <alignment horizontal="center" readingOrder="0" shrinkToFit="0" vertical="center" wrapText="1"/>
    </xf>
    <xf borderId="34" fillId="16" fontId="42" numFmtId="0" xfId="0" applyAlignment="1" applyBorder="1" applyFont="1">
      <alignment horizontal="center" readingOrder="0" shrinkToFit="0" vertical="center" wrapText="1"/>
    </xf>
    <xf borderId="34" fillId="0" fontId="42" numFmtId="0" xfId="0" applyAlignment="1" applyBorder="1" applyFont="1">
      <alignment horizontal="center" readingOrder="0" shrinkToFit="0" vertical="center" wrapText="1"/>
    </xf>
    <xf borderId="34" fillId="0" fontId="15" numFmtId="0" xfId="0" applyAlignment="1" applyBorder="1" applyFont="1">
      <alignment readingOrder="0" vertical="center"/>
    </xf>
    <xf borderId="34" fillId="0" fontId="42" numFmtId="0" xfId="0" applyAlignment="1" applyBorder="1" applyFont="1">
      <alignment horizontal="center" readingOrder="0" shrinkToFit="0" vertical="center" wrapText="1"/>
    </xf>
    <xf borderId="34" fillId="0" fontId="15" numFmtId="0" xfId="0" applyAlignment="1" applyBorder="1" applyFont="1">
      <alignment vertical="center"/>
    </xf>
    <xf borderId="236" fillId="20" fontId="56" numFmtId="0" xfId="0" applyAlignment="1" applyBorder="1" applyFill="1" applyFont="1">
      <alignment horizontal="center" readingOrder="2" shrinkToFit="0" vertical="center" wrapText="1"/>
    </xf>
    <xf borderId="0" fillId="11" fontId="74" numFmtId="0" xfId="0" applyAlignment="1" applyFont="1">
      <alignment horizontal="right" readingOrder="2" vertical="center"/>
    </xf>
    <xf borderId="237" fillId="0" fontId="3" numFmtId="0" xfId="0" applyBorder="1" applyFont="1"/>
    <xf borderId="236" fillId="11" fontId="29" numFmtId="0" xfId="0" applyAlignment="1" applyBorder="1" applyFont="1">
      <alignment horizontal="center" readingOrder="2" shrinkToFit="0" vertical="center" wrapText="1"/>
    </xf>
    <xf borderId="236" fillId="11" fontId="29" numFmtId="0" xfId="0" applyAlignment="1" applyBorder="1" applyFont="1">
      <alignment horizontal="center" readingOrder="2" shrinkToFit="0" vertical="center" wrapText="1"/>
    </xf>
    <xf borderId="236" fillId="11" fontId="69" numFmtId="0" xfId="0" applyAlignment="1" applyBorder="1" applyFont="1">
      <alignment horizontal="center" readingOrder="2" shrinkToFit="0" vertical="center" wrapText="1"/>
    </xf>
    <xf borderId="236" fillId="11" fontId="56" numFmtId="0" xfId="0" applyAlignment="1" applyBorder="1" applyFont="1">
      <alignment horizontal="center" readingOrder="2" shrinkToFit="0" vertical="center" wrapText="1"/>
    </xf>
    <xf borderId="226" fillId="11" fontId="56" numFmtId="0" xfId="0" applyAlignment="1" applyBorder="1" applyFont="1">
      <alignment horizontal="center" readingOrder="2" shrinkToFit="0" vertical="center" wrapText="1"/>
    </xf>
    <xf borderId="226" fillId="11" fontId="42" numFmtId="0" xfId="0" applyAlignment="1" applyBorder="1" applyFont="1">
      <alignment horizontal="right" readingOrder="2" shrinkToFit="0" vertical="center" wrapText="1"/>
    </xf>
    <xf borderId="236" fillId="11" fontId="56" numFmtId="0" xfId="0" applyAlignment="1" applyBorder="1" applyFont="1">
      <alignment horizontal="center" readingOrder="2" shrinkToFit="0" vertical="center" wrapText="1"/>
    </xf>
    <xf borderId="226" fillId="11" fontId="42" numFmtId="0" xfId="0" applyAlignment="1" applyBorder="1" applyFont="1">
      <alignment horizontal="right" readingOrder="2" shrinkToFit="0" vertical="center" wrapText="1"/>
    </xf>
    <xf borderId="236" fillId="12" fontId="29" numFmtId="0" xfId="0" applyAlignment="1" applyBorder="1" applyFont="1">
      <alignment horizontal="center" readingOrder="2" shrinkToFit="0" vertical="center" wrapText="1"/>
    </xf>
    <xf borderId="236" fillId="12" fontId="69" numFmtId="0" xfId="0" applyAlignment="1" applyBorder="1" applyFont="1">
      <alignment horizontal="center" readingOrder="2" shrinkToFit="0" vertical="center" wrapText="1"/>
    </xf>
    <xf borderId="236" fillId="12" fontId="56" numFmtId="0" xfId="0" applyAlignment="1" applyBorder="1" applyFont="1">
      <alignment horizontal="center" readingOrder="2" shrinkToFit="0" vertical="center" wrapText="1"/>
    </xf>
    <xf borderId="226" fillId="12" fontId="56" numFmtId="0" xfId="0" applyAlignment="1" applyBorder="1" applyFont="1">
      <alignment horizontal="center" readingOrder="2" shrinkToFit="0" vertical="center" wrapText="1"/>
    </xf>
    <xf borderId="226" fillId="12" fontId="42" numFmtId="0" xfId="0" applyAlignment="1" applyBorder="1" applyFont="1">
      <alignment horizontal="right" readingOrder="2" shrinkToFit="0" vertical="center" wrapText="1"/>
    </xf>
    <xf borderId="0" fillId="0" fontId="74" numFmtId="0" xfId="0" applyAlignment="1" applyFont="1">
      <alignment vertical="center"/>
    </xf>
    <xf borderId="0" fillId="11" fontId="42" numFmtId="0" xfId="0" applyAlignment="1" applyFont="1">
      <alignment horizontal="right" readingOrder="2" shrinkToFit="0" vertical="center" wrapText="1"/>
    </xf>
    <xf borderId="0" fillId="11" fontId="75" numFmtId="0" xfId="0" applyAlignment="1" applyFont="1">
      <alignment horizontal="right" readingOrder="2" vertical="center"/>
    </xf>
    <xf borderId="0" fillId="11" fontId="76" numFmtId="0" xfId="0" applyAlignment="1" applyFont="1">
      <alignment horizontal="right" readingOrder="2" vertical="center"/>
    </xf>
    <xf borderId="0" fillId="11" fontId="47" numFmtId="0" xfId="0" applyAlignment="1" applyFont="1">
      <alignment horizontal="right" readingOrder="2" vertical="center"/>
    </xf>
  </cellXfs>
  <cellStyles count="1">
    <cellStyle xfId="0" name="Normal" builtinId="0"/>
  </cellStyles>
  <dxfs count="8">
    <dxf>
      <font/>
      <fill>
        <patternFill patternType="solid">
          <fgColor rgb="FFEFEFEF"/>
          <bgColor rgb="FFEFEFEF"/>
        </patternFill>
      </fill>
      <border/>
    </dxf>
    <dxf>
      <font/>
      <fill>
        <patternFill patternType="solid">
          <fgColor rgb="FFB7E1CD"/>
          <bgColor rgb="FFB7E1CD"/>
        </patternFill>
      </fill>
      <border/>
    </dxf>
    <dxf>
      <font/>
      <fill>
        <patternFill patternType="solid">
          <fgColor rgb="FF57BB8A"/>
          <bgColor rgb="FF57BB8A"/>
        </patternFill>
      </fill>
      <border/>
    </dxf>
    <dxf>
      <font/>
      <fill>
        <patternFill patternType="solid">
          <fgColor rgb="FFFFF2CC"/>
          <bgColor rgb="FFFFF2CC"/>
        </patternFill>
      </fill>
      <border/>
    </dxf>
    <dxf>
      <font/>
      <fill>
        <patternFill patternType="solid">
          <fgColor rgb="FFE67C73"/>
          <bgColor rgb="FFE67C73"/>
        </patternFill>
      </fill>
      <border/>
    </dxf>
    <dxf>
      <font>
        <b/>
        <color rgb="FFFFFFFF"/>
      </font>
      <fill>
        <patternFill patternType="solid">
          <fgColor rgb="FFCC0000"/>
          <bgColor rgb="FFCC0000"/>
        </patternFill>
      </fill>
      <border/>
    </dxf>
    <dxf>
      <font>
        <b/>
        <color rgb="FF000000"/>
      </font>
      <fill>
        <patternFill patternType="solid">
          <fgColor rgb="FFEFEFEF"/>
          <bgColor rgb="FFEFEFEF"/>
        </patternFill>
      </fill>
      <border/>
    </dxf>
    <dxf>
      <font/>
      <fill>
        <patternFill patternType="solid">
          <fgColor rgb="FFFFFFFF"/>
          <bgColor rgb="FFFFFFFF"/>
        </patternFill>
      </fill>
      <border/>
    </dxf>
  </dxfs>
</styleSheet>
</file>

<file path=xl/_rels/workbook.xml.rels><?xml version="1.0" encoding="UTF-8" standalone="yes"?><Relationships xmlns="http://schemas.openxmlformats.org/package/2006/relationships"><Relationship Id="rId11" Type="http://schemas.openxmlformats.org/officeDocument/2006/relationships/worksheet" Target="worksheets/sheet8.xml"/><Relationship Id="rId10" Type="http://schemas.openxmlformats.org/officeDocument/2006/relationships/worksheet" Target="worksheets/sheet7.xml"/><Relationship Id="rId13" Type="http://schemas.openxmlformats.org/officeDocument/2006/relationships/worksheet" Target="worksheets/sheet10.xml"/><Relationship Id="rId12" Type="http://schemas.openxmlformats.org/officeDocument/2006/relationships/worksheet" Target="worksheets/sheet9.xml"/><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9" Type="http://schemas.openxmlformats.org/officeDocument/2006/relationships/worksheet" Target="worksheets/sheet6.xml"/><Relationship Id="rId15" Type="http://schemas.openxmlformats.org/officeDocument/2006/relationships/worksheet" Target="worksheets/sheet12.xml"/><Relationship Id="rId14" Type="http://schemas.openxmlformats.org/officeDocument/2006/relationships/worksheet" Target="worksheets/sheet11.xml"/><Relationship Id="rId17" Type="http://schemas.openxmlformats.org/officeDocument/2006/relationships/worksheet" Target="worksheets/sheet14.xml"/><Relationship Id="rId16" Type="http://schemas.openxmlformats.org/officeDocument/2006/relationships/worksheet" Target="worksheets/sheet13.xml"/><Relationship Id="rId5" Type="http://schemas.openxmlformats.org/officeDocument/2006/relationships/worksheet" Target="worksheets/sheet2.xml"/><Relationship Id="rId6" Type="http://schemas.openxmlformats.org/officeDocument/2006/relationships/worksheet" Target="worksheets/sheet3.xml"/><Relationship Id="rId18" Type="http://schemas.openxmlformats.org/officeDocument/2006/relationships/worksheet" Target="worksheets/sheet15.xml"/><Relationship Id="rId7" Type="http://schemas.openxmlformats.org/officeDocument/2006/relationships/worksheet" Target="worksheets/sheet4.xml"/><Relationship Id="rId8" Type="http://schemas.openxmlformats.org/officeDocument/2006/relationships/worksheet" Target="worksheets/sheet5.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10</xdr:col>
      <xdr:colOff>28575</xdr:colOff>
      <xdr:row>21</xdr:row>
      <xdr:rowOff>361950</xdr:rowOff>
    </xdr:from>
    <xdr:ext cx="5657850" cy="1819275"/>
    <xdr:pic>
      <xdr:nvPicPr>
        <xdr:cNvPr id="0" name="image1.png" title="صورة"/>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10.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rightToLeft="1" workbookViewId="0"/>
  </sheetViews>
  <sheetFormatPr customHeight="1" defaultColWidth="12.63" defaultRowHeight="15.75"/>
  <cols>
    <col customWidth="1" min="1" max="1" width="3.63"/>
    <col customWidth="1" min="2" max="3" width="7.13"/>
    <col customWidth="1" min="4" max="4" width="8.25"/>
    <col customWidth="1" min="5" max="5" width="7.13"/>
    <col customWidth="1" min="6" max="8" width="8.25"/>
    <col customWidth="1" min="9" max="9" width="7.38"/>
    <col customWidth="1" min="10" max="10" width="7.13"/>
    <col customWidth="1" min="11" max="12" width="9.88"/>
    <col customWidth="1" min="13" max="13" width="7.38"/>
    <col customWidth="1" min="14" max="14" width="7.13"/>
    <col customWidth="1" min="15" max="16" width="9.88"/>
    <col customWidth="1" min="17" max="17" width="7.38"/>
    <col customWidth="1" min="18" max="18" width="7.13"/>
    <col customWidth="1" min="19" max="20" width="9.88"/>
    <col customWidth="1" min="21" max="21" width="7.38"/>
    <col customWidth="1" min="22" max="22" width="9.13"/>
    <col customWidth="1" min="23" max="24" width="9.88"/>
    <col customWidth="1" min="25" max="25" width="9.75"/>
    <col customWidth="1" min="26" max="26" width="3.63"/>
  </cols>
  <sheetData>
    <row r="1" ht="10.5" customHeight="1">
      <c r="A1" s="1"/>
      <c r="B1" s="2"/>
      <c r="C1" s="2"/>
      <c r="D1" s="2"/>
      <c r="E1" s="2"/>
      <c r="F1" s="2"/>
      <c r="G1" s="2"/>
      <c r="H1" s="2"/>
      <c r="I1" s="2"/>
      <c r="J1" s="2"/>
      <c r="K1" s="2"/>
      <c r="L1" s="2"/>
      <c r="M1" s="2"/>
      <c r="N1" s="2"/>
      <c r="O1" s="2"/>
      <c r="P1" s="2"/>
      <c r="Q1" s="2"/>
      <c r="R1" s="2"/>
      <c r="S1" s="2"/>
      <c r="T1" s="2"/>
      <c r="U1" s="2"/>
      <c r="V1" s="2"/>
      <c r="W1" s="2"/>
      <c r="X1" s="2"/>
      <c r="Y1" s="2"/>
      <c r="Z1" s="2"/>
    </row>
    <row r="2" ht="36.75" customHeight="1">
      <c r="A2" s="3"/>
      <c r="B2" s="4" t="str">
        <f>'الخطة الاستراتيجية'!B2</f>
        <v>جمعية ملهم للتنمية الذاتية</v>
      </c>
      <c r="C2" s="5"/>
      <c r="D2" s="5"/>
      <c r="E2" s="5"/>
      <c r="F2" s="5"/>
      <c r="G2" s="6"/>
      <c r="H2" s="7"/>
      <c r="I2" s="8" t="s">
        <v>0</v>
      </c>
      <c r="J2" s="9" t="s">
        <v>1</v>
      </c>
      <c r="K2" s="5"/>
      <c r="L2" s="10" t="str">
        <f>'الخطة الاستراتيجية'!K2</f>
        <v>التميز في تمكين الشباب</v>
      </c>
      <c r="M2" s="5"/>
      <c r="N2" s="5"/>
      <c r="O2" s="5"/>
      <c r="P2" s="6"/>
      <c r="Q2" s="7"/>
      <c r="R2" s="8" t="s">
        <v>0</v>
      </c>
      <c r="S2" s="9" t="s">
        <v>2</v>
      </c>
      <c r="T2" s="5"/>
      <c r="U2" s="11" t="str">
        <f>'الخطة الاستراتيجية'!T2</f>
        <v>الإيجابية</v>
      </c>
      <c r="V2" s="11" t="str">
        <f>'الخطة الاستراتيجية'!U2</f>
        <v>الإخلاص</v>
      </c>
      <c r="W2" s="11" t="str">
        <f>'الخطة الاستراتيجية'!V2</f>
        <v>الشفافية </v>
      </c>
      <c r="X2" s="11" t="str">
        <f>'الخطة الاستراتيجية'!W2</f>
        <v>الاحترام</v>
      </c>
      <c r="Y2" s="11" t="str">
        <f>'الخطة الاستراتيجية'!X2</f>
        <v>الإبداع</v>
      </c>
      <c r="Z2" s="12"/>
    </row>
    <row r="3" ht="7.5" customHeight="1">
      <c r="A3" s="13"/>
      <c r="B3" s="14"/>
      <c r="C3" s="15"/>
      <c r="D3" s="15"/>
      <c r="E3" s="15"/>
      <c r="F3" s="15"/>
      <c r="G3" s="15"/>
      <c r="H3" s="15"/>
      <c r="I3" s="15"/>
      <c r="J3" s="15"/>
      <c r="K3" s="15"/>
      <c r="L3" s="15"/>
      <c r="M3" s="15"/>
      <c r="N3" s="15"/>
      <c r="O3" s="15"/>
      <c r="P3" s="15"/>
      <c r="Q3" s="15"/>
      <c r="R3" s="15"/>
      <c r="S3" s="15"/>
      <c r="T3" s="15"/>
      <c r="U3" s="15"/>
      <c r="V3" s="15"/>
      <c r="W3" s="15"/>
      <c r="X3" s="15"/>
      <c r="Y3" s="15"/>
      <c r="Z3" s="12"/>
    </row>
    <row r="4" ht="31.5" customHeight="1">
      <c r="A4" s="3"/>
      <c r="B4" s="16" t="s">
        <v>0</v>
      </c>
      <c r="C4" s="17" t="s">
        <v>3</v>
      </c>
      <c r="D4" s="18"/>
      <c r="E4" s="19" t="str">
        <f>'الخطة الاستراتيجية'!E4</f>
        <v>جمعية أهلية تعتني ببناء القيم لدى الشباب، وتعزيز المهارات وبناء القدرات البشرية من خلال الممكنات البشرية وبوسائل حديثة</v>
      </c>
      <c r="F4" s="20"/>
      <c r="G4" s="20"/>
      <c r="H4" s="20"/>
      <c r="I4" s="20"/>
      <c r="J4" s="20"/>
      <c r="K4" s="20"/>
      <c r="L4" s="20"/>
      <c r="M4" s="20"/>
      <c r="N4" s="20"/>
      <c r="O4" s="20"/>
      <c r="P4" s="20"/>
      <c r="Q4" s="20"/>
      <c r="R4" s="20"/>
      <c r="S4" s="20"/>
      <c r="T4" s="20"/>
      <c r="U4" s="20"/>
      <c r="V4" s="20"/>
      <c r="W4" s="20"/>
      <c r="X4" s="20"/>
      <c r="Y4" s="21"/>
      <c r="Z4" s="12"/>
    </row>
    <row r="5" ht="13.5" customHeight="1">
      <c r="A5" s="3"/>
      <c r="B5" s="14"/>
      <c r="C5" s="15"/>
      <c r="D5" s="15"/>
      <c r="E5" s="15"/>
      <c r="F5" s="15"/>
      <c r="G5" s="15"/>
      <c r="H5" s="15"/>
      <c r="I5" s="15"/>
      <c r="J5" s="15"/>
      <c r="K5" s="15"/>
      <c r="L5" s="15"/>
      <c r="M5" s="15"/>
      <c r="N5" s="15"/>
      <c r="O5" s="15"/>
      <c r="P5" s="15"/>
      <c r="Q5" s="15"/>
      <c r="R5" s="15"/>
      <c r="S5" s="22"/>
      <c r="T5" s="22"/>
      <c r="U5" s="22"/>
      <c r="V5" s="22"/>
      <c r="W5" s="22"/>
      <c r="X5" s="22"/>
      <c r="Y5" s="23"/>
      <c r="Z5" s="12"/>
    </row>
    <row r="6" ht="24.75" customHeight="1">
      <c r="A6" s="3"/>
      <c r="B6" s="24"/>
      <c r="C6" s="25" t="s">
        <v>0</v>
      </c>
      <c r="D6" s="26" t="s">
        <v>4</v>
      </c>
      <c r="E6" s="27"/>
      <c r="F6" s="27"/>
      <c r="G6" s="1"/>
      <c r="H6" s="1"/>
      <c r="I6" s="1"/>
      <c r="J6" s="1"/>
      <c r="K6" s="1"/>
      <c r="L6" s="1"/>
      <c r="M6" s="1"/>
      <c r="N6" s="1"/>
      <c r="O6" s="1"/>
      <c r="P6" s="1"/>
      <c r="Q6" s="1"/>
      <c r="R6" s="1"/>
      <c r="S6" s="1"/>
      <c r="T6" s="1"/>
      <c r="U6" s="1"/>
      <c r="V6" s="1"/>
      <c r="W6" s="1"/>
      <c r="X6" s="1"/>
      <c r="Y6" s="23"/>
      <c r="Z6" s="12"/>
    </row>
    <row r="7" ht="1.5" customHeight="1">
      <c r="A7" s="3"/>
      <c r="B7" s="28"/>
      <c r="C7" s="22"/>
      <c r="D7" s="1"/>
      <c r="E7" s="1"/>
      <c r="F7" s="1"/>
      <c r="G7" s="1"/>
      <c r="H7" s="1"/>
      <c r="I7" s="1"/>
      <c r="J7" s="1"/>
      <c r="K7" s="1"/>
      <c r="L7" s="1"/>
      <c r="M7" s="1"/>
      <c r="N7" s="1"/>
      <c r="O7" s="29"/>
      <c r="P7" s="29"/>
      <c r="Q7" s="1"/>
      <c r="R7" s="1"/>
      <c r="S7" s="29"/>
      <c r="T7" s="29"/>
      <c r="U7" s="1"/>
      <c r="V7" s="1"/>
      <c r="W7" s="1"/>
      <c r="X7" s="1"/>
      <c r="Y7" s="23"/>
      <c r="Z7" s="12"/>
    </row>
    <row r="8" ht="24.75" customHeight="1">
      <c r="A8" s="3"/>
      <c r="B8" s="28"/>
      <c r="C8" s="1"/>
      <c r="D8" s="3"/>
      <c r="E8" s="30"/>
      <c r="F8" s="31" t="s">
        <v>5</v>
      </c>
      <c r="G8" s="32"/>
      <c r="H8" s="33" t="s">
        <v>6</v>
      </c>
      <c r="I8" s="34"/>
      <c r="J8" s="29"/>
      <c r="K8" s="29"/>
      <c r="L8" s="1"/>
      <c r="M8" s="35">
        <v>1.0</v>
      </c>
      <c r="N8" s="36" t="str">
        <f>'الخطة الاستراتيجية'!F9</f>
        <v>بناء القدرات العقلية لدى الشاب وغرس القيم</v>
      </c>
      <c r="O8" s="37"/>
      <c r="P8" s="38"/>
      <c r="Q8" s="35">
        <v>2.0</v>
      </c>
      <c r="R8" s="36" t="str">
        <f>'الخطة الاستراتيجية'!F11</f>
        <v> تنمية المهارات والهوايات المتعددة لدى الشباب</v>
      </c>
      <c r="S8" s="37"/>
      <c r="T8" s="38"/>
      <c r="U8" s="35">
        <v>3.0</v>
      </c>
      <c r="V8" s="36" t="str">
        <f>'الخطة الاستراتيجية'!F13</f>
        <v>تقديم المشاريع النوعية وفق احتياجات الشباب</v>
      </c>
      <c r="W8" s="37"/>
      <c r="X8" s="1"/>
      <c r="Y8" s="23"/>
      <c r="Z8" s="12"/>
    </row>
    <row r="9" ht="24.75" customHeight="1">
      <c r="A9" s="3"/>
      <c r="B9" s="28"/>
      <c r="C9" s="1"/>
      <c r="D9" s="3"/>
      <c r="E9" s="39" t="str">
        <f>'الخطة الاستراتيجية'!C9</f>
        <v>تنمية وتمكين الشباب في المجتمع</v>
      </c>
      <c r="F9" s="40"/>
      <c r="G9" s="40"/>
      <c r="H9" s="40"/>
      <c r="I9" s="40"/>
      <c r="J9" s="40"/>
      <c r="K9" s="41"/>
      <c r="L9" s="12"/>
      <c r="M9" s="42"/>
      <c r="N9" s="43"/>
      <c r="O9" s="44"/>
      <c r="P9" s="45"/>
      <c r="Q9" s="42"/>
      <c r="R9" s="43"/>
      <c r="S9" s="44"/>
      <c r="T9" s="38"/>
      <c r="U9" s="42"/>
      <c r="V9" s="43"/>
      <c r="W9" s="44"/>
      <c r="X9" s="1"/>
      <c r="Y9" s="23"/>
      <c r="Z9" s="12"/>
    </row>
    <row r="10" ht="6.0" customHeight="1">
      <c r="A10" s="3"/>
      <c r="B10" s="28"/>
      <c r="C10" s="1"/>
      <c r="D10" s="1"/>
      <c r="E10" s="22"/>
      <c r="F10" s="22"/>
      <c r="G10" s="22"/>
      <c r="H10" s="22"/>
      <c r="I10" s="46"/>
      <c r="J10" s="22"/>
      <c r="K10" s="22"/>
      <c r="L10" s="1"/>
      <c r="M10" s="38"/>
      <c r="N10" s="38"/>
      <c r="O10" s="38"/>
      <c r="P10" s="45"/>
      <c r="Q10" s="38"/>
      <c r="R10" s="38"/>
      <c r="S10" s="38"/>
      <c r="T10" s="38"/>
      <c r="U10" s="47"/>
      <c r="V10" s="38"/>
      <c r="W10" s="38"/>
      <c r="X10" s="1"/>
      <c r="Y10" s="23"/>
      <c r="Z10" s="12"/>
    </row>
    <row r="11" ht="24.75" customHeight="1">
      <c r="A11" s="3"/>
      <c r="B11" s="28"/>
      <c r="C11" s="1"/>
      <c r="D11" s="1"/>
      <c r="E11" s="30"/>
      <c r="F11" s="31" t="s">
        <v>7</v>
      </c>
      <c r="G11" s="32"/>
      <c r="H11" s="33" t="s">
        <v>8</v>
      </c>
      <c r="I11" s="34"/>
      <c r="J11" s="29"/>
      <c r="K11" s="1"/>
      <c r="L11" s="1"/>
      <c r="M11" s="35">
        <v>4.0</v>
      </c>
      <c r="N11" s="36" t="str">
        <f>'الخطة الاستراتيجية'!F15</f>
        <v>تمكين واستقطاب الخبراء والمختصين</v>
      </c>
      <c r="O11" s="37"/>
      <c r="P11" s="38"/>
      <c r="Q11" s="35">
        <v>5.0</v>
      </c>
      <c r="R11" s="36" t="str">
        <f>'الخطة الاستراتيجية'!F17</f>
        <v>تفعيل العمل التطوعي في المشاريع.</v>
      </c>
      <c r="S11" s="37"/>
      <c r="T11" s="38"/>
      <c r="U11" s="35">
        <v>6.0</v>
      </c>
      <c r="V11" s="36" t="str">
        <f>'الخطة الاستراتيجية'!F19</f>
        <v>المساهمة في التثقيف والتوعية في المجتمع.</v>
      </c>
      <c r="W11" s="37"/>
      <c r="X11" s="12"/>
      <c r="Y11" s="48"/>
      <c r="Z11" s="12"/>
    </row>
    <row r="12" ht="25.5" customHeight="1">
      <c r="A12" s="3"/>
      <c r="B12" s="28"/>
      <c r="C12" s="1"/>
      <c r="D12" s="3"/>
      <c r="E12" s="39" t="str">
        <f>'الخطة الاستراتيجية'!C15</f>
        <v>تعزيز الوعي وتطوير قدرات ومهارات المجتمع</v>
      </c>
      <c r="F12" s="40"/>
      <c r="G12" s="40"/>
      <c r="H12" s="40"/>
      <c r="I12" s="40"/>
      <c r="J12" s="40"/>
      <c r="K12" s="41"/>
      <c r="L12" s="1"/>
      <c r="M12" s="42"/>
      <c r="N12" s="43"/>
      <c r="O12" s="44"/>
      <c r="P12" s="45"/>
      <c r="Q12" s="42"/>
      <c r="R12" s="43"/>
      <c r="S12" s="44"/>
      <c r="T12" s="38"/>
      <c r="U12" s="42"/>
      <c r="V12" s="43"/>
      <c r="W12" s="44"/>
      <c r="X12" s="12"/>
      <c r="Y12" s="48"/>
      <c r="Z12" s="12"/>
    </row>
    <row r="13" ht="6.75" customHeight="1">
      <c r="A13" s="3"/>
      <c r="B13" s="28"/>
      <c r="C13" s="49"/>
      <c r="D13" s="22"/>
      <c r="E13" s="22"/>
      <c r="F13" s="22"/>
      <c r="G13" s="22"/>
      <c r="H13" s="22"/>
      <c r="I13" s="46"/>
      <c r="J13" s="22"/>
      <c r="K13" s="1"/>
      <c r="L13" s="1"/>
      <c r="M13" s="50"/>
      <c r="N13" s="50"/>
      <c r="O13" s="50"/>
      <c r="P13" s="51"/>
      <c r="Q13" s="50"/>
      <c r="R13" s="50"/>
      <c r="S13" s="50"/>
      <c r="T13" s="50"/>
      <c r="U13" s="50"/>
      <c r="V13" s="50"/>
      <c r="W13" s="50"/>
      <c r="X13" s="1"/>
      <c r="Y13" s="48"/>
      <c r="Z13" s="12"/>
    </row>
    <row r="14" ht="24.75" customHeight="1">
      <c r="A14" s="3"/>
      <c r="B14" s="24"/>
      <c r="C14" s="25" t="s">
        <v>0</v>
      </c>
      <c r="D14" s="26" t="s">
        <v>9</v>
      </c>
      <c r="E14" s="27"/>
      <c r="F14" s="27"/>
      <c r="G14" s="1"/>
      <c r="H14" s="1"/>
      <c r="I14" s="3"/>
      <c r="J14" s="1"/>
      <c r="K14" s="1"/>
      <c r="L14" s="1"/>
      <c r="M14" s="38"/>
      <c r="N14" s="38"/>
      <c r="O14" s="38"/>
      <c r="P14" s="38"/>
      <c r="Q14" s="38"/>
      <c r="R14" s="38"/>
      <c r="S14" s="38"/>
      <c r="T14" s="38"/>
      <c r="U14" s="38"/>
      <c r="V14" s="38"/>
      <c r="W14" s="38"/>
      <c r="X14" s="1"/>
      <c r="Y14" s="48"/>
      <c r="Z14" s="12"/>
    </row>
    <row r="15" ht="1.5" customHeight="1">
      <c r="A15" s="3"/>
      <c r="B15" s="28"/>
      <c r="C15" s="22"/>
      <c r="D15" s="1"/>
      <c r="E15" s="1"/>
      <c r="F15" s="1"/>
      <c r="G15" s="1"/>
      <c r="H15" s="1"/>
      <c r="I15" s="3"/>
      <c r="J15" s="1"/>
      <c r="K15" s="1"/>
      <c r="L15" s="1"/>
      <c r="M15" s="38"/>
      <c r="N15" s="38"/>
      <c r="O15" s="38"/>
      <c r="P15" s="38"/>
      <c r="Q15" s="38"/>
      <c r="R15" s="38"/>
      <c r="S15" s="38"/>
      <c r="T15" s="38"/>
      <c r="U15" s="38"/>
      <c r="V15" s="38"/>
      <c r="W15" s="38"/>
      <c r="X15" s="1"/>
      <c r="Y15" s="48"/>
      <c r="Z15" s="12"/>
    </row>
    <row r="16" ht="24.75" customHeight="1">
      <c r="A16" s="3"/>
      <c r="B16" s="28"/>
      <c r="C16" s="1"/>
      <c r="D16" s="1"/>
      <c r="E16" s="42"/>
      <c r="F16" s="31" t="s">
        <v>10</v>
      </c>
      <c r="G16" s="32"/>
      <c r="H16" s="33" t="s">
        <v>11</v>
      </c>
      <c r="I16" s="3"/>
      <c r="J16" s="1"/>
      <c r="K16" s="1"/>
      <c r="L16" s="1"/>
      <c r="M16" s="35">
        <v>7.0</v>
      </c>
      <c r="N16" s="36" t="str">
        <f>'الخطة الاستراتيجية'!F21</f>
        <v>تنمية وتنويع إيرادات الجمعية المالية.</v>
      </c>
      <c r="O16" s="37"/>
      <c r="P16" s="38"/>
      <c r="Q16" s="35">
        <v>8.0</v>
      </c>
      <c r="R16" s="36" t="str">
        <f>'الخطة الاستراتيجية'!F23</f>
        <v>تحقيق أوقاف واستثمارات ذات عائد مالي</v>
      </c>
      <c r="S16" s="37"/>
      <c r="T16" s="38"/>
      <c r="U16" s="35">
        <v>9.0</v>
      </c>
      <c r="V16" s="36" t="str">
        <f>'الخطة الاستراتيجية'!F25</f>
        <v>تحقيق التكامل من خلال الشراكات الفاعلة</v>
      </c>
      <c r="W16" s="37"/>
      <c r="X16" s="12"/>
      <c r="Y16" s="48"/>
      <c r="Z16" s="12"/>
    </row>
    <row r="17" ht="24.75" customHeight="1">
      <c r="A17" s="3"/>
      <c r="B17" s="28"/>
      <c r="C17" s="1"/>
      <c r="D17" s="3"/>
      <c r="E17" s="39" t="str">
        <f>'الخطة الاستراتيجية'!C21</f>
        <v>تنمية الموارد المالية واستدامتها</v>
      </c>
      <c r="F17" s="40"/>
      <c r="G17" s="40"/>
      <c r="H17" s="40"/>
      <c r="I17" s="40"/>
      <c r="J17" s="40"/>
      <c r="K17" s="41"/>
      <c r="L17" s="1"/>
      <c r="M17" s="42"/>
      <c r="N17" s="43"/>
      <c r="O17" s="44"/>
      <c r="P17" s="45"/>
      <c r="Q17" s="42"/>
      <c r="R17" s="43"/>
      <c r="S17" s="44"/>
      <c r="T17" s="38"/>
      <c r="U17" s="42"/>
      <c r="V17" s="43"/>
      <c r="W17" s="44"/>
      <c r="X17" s="12"/>
      <c r="Y17" s="48"/>
      <c r="Z17" s="12"/>
    </row>
    <row r="18" ht="6.0" customHeight="1">
      <c r="A18" s="3"/>
      <c r="B18" s="28"/>
      <c r="C18" s="1"/>
      <c r="D18" s="1"/>
      <c r="E18" s="22"/>
      <c r="F18" s="22"/>
      <c r="G18" s="22"/>
      <c r="H18" s="22"/>
      <c r="I18" s="3"/>
      <c r="J18" s="1"/>
      <c r="K18" s="1"/>
      <c r="L18" s="1"/>
      <c r="M18" s="38"/>
      <c r="N18" s="38"/>
      <c r="O18" s="38"/>
      <c r="P18" s="45"/>
      <c r="Q18" s="38"/>
      <c r="R18" s="38"/>
      <c r="S18" s="38"/>
      <c r="T18" s="38"/>
      <c r="U18" s="47"/>
      <c r="V18" s="38"/>
      <c r="W18" s="38"/>
      <c r="X18" s="1"/>
      <c r="Y18" s="48"/>
      <c r="Z18" s="12"/>
    </row>
    <row r="19" ht="24.75" customHeight="1">
      <c r="A19" s="3"/>
      <c r="B19" s="28"/>
      <c r="C19" s="1"/>
      <c r="D19" s="1"/>
      <c r="E19" s="42"/>
      <c r="F19" s="31" t="s">
        <v>12</v>
      </c>
      <c r="G19" s="32"/>
      <c r="H19" s="33" t="s">
        <v>13</v>
      </c>
      <c r="I19" s="3"/>
      <c r="J19" s="1"/>
      <c r="K19" s="1"/>
      <c r="L19" s="1"/>
      <c r="M19" s="35">
        <v>10.0</v>
      </c>
      <c r="N19" s="36" t="str">
        <f>'الخطة الاستراتيجية'!F27</f>
        <v>تنمية وتمكين ورفع كفاءة العاملين والمتطوعين.</v>
      </c>
      <c r="O19" s="37"/>
      <c r="P19" s="38"/>
      <c r="Q19" s="35">
        <v>11.0</v>
      </c>
      <c r="R19" s="36" t="str">
        <f>'الخطة الاستراتيجية'!F29</f>
        <v>بناء أنظمة إدارية مؤسسية داخلية.</v>
      </c>
      <c r="S19" s="37"/>
      <c r="T19" s="38"/>
      <c r="U19" s="35">
        <v>12.0</v>
      </c>
      <c r="V19" s="36" t="str">
        <f>'الخطة الاستراتيجية'!F31</f>
        <v>تعزيز الصورة الذهنية عن الجمعية.</v>
      </c>
      <c r="W19" s="37"/>
      <c r="X19" s="12"/>
      <c r="Y19" s="48"/>
      <c r="Z19" s="12"/>
    </row>
    <row r="20" ht="24.75" customHeight="1">
      <c r="A20" s="3"/>
      <c r="B20" s="28"/>
      <c r="C20" s="1"/>
      <c r="D20" s="3"/>
      <c r="E20" s="39" t="str">
        <f>'الخطة الاستراتيجية'!C27</f>
        <v>تحقيق التميز المؤسسي </v>
      </c>
      <c r="F20" s="40"/>
      <c r="G20" s="40"/>
      <c r="H20" s="40"/>
      <c r="I20" s="40"/>
      <c r="J20" s="40"/>
      <c r="K20" s="41"/>
      <c r="L20" s="1"/>
      <c r="M20" s="42"/>
      <c r="N20" s="43"/>
      <c r="O20" s="44"/>
      <c r="P20" s="45"/>
      <c r="Q20" s="42"/>
      <c r="R20" s="43"/>
      <c r="S20" s="44"/>
      <c r="T20" s="38"/>
      <c r="U20" s="42"/>
      <c r="V20" s="43"/>
      <c r="W20" s="44"/>
      <c r="X20" s="12"/>
      <c r="Y20" s="48"/>
      <c r="Z20" s="12"/>
    </row>
    <row r="21">
      <c r="A21" s="3"/>
      <c r="B21" s="28"/>
      <c r="C21" s="1"/>
      <c r="D21" s="29"/>
      <c r="E21" s="15"/>
      <c r="F21" s="22"/>
      <c r="G21" s="15"/>
      <c r="H21" s="15"/>
      <c r="I21" s="1"/>
      <c r="J21" s="1"/>
      <c r="K21" s="1"/>
      <c r="L21" s="1"/>
      <c r="M21" s="1"/>
      <c r="N21" s="22"/>
      <c r="O21" s="22"/>
      <c r="P21" s="15"/>
      <c r="Q21" s="29"/>
      <c r="R21" s="22"/>
      <c r="S21" s="15"/>
      <c r="T21" s="15"/>
      <c r="U21" s="38"/>
      <c r="V21" s="52"/>
      <c r="W21" s="22"/>
      <c r="X21" s="1"/>
      <c r="Y21" s="23"/>
      <c r="Z21" s="12"/>
    </row>
    <row r="22" ht="33.0" customHeight="1">
      <c r="A22" s="3"/>
      <c r="B22" s="28"/>
      <c r="C22" s="1"/>
      <c r="D22" s="1"/>
      <c r="E22" s="1"/>
      <c r="F22" s="1"/>
      <c r="G22" s="1"/>
      <c r="H22" s="1"/>
      <c r="I22" s="1"/>
      <c r="J22" s="1"/>
      <c r="K22" s="1"/>
      <c r="L22" s="1"/>
      <c r="M22" s="1"/>
      <c r="N22" s="1"/>
      <c r="O22" s="1"/>
      <c r="P22" s="1"/>
      <c r="Q22" s="1"/>
      <c r="R22" s="1"/>
      <c r="S22" s="1"/>
      <c r="T22" s="1"/>
      <c r="U22" s="38"/>
      <c r="V22" s="1"/>
      <c r="W22" s="1"/>
      <c r="X22" s="1"/>
      <c r="Y22" s="23"/>
      <c r="Z22" s="12"/>
    </row>
    <row r="23">
      <c r="A23" s="3"/>
      <c r="B23" s="28"/>
      <c r="C23" s="22"/>
      <c r="D23" s="22"/>
      <c r="E23" s="22"/>
      <c r="F23" s="22"/>
      <c r="G23" s="22"/>
      <c r="H23" s="22"/>
      <c r="I23" s="22"/>
      <c r="J23" s="22"/>
      <c r="K23" s="22"/>
      <c r="L23" s="22"/>
      <c r="M23" s="22"/>
      <c r="N23" s="1"/>
      <c r="O23" s="1"/>
      <c r="P23" s="1"/>
      <c r="Q23" s="1"/>
      <c r="R23" s="1"/>
      <c r="S23" s="1"/>
      <c r="T23" s="1"/>
      <c r="U23" s="1"/>
      <c r="V23" s="1"/>
      <c r="W23" s="1"/>
      <c r="X23" s="1"/>
      <c r="Y23" s="23"/>
      <c r="Z23" s="12"/>
    </row>
    <row r="24" ht="7.5" customHeight="1">
      <c r="A24" s="3"/>
      <c r="B24" s="28"/>
      <c r="C24" s="22"/>
      <c r="D24" s="22"/>
      <c r="E24" s="22"/>
      <c r="F24" s="22"/>
      <c r="G24" s="22"/>
      <c r="H24" s="22"/>
      <c r="I24" s="22"/>
      <c r="J24" s="22"/>
      <c r="K24" s="22"/>
      <c r="L24" s="22"/>
      <c r="M24" s="22"/>
      <c r="N24" s="1"/>
      <c r="O24" s="1"/>
      <c r="P24" s="1"/>
      <c r="Q24" s="1"/>
      <c r="R24" s="1"/>
      <c r="S24" s="1"/>
      <c r="T24" s="1"/>
      <c r="U24" s="1"/>
      <c r="V24" s="1"/>
      <c r="W24" s="1"/>
      <c r="X24" s="1"/>
      <c r="Y24" s="23"/>
      <c r="Z24" s="12"/>
    </row>
    <row r="25">
      <c r="A25" s="3"/>
      <c r="B25" s="53"/>
      <c r="C25" s="22"/>
      <c r="D25" s="22"/>
      <c r="E25" s="22"/>
      <c r="F25" s="22"/>
      <c r="G25" s="22"/>
      <c r="H25" s="22"/>
      <c r="I25" s="22"/>
      <c r="J25" s="22"/>
      <c r="K25" s="22"/>
      <c r="L25" s="22"/>
      <c r="M25" s="22"/>
      <c r="N25" s="1"/>
      <c r="O25" s="1"/>
      <c r="P25" s="1"/>
      <c r="Q25" s="1"/>
      <c r="R25" s="1"/>
      <c r="S25" s="1"/>
      <c r="T25" s="1"/>
      <c r="U25" s="1"/>
      <c r="V25" s="1"/>
      <c r="W25" s="1"/>
      <c r="X25" s="1"/>
      <c r="Y25" s="23"/>
      <c r="Z25" s="12"/>
    </row>
    <row r="26">
      <c r="A26" s="3"/>
      <c r="B26" s="28"/>
      <c r="C26" s="1"/>
      <c r="D26" s="1"/>
      <c r="E26" s="1"/>
      <c r="F26" s="1"/>
      <c r="G26" s="1"/>
      <c r="H26" s="1"/>
      <c r="I26" s="1"/>
      <c r="J26" s="1"/>
      <c r="K26" s="1"/>
      <c r="L26" s="1"/>
      <c r="M26" s="1"/>
      <c r="N26" s="1"/>
      <c r="O26" s="1"/>
      <c r="P26" s="1"/>
      <c r="Q26" s="1"/>
      <c r="R26" s="1"/>
      <c r="S26" s="1"/>
      <c r="T26" s="1"/>
      <c r="U26" s="1"/>
      <c r="V26" s="1"/>
      <c r="W26" s="1"/>
      <c r="X26" s="1"/>
      <c r="Y26" s="23"/>
      <c r="Z26" s="12"/>
    </row>
    <row r="27">
      <c r="A27" s="3"/>
      <c r="B27" s="28"/>
      <c r="C27" s="1"/>
      <c r="D27" s="1"/>
      <c r="E27" s="1"/>
      <c r="F27" s="1"/>
      <c r="G27" s="1"/>
      <c r="H27" s="1"/>
      <c r="I27" s="1"/>
      <c r="J27" s="1"/>
      <c r="K27" s="1"/>
      <c r="L27" s="1"/>
      <c r="M27" s="1"/>
      <c r="N27" s="1"/>
      <c r="O27" s="1"/>
      <c r="P27" s="1"/>
      <c r="Q27" s="1"/>
      <c r="R27" s="1"/>
      <c r="S27" s="1"/>
      <c r="T27" s="1"/>
      <c r="U27" s="1"/>
      <c r="V27" s="1"/>
      <c r="W27" s="1"/>
      <c r="X27" s="1"/>
      <c r="Y27" s="23"/>
      <c r="Z27" s="12"/>
    </row>
    <row r="28">
      <c r="A28" s="3"/>
      <c r="B28" s="54"/>
      <c r="C28" s="55"/>
      <c r="D28" s="55"/>
      <c r="E28" s="55"/>
      <c r="F28" s="55"/>
      <c r="G28" s="55"/>
      <c r="H28" s="55"/>
      <c r="I28" s="55"/>
      <c r="J28" s="55"/>
      <c r="K28" s="55"/>
      <c r="L28" s="55"/>
      <c r="M28" s="55"/>
      <c r="N28" s="55"/>
      <c r="O28" s="55"/>
      <c r="P28" s="55"/>
      <c r="Q28" s="55"/>
      <c r="R28" s="55"/>
      <c r="S28" s="55"/>
      <c r="T28" s="55"/>
      <c r="U28" s="55"/>
      <c r="V28" s="55"/>
      <c r="W28" s="55"/>
      <c r="X28" s="55"/>
      <c r="Y28" s="56"/>
      <c r="Z28" s="12"/>
    </row>
    <row r="29">
      <c r="A29" s="1"/>
      <c r="B29" s="22"/>
      <c r="C29" s="22"/>
      <c r="D29" s="22"/>
      <c r="E29" s="22"/>
      <c r="F29" s="22"/>
      <c r="G29" s="22"/>
      <c r="H29" s="22"/>
      <c r="I29" s="22"/>
      <c r="J29" s="22"/>
      <c r="K29" s="22"/>
      <c r="L29" s="22"/>
      <c r="M29" s="22"/>
      <c r="N29" s="22"/>
      <c r="O29" s="22"/>
      <c r="P29" s="22"/>
      <c r="Q29" s="22"/>
      <c r="R29" s="22"/>
      <c r="S29" s="22"/>
      <c r="T29" s="22"/>
      <c r="U29" s="22"/>
      <c r="V29" s="22"/>
      <c r="W29" s="22"/>
      <c r="X29" s="22"/>
      <c r="Y29" s="22"/>
      <c r="Z29" s="1"/>
    </row>
    <row r="30">
      <c r="A30" s="1"/>
      <c r="B30" s="1"/>
      <c r="C30" s="1"/>
      <c r="D30" s="1"/>
      <c r="E30" s="1"/>
      <c r="F30" s="1"/>
      <c r="G30" s="1"/>
      <c r="H30" s="1"/>
      <c r="I30" s="1"/>
      <c r="J30" s="1"/>
      <c r="K30" s="1"/>
      <c r="L30" s="1"/>
      <c r="M30" s="1"/>
      <c r="N30" s="1"/>
      <c r="O30" s="1"/>
      <c r="P30" s="1"/>
      <c r="Q30" s="1"/>
      <c r="R30" s="1"/>
      <c r="S30" s="1"/>
      <c r="T30" s="1"/>
      <c r="U30" s="1"/>
      <c r="V30" s="1"/>
      <c r="W30" s="1"/>
      <c r="X30" s="1"/>
      <c r="Y30" s="1"/>
      <c r="Z30" s="1"/>
    </row>
    <row r="31">
      <c r="A31" s="1"/>
      <c r="B31" s="1"/>
      <c r="C31" s="1"/>
      <c r="D31" s="1"/>
      <c r="E31" s="1"/>
      <c r="F31" s="1"/>
      <c r="G31" s="1"/>
      <c r="H31" s="1"/>
      <c r="I31" s="1"/>
      <c r="J31" s="1"/>
      <c r="K31" s="1"/>
      <c r="L31" s="1"/>
      <c r="M31" s="1"/>
      <c r="N31" s="1"/>
      <c r="O31" s="1"/>
      <c r="P31" s="29"/>
      <c r="Q31" s="29"/>
      <c r="R31" s="1"/>
      <c r="S31" s="1"/>
      <c r="T31" s="29"/>
      <c r="U31" s="29"/>
      <c r="V31" s="1"/>
      <c r="W31" s="1"/>
      <c r="X31" s="29"/>
      <c r="Y31" s="29"/>
      <c r="Z31" s="1"/>
    </row>
  </sheetData>
  <mergeCells count="28">
    <mergeCell ref="B2:G2"/>
    <mergeCell ref="J2:K2"/>
    <mergeCell ref="L2:P2"/>
    <mergeCell ref="S2:T2"/>
    <mergeCell ref="C4:D4"/>
    <mergeCell ref="E4:Y4"/>
    <mergeCell ref="D6:F6"/>
    <mergeCell ref="V8:W9"/>
    <mergeCell ref="V11:W12"/>
    <mergeCell ref="V16:W17"/>
    <mergeCell ref="V19:W20"/>
    <mergeCell ref="F8:G8"/>
    <mergeCell ref="N8:O9"/>
    <mergeCell ref="R8:S9"/>
    <mergeCell ref="E9:K9"/>
    <mergeCell ref="N11:O12"/>
    <mergeCell ref="R11:S12"/>
    <mergeCell ref="E12:K12"/>
    <mergeCell ref="R16:S17"/>
    <mergeCell ref="R19:S20"/>
    <mergeCell ref="F11:G11"/>
    <mergeCell ref="D14:F14"/>
    <mergeCell ref="F16:G16"/>
    <mergeCell ref="N16:O17"/>
    <mergeCell ref="E17:K17"/>
    <mergeCell ref="F19:G19"/>
    <mergeCell ref="N19:O20"/>
    <mergeCell ref="E20:K20"/>
  </mergeCells>
  <drawing r:id="rId1"/>
</worksheet>
</file>

<file path=xl/worksheets/sheet10.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rightToLeft="1" workbookViewId="0"/>
  </sheetViews>
  <sheetFormatPr customHeight="1" defaultColWidth="12.63" defaultRowHeight="15.75" outlineLevelCol="1" outlineLevelRow="3"/>
  <cols>
    <col customWidth="1" min="1" max="1" width="4.88"/>
    <col customWidth="1" min="2" max="5" width="5.13"/>
    <col customWidth="1" min="6" max="6" width="40.25"/>
    <col customWidth="1" min="7" max="7" width="40.75"/>
    <col customWidth="1" min="8" max="9" width="10.88"/>
    <col customWidth="1" min="10" max="57" width="3.63" outlineLevel="1"/>
    <col customWidth="1" min="58" max="59" width="11.75"/>
    <col customWidth="1" min="60" max="60" width="4.38"/>
    <col customWidth="1" min="61" max="61" width="13.25"/>
    <col customWidth="1" min="62" max="62" width="4.38"/>
    <col customWidth="1" min="63" max="64" width="11.75"/>
  </cols>
  <sheetData>
    <row r="1" ht="12.75" customHeight="1">
      <c r="A1" s="428"/>
      <c r="B1" s="429"/>
      <c r="C1" s="429"/>
      <c r="D1" s="429"/>
      <c r="E1" s="429"/>
      <c r="F1" s="429"/>
      <c r="G1" s="429"/>
      <c r="H1" s="429"/>
      <c r="I1" s="429"/>
      <c r="J1" s="429"/>
      <c r="K1" s="429"/>
      <c r="L1" s="429"/>
      <c r="M1" s="429"/>
      <c r="N1" s="429"/>
      <c r="O1" s="429"/>
      <c r="P1" s="429"/>
      <c r="Q1" s="429"/>
      <c r="R1" s="429"/>
      <c r="S1" s="429"/>
      <c r="T1" s="429"/>
      <c r="U1" s="429"/>
      <c r="V1" s="429"/>
      <c r="W1" s="429"/>
      <c r="X1" s="429"/>
      <c r="Y1" s="429"/>
      <c r="Z1" s="429"/>
      <c r="AA1" s="429"/>
      <c r="AB1" s="429"/>
      <c r="AC1" s="429"/>
      <c r="AD1" s="429"/>
      <c r="AE1" s="429"/>
      <c r="AF1" s="429"/>
      <c r="AG1" s="429"/>
      <c r="AH1" s="429"/>
      <c r="AI1" s="429"/>
      <c r="AJ1" s="429"/>
      <c r="AK1" s="429"/>
      <c r="AL1" s="429"/>
      <c r="AM1" s="429"/>
      <c r="AN1" s="429"/>
      <c r="AO1" s="429"/>
      <c r="AP1" s="429"/>
      <c r="AQ1" s="429"/>
      <c r="AR1" s="429"/>
      <c r="AS1" s="429"/>
      <c r="AT1" s="429"/>
      <c r="AU1" s="429"/>
      <c r="AV1" s="429"/>
      <c r="AW1" s="429"/>
      <c r="AX1" s="429"/>
      <c r="AY1" s="429"/>
      <c r="AZ1" s="429"/>
      <c r="BA1" s="429"/>
      <c r="BB1" s="429"/>
      <c r="BC1" s="429"/>
      <c r="BD1" s="429"/>
      <c r="BE1" s="429"/>
      <c r="BF1" s="429"/>
      <c r="BG1" s="429"/>
      <c r="BH1" s="429"/>
      <c r="BI1" s="429"/>
      <c r="BJ1" s="429"/>
      <c r="BK1" s="429"/>
      <c r="BL1" s="429"/>
      <c r="BM1" s="428"/>
      <c r="BN1" s="428"/>
    </row>
    <row r="2">
      <c r="A2" s="430"/>
      <c r="B2" s="431"/>
      <c r="C2" s="432"/>
      <c r="D2" s="432"/>
      <c r="E2" s="433"/>
      <c r="F2" s="434" t="str">
        <f>'الخطة الاستراتيجية'!B2</f>
        <v>جمعية ملهم للتنمية الذاتية</v>
      </c>
      <c r="G2" s="435" t="str">
        <f>'الخطة الاستراتيجية'!K2</f>
        <v>التميز في تمكين الشباب</v>
      </c>
      <c r="H2" s="436"/>
      <c r="I2" s="437"/>
      <c r="J2" s="438"/>
      <c r="K2" s="438"/>
      <c r="L2" s="438"/>
      <c r="M2" s="438"/>
      <c r="N2" s="438"/>
      <c r="O2" s="438"/>
      <c r="P2" s="438"/>
      <c r="Q2" s="438"/>
      <c r="R2" s="438"/>
      <c r="S2" s="438"/>
      <c r="T2" s="438"/>
      <c r="U2" s="438"/>
      <c r="V2" s="438"/>
      <c r="W2" s="438"/>
      <c r="X2" s="438"/>
      <c r="Y2" s="438"/>
      <c r="Z2" s="438"/>
      <c r="AA2" s="438"/>
      <c r="AB2" s="438"/>
      <c r="AC2" s="438"/>
      <c r="AD2" s="438"/>
      <c r="AE2" s="438"/>
      <c r="AF2" s="438"/>
      <c r="AG2" s="438"/>
      <c r="AH2" s="438"/>
      <c r="AI2" s="438"/>
      <c r="AJ2" s="438"/>
      <c r="AK2" s="438"/>
      <c r="AL2" s="438"/>
      <c r="AM2" s="438"/>
      <c r="AN2" s="438"/>
      <c r="AO2" s="438"/>
      <c r="AP2" s="438"/>
      <c r="AQ2" s="438"/>
      <c r="AR2" s="438"/>
      <c r="AS2" s="438"/>
      <c r="AT2" s="438"/>
      <c r="AU2" s="438"/>
      <c r="AV2" s="438"/>
      <c r="AW2" s="438"/>
      <c r="AX2" s="438"/>
      <c r="AY2" s="438"/>
      <c r="AZ2" s="438"/>
      <c r="BA2" s="438"/>
      <c r="BB2" s="438"/>
      <c r="BC2" s="438"/>
      <c r="BD2" s="438"/>
      <c r="BE2" s="438"/>
      <c r="BF2" s="439" t="s">
        <v>2</v>
      </c>
      <c r="BG2" s="436"/>
      <c r="BH2" s="436"/>
      <c r="BI2" s="436"/>
      <c r="BJ2" s="436"/>
      <c r="BK2" s="436"/>
      <c r="BL2" s="437"/>
      <c r="BM2" s="440"/>
      <c r="BN2" s="428"/>
    </row>
    <row r="3" ht="39.75" customHeight="1">
      <c r="A3" s="430"/>
      <c r="B3" s="441"/>
      <c r="C3" s="442"/>
      <c r="D3" s="442"/>
      <c r="E3" s="443"/>
      <c r="F3" s="444" t="str">
        <f>'الخطة الاستراتيجية'!E4</f>
        <v>جمعية أهلية تعتني ببناء القيم لدى الشباب، وتعزيز المهارات وبناء القدرات البشرية من خلال الممكنات البشرية وبوسائل حديثة</v>
      </c>
      <c r="G3" s="432"/>
      <c r="H3" s="432"/>
      <c r="I3" s="445"/>
      <c r="J3" s="329"/>
      <c r="K3" s="329"/>
      <c r="L3" s="329"/>
      <c r="M3" s="329"/>
      <c r="N3" s="329"/>
      <c r="O3" s="329"/>
      <c r="P3" s="329"/>
      <c r="Q3" s="329"/>
      <c r="R3" s="329"/>
      <c r="S3" s="329"/>
      <c r="T3" s="329"/>
      <c r="U3" s="329"/>
      <c r="V3" s="329"/>
      <c r="W3" s="329"/>
      <c r="X3" s="329"/>
      <c r="Y3" s="329"/>
      <c r="Z3" s="329"/>
      <c r="AA3" s="329"/>
      <c r="AB3" s="329"/>
      <c r="AC3" s="329"/>
      <c r="AD3" s="329"/>
      <c r="AE3" s="329"/>
      <c r="AF3" s="329"/>
      <c r="AG3" s="329"/>
      <c r="AH3" s="329"/>
      <c r="AI3" s="329"/>
      <c r="AJ3" s="329"/>
      <c r="AK3" s="329"/>
      <c r="AL3" s="329"/>
      <c r="AM3" s="329"/>
      <c r="AN3" s="329"/>
      <c r="AO3" s="329"/>
      <c r="AP3" s="329"/>
      <c r="AQ3" s="329"/>
      <c r="AR3" s="329"/>
      <c r="AS3" s="329"/>
      <c r="AT3" s="329"/>
      <c r="AU3" s="329"/>
      <c r="AV3" s="329"/>
      <c r="AW3" s="329"/>
      <c r="AX3" s="329"/>
      <c r="AY3" s="329"/>
      <c r="AZ3" s="329"/>
      <c r="BA3" s="329"/>
      <c r="BB3" s="329"/>
      <c r="BC3" s="329"/>
      <c r="BD3" s="329"/>
      <c r="BE3" s="329"/>
      <c r="BF3" s="446" t="str">
        <f>'الخطة الاستراتيجية'!T2</f>
        <v>الإيجابية</v>
      </c>
      <c r="BG3" s="447" t="str">
        <f>'الخطة الاستراتيجية'!U2</f>
        <v>الإخلاص</v>
      </c>
      <c r="BH3" s="329"/>
      <c r="BI3" s="448" t="str">
        <f>'الخطة الاستراتيجية'!V2</f>
        <v>الشفافية </v>
      </c>
      <c r="BJ3" s="329"/>
      <c r="BK3" s="447" t="str">
        <f>'الخطة الاستراتيجية'!W2</f>
        <v>الاحترام</v>
      </c>
      <c r="BL3" s="449" t="str">
        <f>'الخطة الاستراتيجية'!X2</f>
        <v>الإبداع</v>
      </c>
      <c r="BM3" s="440"/>
      <c r="BN3" s="428"/>
    </row>
    <row r="4" ht="6.75" customHeight="1">
      <c r="A4" s="430"/>
      <c r="B4" s="450"/>
      <c r="C4" s="5"/>
      <c r="D4" s="5"/>
      <c r="E4" s="6"/>
      <c r="F4" s="536"/>
      <c r="G4" s="5"/>
      <c r="H4" s="5"/>
      <c r="I4" s="6"/>
      <c r="J4" s="329"/>
      <c r="K4" s="329"/>
      <c r="L4" s="329"/>
      <c r="M4" s="329"/>
      <c r="N4" s="329"/>
      <c r="O4" s="329"/>
      <c r="P4" s="329"/>
      <c r="Q4" s="329"/>
      <c r="R4" s="329"/>
      <c r="S4" s="329"/>
      <c r="T4" s="329"/>
      <c r="U4" s="329"/>
      <c r="V4" s="329"/>
      <c r="W4" s="329"/>
      <c r="X4" s="329"/>
      <c r="Y4" s="329"/>
      <c r="Z4" s="329"/>
      <c r="AA4" s="329"/>
      <c r="AB4" s="329"/>
      <c r="AC4" s="329"/>
      <c r="AD4" s="329"/>
      <c r="AE4" s="329"/>
      <c r="AF4" s="329"/>
      <c r="AG4" s="329"/>
      <c r="AH4" s="329"/>
      <c r="AI4" s="329"/>
      <c r="AJ4" s="329"/>
      <c r="AK4" s="329"/>
      <c r="AL4" s="329"/>
      <c r="AM4" s="329"/>
      <c r="AN4" s="329"/>
      <c r="AO4" s="329"/>
      <c r="AP4" s="329"/>
      <c r="AQ4" s="329"/>
      <c r="AR4" s="329"/>
      <c r="AS4" s="329"/>
      <c r="AT4" s="329"/>
      <c r="AU4" s="329"/>
      <c r="AV4" s="329"/>
      <c r="AW4" s="329"/>
      <c r="AX4" s="329"/>
      <c r="AY4" s="329"/>
      <c r="AZ4" s="329"/>
      <c r="BA4" s="329"/>
      <c r="BB4" s="329"/>
      <c r="BC4" s="329"/>
      <c r="BD4" s="329"/>
      <c r="BE4" s="329"/>
      <c r="BF4" s="452"/>
      <c r="BG4" s="452"/>
      <c r="BH4" s="329"/>
      <c r="BI4" s="453"/>
      <c r="BJ4" s="329"/>
      <c r="BK4" s="452"/>
      <c r="BL4" s="452"/>
      <c r="BM4" s="440"/>
      <c r="BN4" s="428"/>
    </row>
    <row r="5" ht="12.75" customHeight="1">
      <c r="A5" s="248"/>
      <c r="B5" s="329"/>
      <c r="C5" s="329"/>
      <c r="D5" s="329"/>
      <c r="E5" s="329"/>
      <c r="F5" s="329"/>
      <c r="G5" s="329"/>
      <c r="H5" s="329"/>
      <c r="I5" s="329"/>
      <c r="J5" s="329"/>
      <c r="K5" s="329"/>
      <c r="L5" s="329"/>
      <c r="M5" s="329"/>
      <c r="N5" s="329"/>
      <c r="O5" s="329"/>
      <c r="P5" s="329"/>
      <c r="Q5" s="329"/>
      <c r="R5" s="329"/>
      <c r="S5" s="329"/>
      <c r="T5" s="329"/>
      <c r="U5" s="329"/>
      <c r="V5" s="329"/>
      <c r="W5" s="329"/>
      <c r="X5" s="329"/>
      <c r="Y5" s="329"/>
      <c r="Z5" s="329"/>
      <c r="AA5" s="329"/>
      <c r="AB5" s="329"/>
      <c r="AC5" s="329"/>
      <c r="AD5" s="329"/>
      <c r="AE5" s="329"/>
      <c r="AF5" s="329"/>
      <c r="AG5" s="329"/>
      <c r="AH5" s="329"/>
      <c r="AI5" s="329"/>
      <c r="AJ5" s="329"/>
      <c r="AK5" s="329"/>
      <c r="AL5" s="329"/>
      <c r="AM5" s="329"/>
      <c r="AN5" s="329"/>
      <c r="AO5" s="329"/>
      <c r="AP5" s="329"/>
      <c r="AQ5" s="329"/>
      <c r="AR5" s="329"/>
      <c r="AS5" s="329"/>
      <c r="AT5" s="329"/>
      <c r="AU5" s="329"/>
      <c r="AV5" s="329"/>
      <c r="AW5" s="329"/>
      <c r="AX5" s="329"/>
      <c r="AY5" s="329"/>
      <c r="AZ5" s="329"/>
      <c r="BA5" s="329"/>
      <c r="BB5" s="329"/>
      <c r="BC5" s="329"/>
      <c r="BD5" s="329"/>
      <c r="BE5" s="329"/>
      <c r="BF5" s="329"/>
      <c r="BG5" s="329"/>
      <c r="BH5" s="329"/>
      <c r="BI5" s="329"/>
      <c r="BJ5" s="329"/>
      <c r="BK5" s="329"/>
      <c r="BL5" s="329"/>
      <c r="BM5" s="248"/>
      <c r="BN5" s="248"/>
    </row>
    <row r="6" ht="27.75" customHeight="1">
      <c r="A6" s="248"/>
      <c r="B6" s="454" t="s">
        <v>184</v>
      </c>
      <c r="C6" s="182"/>
      <c r="D6" s="182"/>
      <c r="E6" s="182"/>
      <c r="F6" s="248"/>
      <c r="G6" s="248"/>
      <c r="H6" s="248"/>
      <c r="I6" s="248"/>
      <c r="J6" s="248"/>
      <c r="K6" s="248"/>
      <c r="L6" s="248"/>
      <c r="M6" s="248"/>
      <c r="N6" s="248"/>
      <c r="O6" s="248"/>
      <c r="P6" s="248"/>
      <c r="Q6" s="248"/>
      <c r="R6" s="248"/>
      <c r="S6" s="248"/>
      <c r="T6" s="248"/>
      <c r="U6" s="248"/>
      <c r="V6" s="248"/>
      <c r="W6" s="248"/>
      <c r="X6" s="248"/>
      <c r="Y6" s="248"/>
      <c r="Z6" s="248"/>
      <c r="AA6" s="248"/>
      <c r="AB6" s="248"/>
      <c r="AC6" s="248"/>
      <c r="AD6" s="248"/>
      <c r="AE6" s="248"/>
      <c r="AF6" s="248"/>
      <c r="AG6" s="248"/>
      <c r="AH6" s="248"/>
      <c r="AI6" s="248"/>
      <c r="AJ6" s="248"/>
      <c r="AK6" s="248"/>
      <c r="AL6" s="248"/>
      <c r="AM6" s="248"/>
      <c r="AN6" s="248"/>
      <c r="AO6" s="248"/>
      <c r="AP6" s="248"/>
      <c r="AQ6" s="248"/>
      <c r="AR6" s="248"/>
      <c r="AS6" s="248"/>
      <c r="AT6" s="248"/>
      <c r="AU6" s="248"/>
      <c r="AV6" s="248"/>
      <c r="AW6" s="248"/>
      <c r="AX6" s="248"/>
      <c r="AY6" s="248"/>
      <c r="AZ6" s="248"/>
      <c r="BA6" s="248"/>
      <c r="BB6" s="248"/>
      <c r="BC6" s="248"/>
      <c r="BD6" s="248"/>
      <c r="BE6" s="248"/>
      <c r="BF6" s="248"/>
      <c r="BG6" s="248"/>
      <c r="BH6" s="248"/>
      <c r="BI6" s="248"/>
      <c r="BJ6" s="248"/>
      <c r="BK6" s="248"/>
      <c r="BL6" s="248"/>
      <c r="BM6" s="248"/>
      <c r="BN6" s="248"/>
    </row>
    <row r="7" ht="12.75" customHeight="1">
      <c r="A7" s="248"/>
      <c r="B7" s="334"/>
      <c r="C7" s="334"/>
      <c r="D7" s="334"/>
      <c r="E7" s="334"/>
      <c r="F7" s="334"/>
      <c r="G7" s="334"/>
      <c r="H7" s="248"/>
      <c r="I7" s="248"/>
      <c r="J7" s="334"/>
      <c r="K7" s="248"/>
      <c r="L7" s="248"/>
      <c r="M7" s="248"/>
      <c r="N7" s="248"/>
      <c r="O7" s="248"/>
      <c r="P7" s="248"/>
      <c r="Q7" s="248"/>
      <c r="R7" s="248"/>
      <c r="S7" s="248"/>
      <c r="T7" s="248"/>
      <c r="U7" s="248"/>
      <c r="V7" s="248"/>
      <c r="W7" s="248"/>
      <c r="X7" s="248"/>
      <c r="Y7" s="248"/>
      <c r="Z7" s="248"/>
      <c r="AA7" s="248"/>
      <c r="AB7" s="248"/>
      <c r="AC7" s="248"/>
      <c r="AD7" s="248"/>
      <c r="AE7" s="248"/>
      <c r="AF7" s="248"/>
      <c r="AG7" s="248"/>
      <c r="AH7" s="248"/>
      <c r="AI7" s="248"/>
      <c r="AJ7" s="248"/>
      <c r="AK7" s="248"/>
      <c r="AL7" s="248"/>
      <c r="AM7" s="248"/>
      <c r="AN7" s="248"/>
      <c r="AO7" s="248"/>
      <c r="AP7" s="248"/>
      <c r="AQ7" s="248"/>
      <c r="AR7" s="248"/>
      <c r="AS7" s="248"/>
      <c r="AT7" s="248"/>
      <c r="AU7" s="248"/>
      <c r="AV7" s="248"/>
      <c r="AW7" s="248"/>
      <c r="AX7" s="248"/>
      <c r="AY7" s="248"/>
      <c r="AZ7" s="248"/>
      <c r="BA7" s="248"/>
      <c r="BB7" s="248"/>
      <c r="BC7" s="248"/>
      <c r="BD7" s="248"/>
      <c r="BE7" s="248"/>
      <c r="BF7" s="248"/>
      <c r="BG7" s="248"/>
      <c r="BH7" s="248"/>
      <c r="BI7" s="248"/>
      <c r="BJ7" s="248"/>
      <c r="BK7" s="248"/>
      <c r="BL7" s="248"/>
      <c r="BM7" s="248"/>
      <c r="BN7" s="248"/>
    </row>
    <row r="8" ht="36.75" customHeight="1">
      <c r="A8" s="430"/>
      <c r="B8" s="455" t="s">
        <v>321</v>
      </c>
      <c r="C8" s="182"/>
      <c r="D8" s="182"/>
      <c r="E8" s="181"/>
      <c r="F8" s="537" t="str">
        <f>'الخطة التشغيلية 2024م'!C17</f>
        <v>تعزيز الوعي وتطوير قدرات ومهارات المجتمع</v>
      </c>
      <c r="G8" s="182"/>
      <c r="H8" s="182"/>
      <c r="I8" s="181"/>
      <c r="J8" s="457">
        <f>iferror(AVERAGE(J10,J130,J249))</f>
        <v>0.625</v>
      </c>
      <c r="K8" s="440"/>
      <c r="L8" s="428"/>
      <c r="M8" s="428"/>
      <c r="N8" s="428"/>
      <c r="O8" s="428"/>
      <c r="P8" s="428"/>
      <c r="Q8" s="428"/>
      <c r="R8" s="428"/>
      <c r="S8" s="428"/>
      <c r="T8" s="428"/>
      <c r="U8" s="428"/>
      <c r="V8" s="428"/>
      <c r="W8" s="428"/>
      <c r="X8" s="428"/>
      <c r="Y8" s="428"/>
      <c r="Z8" s="428"/>
      <c r="AA8" s="428"/>
      <c r="AB8" s="428"/>
      <c r="AC8" s="428"/>
      <c r="AD8" s="428"/>
      <c r="AE8" s="428"/>
      <c r="AF8" s="428"/>
      <c r="AG8" s="428"/>
      <c r="AH8" s="428"/>
      <c r="AI8" s="428"/>
      <c r="AJ8" s="428"/>
      <c r="AK8" s="428"/>
      <c r="AL8" s="428"/>
      <c r="AM8" s="428"/>
      <c r="AN8" s="428"/>
      <c r="AO8" s="428"/>
      <c r="AP8" s="428"/>
      <c r="AQ8" s="428"/>
      <c r="AR8" s="428"/>
      <c r="AS8" s="428"/>
      <c r="AT8" s="428"/>
      <c r="AU8" s="428"/>
      <c r="AV8" s="428"/>
      <c r="AW8" s="428"/>
      <c r="AX8" s="428"/>
      <c r="AY8" s="428"/>
      <c r="AZ8" s="428"/>
      <c r="BA8" s="428"/>
      <c r="BB8" s="428"/>
      <c r="BC8" s="428"/>
      <c r="BD8" s="428"/>
      <c r="BE8" s="428"/>
      <c r="BF8" s="458" t="s">
        <v>195</v>
      </c>
      <c r="BG8" s="538">
        <f>SUM(BG10,BG130,BG249)</f>
        <v>24000</v>
      </c>
      <c r="BH8" s="428"/>
      <c r="BI8" s="428"/>
      <c r="BJ8" s="428"/>
      <c r="BK8" s="460">
        <f>iferror(AVERAGE(BK10,BK130,BK249))</f>
        <v>0</v>
      </c>
      <c r="BL8" s="461" t="s">
        <v>197</v>
      </c>
      <c r="BM8" s="428"/>
      <c r="BN8" s="428"/>
    </row>
    <row r="9" ht="6.75" customHeight="1">
      <c r="A9" s="428"/>
      <c r="B9" s="462"/>
      <c r="C9" s="462"/>
      <c r="D9" s="462"/>
      <c r="E9" s="462"/>
      <c r="F9" s="462"/>
      <c r="G9" s="462"/>
      <c r="H9" s="462"/>
      <c r="I9" s="462"/>
      <c r="J9" s="463"/>
      <c r="K9" s="428"/>
      <c r="L9" s="428"/>
      <c r="M9" s="428"/>
      <c r="N9" s="428"/>
      <c r="O9" s="428"/>
      <c r="P9" s="428"/>
      <c r="Q9" s="428"/>
      <c r="R9" s="428"/>
      <c r="S9" s="428"/>
      <c r="T9" s="428"/>
      <c r="U9" s="428"/>
      <c r="V9" s="428"/>
      <c r="W9" s="428"/>
      <c r="X9" s="428"/>
      <c r="Y9" s="428"/>
      <c r="Z9" s="428"/>
      <c r="AA9" s="428"/>
      <c r="AB9" s="428"/>
      <c r="AC9" s="428"/>
      <c r="AD9" s="428"/>
      <c r="AE9" s="428"/>
      <c r="AF9" s="428"/>
      <c r="AG9" s="428"/>
      <c r="AH9" s="428"/>
      <c r="AI9" s="428"/>
      <c r="AJ9" s="428"/>
      <c r="AK9" s="428"/>
      <c r="AL9" s="428"/>
      <c r="AM9" s="428"/>
      <c r="AN9" s="428"/>
      <c r="AO9" s="428"/>
      <c r="AP9" s="428"/>
      <c r="AQ9" s="428"/>
      <c r="AR9" s="428"/>
      <c r="AS9" s="428"/>
      <c r="AT9" s="428"/>
      <c r="AU9" s="428"/>
      <c r="AV9" s="428"/>
      <c r="AW9" s="428"/>
      <c r="AX9" s="428"/>
      <c r="AY9" s="428"/>
      <c r="AZ9" s="428"/>
      <c r="BA9" s="428"/>
      <c r="BB9" s="428"/>
      <c r="BC9" s="428"/>
      <c r="BD9" s="428"/>
      <c r="BE9" s="428"/>
      <c r="BF9" s="428"/>
      <c r="BG9" s="428"/>
      <c r="BH9" s="428"/>
      <c r="BI9" s="428"/>
      <c r="BJ9" s="428"/>
      <c r="BK9" s="428"/>
      <c r="BL9" s="428"/>
      <c r="BM9" s="428"/>
      <c r="BN9" s="428"/>
    </row>
    <row r="10">
      <c r="A10" s="428"/>
      <c r="B10" s="428"/>
      <c r="C10" s="464" t="s">
        <v>322</v>
      </c>
      <c r="D10" s="182"/>
      <c r="E10" s="181"/>
      <c r="F10" s="465" t="str">
        <f>'الخطة التشغيلية 2024م'!F17</f>
        <v>تمكين واستقطاب الخبراء والمختصين</v>
      </c>
      <c r="G10" s="466"/>
      <c r="H10" s="182"/>
      <c r="I10" s="181"/>
      <c r="J10" s="467" t="str">
        <f>J12</f>
        <v/>
      </c>
      <c r="K10" s="440"/>
      <c r="L10" s="428"/>
      <c r="M10" s="428"/>
      <c r="N10" s="428"/>
      <c r="O10" s="428"/>
      <c r="P10" s="428"/>
      <c r="Q10" s="428"/>
      <c r="R10" s="428"/>
      <c r="S10" s="428"/>
      <c r="T10" s="428"/>
      <c r="U10" s="428"/>
      <c r="V10" s="428"/>
      <c r="W10" s="428"/>
      <c r="X10" s="428"/>
      <c r="Y10" s="428"/>
      <c r="Z10" s="428"/>
      <c r="AA10" s="428"/>
      <c r="AB10" s="428"/>
      <c r="AC10" s="428"/>
      <c r="AD10" s="428"/>
      <c r="AE10" s="428"/>
      <c r="AF10" s="428"/>
      <c r="AG10" s="428"/>
      <c r="AH10" s="428"/>
      <c r="AI10" s="428"/>
      <c r="AJ10" s="428"/>
      <c r="AK10" s="428"/>
      <c r="AL10" s="428"/>
      <c r="AM10" s="428"/>
      <c r="AN10" s="428"/>
      <c r="AO10" s="428"/>
      <c r="AP10" s="428"/>
      <c r="AQ10" s="428"/>
      <c r="AR10" s="428"/>
      <c r="AS10" s="428"/>
      <c r="AT10" s="428"/>
      <c r="AU10" s="428"/>
      <c r="AV10" s="428"/>
      <c r="AW10" s="428"/>
      <c r="AX10" s="428"/>
      <c r="AY10" s="428"/>
      <c r="AZ10" s="428"/>
      <c r="BA10" s="428"/>
      <c r="BB10" s="428"/>
      <c r="BC10" s="428"/>
      <c r="BD10" s="428"/>
      <c r="BE10" s="428"/>
      <c r="BF10" s="468" t="s">
        <v>199</v>
      </c>
      <c r="BG10" s="469">
        <f>SUM(BF15,BF34,BF53,BF72,BF91,BF110)</f>
        <v>0</v>
      </c>
      <c r="BH10" s="428"/>
      <c r="BI10" s="428"/>
      <c r="BJ10" s="428"/>
      <c r="BK10" s="470" t="str">
        <f>IFERROR(AVERAGE(BF12))</f>
        <v/>
      </c>
      <c r="BL10" s="468" t="s">
        <v>200</v>
      </c>
      <c r="BM10" s="428"/>
      <c r="BN10" s="428"/>
    </row>
    <row r="11" ht="10.5" customHeight="1" outlineLevel="1">
      <c r="A11" s="428"/>
      <c r="B11" s="428"/>
      <c r="C11" s="428"/>
      <c r="D11" s="428"/>
      <c r="E11" s="428"/>
      <c r="F11" s="428"/>
      <c r="G11" s="428"/>
      <c r="H11" s="428"/>
      <c r="I11" s="428"/>
      <c r="J11" s="462"/>
      <c r="K11" s="428"/>
      <c r="L11" s="428"/>
      <c r="M11" s="428"/>
      <c r="N11" s="428"/>
      <c r="O11" s="428"/>
      <c r="P11" s="428"/>
      <c r="Q11" s="428"/>
      <c r="R11" s="428"/>
      <c r="S11" s="428"/>
      <c r="T11" s="428"/>
      <c r="U11" s="428"/>
      <c r="V11" s="428"/>
      <c r="W11" s="428"/>
      <c r="X11" s="428"/>
      <c r="Y11" s="428"/>
      <c r="Z11" s="428"/>
      <c r="AA11" s="428"/>
      <c r="AB11" s="428"/>
      <c r="AC11" s="428"/>
      <c r="AD11" s="428"/>
      <c r="AE11" s="428"/>
      <c r="AF11" s="428"/>
      <c r="AG11" s="428"/>
      <c r="AH11" s="428"/>
      <c r="AI11" s="428"/>
      <c r="AJ11" s="428"/>
      <c r="AK11" s="428"/>
      <c r="AL11" s="428"/>
      <c r="AM11" s="428"/>
      <c r="AN11" s="428"/>
      <c r="AO11" s="428"/>
      <c r="AP11" s="428"/>
      <c r="AQ11" s="428"/>
      <c r="AR11" s="428"/>
      <c r="AS11" s="428"/>
      <c r="AT11" s="428"/>
      <c r="AU11" s="428"/>
      <c r="AV11" s="428"/>
      <c r="AW11" s="428"/>
      <c r="AX11" s="428"/>
      <c r="AY11" s="428"/>
      <c r="AZ11" s="428"/>
      <c r="BA11" s="428"/>
      <c r="BB11" s="428"/>
      <c r="BC11" s="428"/>
      <c r="BD11" s="428"/>
      <c r="BE11" s="428"/>
      <c r="BF11" s="428"/>
      <c r="BG11" s="428"/>
      <c r="BH11" s="428"/>
      <c r="BI11" s="428"/>
      <c r="BJ11" s="428"/>
      <c r="BK11" s="428"/>
      <c r="BL11" s="428"/>
      <c r="BM11" s="428"/>
      <c r="BN11" s="428"/>
    </row>
    <row r="12" ht="31.5" customHeight="1" outlineLevel="1">
      <c r="A12" s="428"/>
      <c r="B12" s="428"/>
      <c r="C12" s="471" t="s">
        <v>323</v>
      </c>
      <c r="D12" s="182"/>
      <c r="E12" s="181"/>
      <c r="F12" s="472" t="str">
        <f>'الخطة التشغيلية 2024م'!J17</f>
        <v>عدد الخبراء والمختصين الذين تم استقطابهم وتمكينهم</v>
      </c>
      <c r="G12" s="473" t="s">
        <v>202</v>
      </c>
      <c r="H12" s="474" t="str">
        <f>'الخطة التشغيلية 2024م'!O17</f>
        <v/>
      </c>
      <c r="I12" s="475">
        <f>((BJ15*BK15)+(BJ34*BK34)+(BJ53*BK53)+(BK72*BJ72)+(BK91*BJ91)+(BK110*BJ110))</f>
        <v>0</v>
      </c>
      <c r="J12" s="476" t="str">
        <f>iferror(AVERAGE(J15,J34,J53,J72,J91,J110))</f>
        <v/>
      </c>
      <c r="K12" s="428"/>
      <c r="L12" s="428"/>
      <c r="M12" s="428"/>
      <c r="N12" s="428"/>
      <c r="O12" s="428"/>
      <c r="P12" s="428"/>
      <c r="Q12" s="428"/>
      <c r="R12" s="428"/>
      <c r="S12" s="428"/>
      <c r="T12" s="428"/>
      <c r="U12" s="428"/>
      <c r="V12" s="428"/>
      <c r="W12" s="428"/>
      <c r="X12" s="428"/>
      <c r="Y12" s="428"/>
      <c r="Z12" s="428"/>
      <c r="AA12" s="428"/>
      <c r="AB12" s="428"/>
      <c r="AC12" s="428"/>
      <c r="AD12" s="428"/>
      <c r="AE12" s="428"/>
      <c r="AF12" s="428"/>
      <c r="AG12" s="428"/>
      <c r="AH12" s="428"/>
      <c r="AI12" s="428"/>
      <c r="AJ12" s="428"/>
      <c r="AK12" s="428"/>
      <c r="AL12" s="428"/>
      <c r="AM12" s="428"/>
      <c r="AN12" s="428"/>
      <c r="AO12" s="428"/>
      <c r="AP12" s="428"/>
      <c r="AQ12" s="428"/>
      <c r="AR12" s="428"/>
      <c r="AS12" s="428"/>
      <c r="AT12" s="428"/>
      <c r="AU12" s="428"/>
      <c r="AV12" s="428"/>
      <c r="AW12" s="428"/>
      <c r="AX12" s="428"/>
      <c r="AY12" s="428"/>
      <c r="AZ12" s="428"/>
      <c r="BA12" s="428"/>
      <c r="BB12" s="428"/>
      <c r="BC12" s="428"/>
      <c r="BD12" s="428"/>
      <c r="BE12" s="428"/>
      <c r="BF12" s="477" t="str">
        <f>iferror(I12/H12)</f>
        <v/>
      </c>
      <c r="BG12" s="428"/>
      <c r="BH12" s="428"/>
      <c r="BI12" s="428"/>
      <c r="BJ12" s="428"/>
      <c r="BK12" s="428"/>
      <c r="BL12" s="428"/>
      <c r="BM12" s="428"/>
      <c r="BN12" s="428"/>
    </row>
    <row r="13" ht="7.5" customHeight="1" outlineLevel="2">
      <c r="A13" s="428"/>
      <c r="B13" s="428"/>
      <c r="C13" s="428"/>
      <c r="D13" s="428"/>
      <c r="E13" s="428"/>
      <c r="F13" s="428"/>
      <c r="G13" s="428"/>
      <c r="H13" s="428"/>
      <c r="I13" s="428"/>
      <c r="J13" s="428"/>
      <c r="K13" s="428"/>
      <c r="L13" s="428"/>
      <c r="M13" s="428"/>
      <c r="N13" s="428"/>
      <c r="O13" s="428"/>
      <c r="P13" s="428"/>
      <c r="Q13" s="428"/>
      <c r="R13" s="428"/>
      <c r="S13" s="428"/>
      <c r="T13" s="428"/>
      <c r="U13" s="428"/>
      <c r="V13" s="428"/>
      <c r="W13" s="428"/>
      <c r="X13" s="428"/>
      <c r="Y13" s="428"/>
      <c r="Z13" s="428"/>
      <c r="AA13" s="428"/>
      <c r="AB13" s="428"/>
      <c r="AC13" s="428"/>
      <c r="AD13" s="428"/>
      <c r="AE13" s="428"/>
      <c r="AF13" s="428"/>
      <c r="AG13" s="428"/>
      <c r="AH13" s="428"/>
      <c r="AI13" s="428"/>
      <c r="AJ13" s="428"/>
      <c r="AK13" s="428"/>
      <c r="AL13" s="428"/>
      <c r="AM13" s="428"/>
      <c r="AN13" s="428"/>
      <c r="AO13" s="428"/>
      <c r="AP13" s="428"/>
      <c r="AQ13" s="428"/>
      <c r="AR13" s="428"/>
      <c r="AS13" s="428"/>
      <c r="AT13" s="428"/>
      <c r="AU13" s="428"/>
      <c r="AV13" s="428"/>
      <c r="AW13" s="428"/>
      <c r="AX13" s="428"/>
      <c r="AY13" s="428"/>
      <c r="AZ13" s="428"/>
      <c r="BA13" s="428"/>
      <c r="BB13" s="428"/>
      <c r="BC13" s="428"/>
      <c r="BD13" s="428"/>
      <c r="BE13" s="428"/>
      <c r="BF13" s="428"/>
      <c r="BG13" s="428"/>
      <c r="BH13" s="428"/>
      <c r="BI13" s="428"/>
      <c r="BJ13" s="428"/>
      <c r="BK13" s="428"/>
      <c r="BL13" s="428"/>
      <c r="BM13" s="428"/>
      <c r="BN13" s="428"/>
    </row>
    <row r="14" outlineLevel="2">
      <c r="A14" s="428"/>
      <c r="B14" s="428"/>
      <c r="C14" s="478"/>
      <c r="D14" s="479" t="s">
        <v>203</v>
      </c>
      <c r="E14" s="181"/>
      <c r="F14" s="480" t="s">
        <v>324</v>
      </c>
      <c r="G14" s="480" t="s">
        <v>325</v>
      </c>
      <c r="H14" s="480" t="s">
        <v>188</v>
      </c>
      <c r="I14" s="480" t="s">
        <v>177</v>
      </c>
      <c r="J14" s="481" t="s">
        <v>206</v>
      </c>
      <c r="K14" s="428"/>
      <c r="L14" s="428"/>
      <c r="M14" s="428"/>
      <c r="N14" s="428"/>
      <c r="O14" s="428"/>
      <c r="P14" s="428"/>
      <c r="Q14" s="428"/>
      <c r="R14" s="428"/>
      <c r="S14" s="428"/>
      <c r="T14" s="428"/>
      <c r="U14" s="428"/>
      <c r="V14" s="428"/>
      <c r="W14" s="428"/>
      <c r="X14" s="428"/>
      <c r="Y14" s="428"/>
      <c r="Z14" s="428"/>
      <c r="AA14" s="428"/>
      <c r="AB14" s="428"/>
      <c r="AC14" s="428"/>
      <c r="AD14" s="428"/>
      <c r="AE14" s="428"/>
      <c r="AF14" s="428"/>
      <c r="AG14" s="428"/>
      <c r="AH14" s="428"/>
      <c r="AI14" s="428"/>
      <c r="AJ14" s="428"/>
      <c r="AK14" s="428"/>
      <c r="AL14" s="428"/>
      <c r="AM14" s="428"/>
      <c r="AN14" s="428"/>
      <c r="AO14" s="428"/>
      <c r="AP14" s="428"/>
      <c r="AQ14" s="428"/>
      <c r="AR14" s="428"/>
      <c r="AS14" s="428"/>
      <c r="AT14" s="428"/>
      <c r="AU14" s="428"/>
      <c r="AV14" s="428"/>
      <c r="AW14" s="428"/>
      <c r="AX14" s="428"/>
      <c r="AY14" s="428"/>
      <c r="AZ14" s="428"/>
      <c r="BA14" s="428"/>
      <c r="BB14" s="428"/>
      <c r="BC14" s="428"/>
      <c r="BD14" s="428"/>
      <c r="BE14" s="428"/>
      <c r="BF14" s="482" t="s">
        <v>207</v>
      </c>
      <c r="BG14" s="428"/>
      <c r="BH14" s="483"/>
      <c r="BI14" s="484" t="s">
        <v>191</v>
      </c>
      <c r="BJ14" s="485"/>
      <c r="BK14" s="486" t="s">
        <v>177</v>
      </c>
      <c r="BL14" s="468" t="s">
        <v>208</v>
      </c>
      <c r="BM14" s="428"/>
      <c r="BN14" s="428"/>
    </row>
    <row r="15" outlineLevel="2">
      <c r="A15" s="428"/>
      <c r="B15" s="428"/>
      <c r="C15" s="428"/>
      <c r="D15" s="487" t="s">
        <v>190</v>
      </c>
      <c r="E15" s="181"/>
      <c r="F15" s="488" t="s">
        <v>326</v>
      </c>
      <c r="G15" s="488" t="s">
        <v>327</v>
      </c>
      <c r="H15" s="489">
        <v>0.0</v>
      </c>
      <c r="I15" s="490">
        <v>0.0</v>
      </c>
      <c r="J15" s="491" t="str">
        <f>IFERROR(I15/H15)</f>
        <v/>
      </c>
      <c r="K15" s="428"/>
      <c r="L15" s="428"/>
      <c r="M15" s="428"/>
      <c r="N15" s="428"/>
      <c r="O15" s="428"/>
      <c r="P15" s="428"/>
      <c r="Q15" s="428"/>
      <c r="R15" s="428"/>
      <c r="S15" s="428"/>
      <c r="T15" s="428"/>
      <c r="U15" s="428"/>
      <c r="V15" s="428"/>
      <c r="W15" s="428"/>
      <c r="X15" s="428"/>
      <c r="Y15" s="428"/>
      <c r="Z15" s="428"/>
      <c r="AA15" s="428"/>
      <c r="AB15" s="428"/>
      <c r="AC15" s="428"/>
      <c r="AD15" s="428"/>
      <c r="AE15" s="428"/>
      <c r="AF15" s="428"/>
      <c r="AG15" s="428"/>
      <c r="AH15" s="428"/>
      <c r="AI15" s="428"/>
      <c r="AJ15" s="428"/>
      <c r="AK15" s="428"/>
      <c r="AL15" s="428"/>
      <c r="AM15" s="428"/>
      <c r="AN15" s="428"/>
      <c r="AO15" s="428"/>
      <c r="AP15" s="428"/>
      <c r="AQ15" s="428"/>
      <c r="AR15" s="428"/>
      <c r="AS15" s="428"/>
      <c r="AT15" s="428"/>
      <c r="AU15" s="428"/>
      <c r="AV15" s="428"/>
      <c r="AW15" s="428"/>
      <c r="AX15" s="428"/>
      <c r="AY15" s="428"/>
      <c r="AZ15" s="428"/>
      <c r="BA15" s="428"/>
      <c r="BB15" s="428"/>
      <c r="BC15" s="428"/>
      <c r="BD15" s="428"/>
      <c r="BE15" s="428"/>
      <c r="BF15" s="492">
        <f>SUM(BF20:BF29)</f>
        <v>0</v>
      </c>
      <c r="BG15" s="428"/>
      <c r="BH15" s="493" t="s">
        <v>211</v>
      </c>
      <c r="BI15" s="519"/>
      <c r="BJ15" s="495" t="str">
        <f>if(BL15=1,"1","0")</f>
        <v>0</v>
      </c>
      <c r="BK15" s="496">
        <v>0.0</v>
      </c>
      <c r="BL15" s="520">
        <f>AVERAGE(BI20:BI29)</f>
        <v>0</v>
      </c>
      <c r="BM15" s="428"/>
      <c r="BN15" s="428"/>
    </row>
    <row r="16" ht="7.5" customHeight="1" outlineLevel="3">
      <c r="A16" s="428"/>
      <c r="B16" s="428"/>
      <c r="C16" s="428"/>
      <c r="D16" s="428"/>
      <c r="E16" s="428"/>
      <c r="F16" s="428"/>
      <c r="G16" s="428"/>
      <c r="H16" s="428"/>
      <c r="I16" s="428"/>
      <c r="J16" s="428"/>
      <c r="K16" s="428"/>
      <c r="L16" s="428"/>
      <c r="M16" s="428"/>
      <c r="N16" s="428"/>
      <c r="O16" s="428"/>
      <c r="P16" s="428"/>
      <c r="Q16" s="428"/>
      <c r="R16" s="428"/>
      <c r="S16" s="428"/>
      <c r="T16" s="428"/>
      <c r="U16" s="428"/>
      <c r="V16" s="428"/>
      <c r="W16" s="428"/>
      <c r="X16" s="428"/>
      <c r="Y16" s="428"/>
      <c r="Z16" s="428"/>
      <c r="AA16" s="428"/>
      <c r="AB16" s="428"/>
      <c r="AC16" s="428"/>
      <c r="AD16" s="428"/>
      <c r="AE16" s="428"/>
      <c r="AF16" s="428"/>
      <c r="AG16" s="428"/>
      <c r="AH16" s="428"/>
      <c r="AI16" s="428"/>
      <c r="AJ16" s="428"/>
      <c r="AK16" s="428"/>
      <c r="AL16" s="428"/>
      <c r="AM16" s="428"/>
      <c r="AN16" s="428"/>
      <c r="AO16" s="428"/>
      <c r="AP16" s="428"/>
      <c r="AQ16" s="428"/>
      <c r="AR16" s="428"/>
      <c r="AS16" s="428"/>
      <c r="AT16" s="428"/>
      <c r="AU16" s="428"/>
      <c r="AV16" s="428"/>
      <c r="AW16" s="428"/>
      <c r="AX16" s="428"/>
      <c r="AY16" s="428"/>
      <c r="AZ16" s="428"/>
      <c r="BA16" s="428"/>
      <c r="BB16" s="428"/>
      <c r="BC16" s="428"/>
      <c r="BD16" s="428"/>
      <c r="BE16" s="428"/>
      <c r="BF16" s="428"/>
      <c r="BG16" s="428"/>
      <c r="BH16" s="428"/>
      <c r="BI16" s="428"/>
      <c r="BJ16" s="428"/>
      <c r="BK16" s="428"/>
      <c r="BL16" s="428"/>
      <c r="BM16" s="428"/>
      <c r="BN16" s="428"/>
    </row>
    <row r="17" outlineLevel="3">
      <c r="A17" s="428"/>
      <c r="B17" s="428"/>
      <c r="C17" s="428"/>
      <c r="D17" s="428"/>
      <c r="E17" s="498" t="s">
        <v>212</v>
      </c>
      <c r="F17" s="499" t="s">
        <v>213</v>
      </c>
      <c r="G17" s="498" t="s">
        <v>214</v>
      </c>
      <c r="H17" s="499" t="s">
        <v>215</v>
      </c>
      <c r="I17" s="499" t="s">
        <v>216</v>
      </c>
      <c r="J17" s="500"/>
      <c r="K17" s="182"/>
      <c r="L17" s="182"/>
      <c r="M17" s="182"/>
      <c r="N17" s="182"/>
      <c r="O17" s="182"/>
      <c r="P17" s="182"/>
      <c r="Q17" s="182"/>
      <c r="R17" s="182"/>
      <c r="S17" s="182"/>
      <c r="T17" s="182"/>
      <c r="U17" s="182"/>
      <c r="V17" s="182"/>
      <c r="W17" s="182"/>
      <c r="X17" s="182"/>
      <c r="Y17" s="182"/>
      <c r="Z17" s="182"/>
      <c r="AA17" s="182"/>
      <c r="AB17" s="182"/>
      <c r="AC17" s="182"/>
      <c r="AD17" s="182"/>
      <c r="AE17" s="182"/>
      <c r="AF17" s="182"/>
      <c r="AG17" s="182"/>
      <c r="AH17" s="182"/>
      <c r="AI17" s="182"/>
      <c r="AJ17" s="182"/>
      <c r="AK17" s="182"/>
      <c r="AL17" s="182"/>
      <c r="AM17" s="182"/>
      <c r="AN17" s="182"/>
      <c r="AO17" s="182"/>
      <c r="AP17" s="182"/>
      <c r="AQ17" s="182"/>
      <c r="AR17" s="182"/>
      <c r="AS17" s="182"/>
      <c r="AT17" s="182"/>
      <c r="AU17" s="182"/>
      <c r="AV17" s="182"/>
      <c r="AW17" s="182"/>
      <c r="AX17" s="182"/>
      <c r="AY17" s="182"/>
      <c r="AZ17" s="182"/>
      <c r="BA17" s="182"/>
      <c r="BB17" s="182"/>
      <c r="BC17" s="182"/>
      <c r="BD17" s="182"/>
      <c r="BE17" s="181"/>
      <c r="BF17" s="501" t="s">
        <v>187</v>
      </c>
      <c r="BG17" s="479" t="s">
        <v>217</v>
      </c>
      <c r="BH17" s="182"/>
      <c r="BI17" s="182"/>
      <c r="BJ17" s="181"/>
      <c r="BK17" s="501" t="s">
        <v>167</v>
      </c>
      <c r="BL17" s="501" t="s">
        <v>218</v>
      </c>
      <c r="BM17" s="428"/>
      <c r="BN17" s="428"/>
    </row>
    <row r="18" outlineLevel="3">
      <c r="A18" s="428"/>
      <c r="B18" s="428"/>
      <c r="C18" s="428"/>
      <c r="D18" s="428"/>
      <c r="E18" s="199"/>
      <c r="F18" s="199"/>
      <c r="G18" s="199"/>
      <c r="H18" s="199"/>
      <c r="I18" s="199"/>
      <c r="J18" s="502" t="s">
        <v>219</v>
      </c>
      <c r="K18" s="182"/>
      <c r="L18" s="182"/>
      <c r="M18" s="181"/>
      <c r="N18" s="502" t="s">
        <v>220</v>
      </c>
      <c r="O18" s="182"/>
      <c r="P18" s="182"/>
      <c r="Q18" s="181"/>
      <c r="R18" s="502" t="s">
        <v>221</v>
      </c>
      <c r="S18" s="182"/>
      <c r="T18" s="182"/>
      <c r="U18" s="181"/>
      <c r="V18" s="502" t="s">
        <v>222</v>
      </c>
      <c r="W18" s="182"/>
      <c r="X18" s="182"/>
      <c r="Y18" s="181"/>
      <c r="Z18" s="502" t="s">
        <v>223</v>
      </c>
      <c r="AA18" s="182"/>
      <c r="AB18" s="182"/>
      <c r="AC18" s="181"/>
      <c r="AD18" s="502" t="s">
        <v>224</v>
      </c>
      <c r="AE18" s="182"/>
      <c r="AF18" s="182"/>
      <c r="AG18" s="181"/>
      <c r="AH18" s="502" t="s">
        <v>225</v>
      </c>
      <c r="AI18" s="182"/>
      <c r="AJ18" s="182"/>
      <c r="AK18" s="181"/>
      <c r="AL18" s="502" t="s">
        <v>226</v>
      </c>
      <c r="AM18" s="182"/>
      <c r="AN18" s="182"/>
      <c r="AO18" s="181"/>
      <c r="AP18" s="502" t="s">
        <v>227</v>
      </c>
      <c r="AQ18" s="182"/>
      <c r="AR18" s="182"/>
      <c r="AS18" s="181"/>
      <c r="AT18" s="502" t="s">
        <v>228</v>
      </c>
      <c r="AU18" s="182"/>
      <c r="AV18" s="182"/>
      <c r="AW18" s="181"/>
      <c r="AX18" s="502" t="s">
        <v>229</v>
      </c>
      <c r="AY18" s="182"/>
      <c r="AZ18" s="182"/>
      <c r="BA18" s="181"/>
      <c r="BB18" s="502" t="s">
        <v>230</v>
      </c>
      <c r="BC18" s="182"/>
      <c r="BD18" s="182"/>
      <c r="BE18" s="181"/>
      <c r="BF18" s="199"/>
      <c r="BG18" s="503" t="s">
        <v>231</v>
      </c>
      <c r="BH18" s="504" t="s">
        <v>232</v>
      </c>
      <c r="BI18" s="503" t="s">
        <v>233</v>
      </c>
      <c r="BJ18" s="504" t="s">
        <v>234</v>
      </c>
      <c r="BK18" s="199"/>
      <c r="BL18" s="199"/>
      <c r="BM18" s="428"/>
      <c r="BN18" s="428"/>
    </row>
    <row r="19" outlineLevel="3">
      <c r="A19" s="428"/>
      <c r="B19" s="428"/>
      <c r="C19" s="428"/>
      <c r="D19" s="428"/>
      <c r="E19" s="183"/>
      <c r="F19" s="183"/>
      <c r="G19" s="183"/>
      <c r="H19" s="183"/>
      <c r="I19" s="183"/>
      <c r="J19" s="505">
        <v>1.0</v>
      </c>
      <c r="K19" s="505">
        <v>2.0</v>
      </c>
      <c r="L19" s="505">
        <v>3.0</v>
      </c>
      <c r="M19" s="505">
        <v>4.0</v>
      </c>
      <c r="N19" s="505">
        <v>1.0</v>
      </c>
      <c r="O19" s="505">
        <v>2.0</v>
      </c>
      <c r="P19" s="505">
        <v>3.0</v>
      </c>
      <c r="Q19" s="505">
        <v>4.0</v>
      </c>
      <c r="R19" s="505">
        <v>1.0</v>
      </c>
      <c r="S19" s="505">
        <v>2.0</v>
      </c>
      <c r="T19" s="505">
        <v>3.0</v>
      </c>
      <c r="U19" s="505">
        <v>4.0</v>
      </c>
      <c r="V19" s="505">
        <v>1.0</v>
      </c>
      <c r="W19" s="505">
        <v>2.0</v>
      </c>
      <c r="X19" s="505">
        <v>3.0</v>
      </c>
      <c r="Y19" s="505">
        <v>4.0</v>
      </c>
      <c r="Z19" s="505">
        <v>1.0</v>
      </c>
      <c r="AA19" s="505">
        <v>2.0</v>
      </c>
      <c r="AB19" s="505">
        <v>3.0</v>
      </c>
      <c r="AC19" s="505">
        <v>4.0</v>
      </c>
      <c r="AD19" s="505">
        <v>1.0</v>
      </c>
      <c r="AE19" s="505">
        <v>2.0</v>
      </c>
      <c r="AF19" s="505">
        <v>3.0</v>
      </c>
      <c r="AG19" s="505">
        <v>4.0</v>
      </c>
      <c r="AH19" s="505">
        <v>1.0</v>
      </c>
      <c r="AI19" s="505">
        <v>2.0</v>
      </c>
      <c r="AJ19" s="505">
        <v>3.0</v>
      </c>
      <c r="AK19" s="505">
        <v>4.0</v>
      </c>
      <c r="AL19" s="505">
        <v>1.0</v>
      </c>
      <c r="AM19" s="505">
        <v>2.0</v>
      </c>
      <c r="AN19" s="505">
        <v>3.0</v>
      </c>
      <c r="AO19" s="505">
        <v>4.0</v>
      </c>
      <c r="AP19" s="505">
        <v>1.0</v>
      </c>
      <c r="AQ19" s="505">
        <v>2.0</v>
      </c>
      <c r="AR19" s="505">
        <v>3.0</v>
      </c>
      <c r="AS19" s="505">
        <v>4.0</v>
      </c>
      <c r="AT19" s="505">
        <v>1.0</v>
      </c>
      <c r="AU19" s="505">
        <v>2.0</v>
      </c>
      <c r="AV19" s="505">
        <v>3.0</v>
      </c>
      <c r="AW19" s="505">
        <v>4.0</v>
      </c>
      <c r="AX19" s="505">
        <v>1.0</v>
      </c>
      <c r="AY19" s="505">
        <v>2.0</v>
      </c>
      <c r="AZ19" s="505">
        <v>3.0</v>
      </c>
      <c r="BA19" s="505">
        <v>4.0</v>
      </c>
      <c r="BB19" s="505">
        <v>1.0</v>
      </c>
      <c r="BC19" s="505">
        <v>2.0</v>
      </c>
      <c r="BD19" s="505">
        <v>3.0</v>
      </c>
      <c r="BE19" s="505">
        <v>4.0</v>
      </c>
      <c r="BF19" s="183"/>
      <c r="BG19" s="183"/>
      <c r="BH19" s="183"/>
      <c r="BI19" s="183"/>
      <c r="BJ19" s="183"/>
      <c r="BK19" s="183"/>
      <c r="BL19" s="183"/>
      <c r="BM19" s="428"/>
      <c r="BN19" s="428"/>
    </row>
    <row r="20" outlineLevel="3">
      <c r="A20" s="428"/>
      <c r="B20" s="428"/>
      <c r="C20" s="428"/>
      <c r="D20" s="428"/>
      <c r="E20" s="486">
        <v>1.0</v>
      </c>
      <c r="F20" s="528"/>
      <c r="G20" s="506"/>
      <c r="H20" s="507"/>
      <c r="I20" s="507"/>
      <c r="J20" s="508">
        <v>0.0</v>
      </c>
      <c r="K20" s="508">
        <v>0.0</v>
      </c>
      <c r="L20" s="508">
        <v>0.0</v>
      </c>
      <c r="M20" s="508">
        <v>0.0</v>
      </c>
      <c r="N20" s="508">
        <v>0.0</v>
      </c>
      <c r="O20" s="508">
        <v>0.0</v>
      </c>
      <c r="P20" s="508">
        <v>0.0</v>
      </c>
      <c r="Q20" s="508">
        <v>0.0</v>
      </c>
      <c r="R20" s="508">
        <v>0.0</v>
      </c>
      <c r="S20" s="508">
        <v>0.0</v>
      </c>
      <c r="T20" s="508">
        <v>0.0</v>
      </c>
      <c r="U20" s="508">
        <v>0.0</v>
      </c>
      <c r="V20" s="508">
        <v>0.0</v>
      </c>
      <c r="W20" s="508">
        <v>0.0</v>
      </c>
      <c r="X20" s="508">
        <v>0.0</v>
      </c>
      <c r="Y20" s="508">
        <v>0.0</v>
      </c>
      <c r="Z20" s="508">
        <v>0.0</v>
      </c>
      <c r="AA20" s="508">
        <v>0.0</v>
      </c>
      <c r="AB20" s="508">
        <v>0.0</v>
      </c>
      <c r="AC20" s="508">
        <v>0.0</v>
      </c>
      <c r="AD20" s="508">
        <v>0.0</v>
      </c>
      <c r="AE20" s="508">
        <v>0.0</v>
      </c>
      <c r="AF20" s="508">
        <v>0.0</v>
      </c>
      <c r="AG20" s="508">
        <v>0.0</v>
      </c>
      <c r="AH20" s="508">
        <v>0.0</v>
      </c>
      <c r="AI20" s="508">
        <v>0.0</v>
      </c>
      <c r="AJ20" s="508">
        <v>0.0</v>
      </c>
      <c r="AK20" s="508">
        <v>0.0</v>
      </c>
      <c r="AL20" s="508">
        <v>0.0</v>
      </c>
      <c r="AM20" s="508">
        <v>0.0</v>
      </c>
      <c r="AN20" s="508">
        <v>0.0</v>
      </c>
      <c r="AO20" s="508">
        <v>0.0</v>
      </c>
      <c r="AP20" s="508">
        <v>0.0</v>
      </c>
      <c r="AQ20" s="508">
        <v>0.0</v>
      </c>
      <c r="AR20" s="508">
        <v>0.0</v>
      </c>
      <c r="AS20" s="508">
        <v>0.0</v>
      </c>
      <c r="AT20" s="508">
        <v>0.0</v>
      </c>
      <c r="AU20" s="508">
        <v>0.0</v>
      </c>
      <c r="AV20" s="508">
        <v>0.0</v>
      </c>
      <c r="AW20" s="508">
        <v>0.0</v>
      </c>
      <c r="AX20" s="508">
        <v>0.0</v>
      </c>
      <c r="AY20" s="508">
        <v>0.0</v>
      </c>
      <c r="AZ20" s="508">
        <v>0.0</v>
      </c>
      <c r="BA20" s="508">
        <v>0.0</v>
      </c>
      <c r="BB20" s="508">
        <v>0.0</v>
      </c>
      <c r="BC20" s="508">
        <v>0.0</v>
      </c>
      <c r="BD20" s="508">
        <v>0.0</v>
      </c>
      <c r="BE20" s="508">
        <v>0.0</v>
      </c>
      <c r="BF20" s="515">
        <v>0.0</v>
      </c>
      <c r="BG20" s="510"/>
      <c r="BH20" s="511">
        <v>0.0</v>
      </c>
      <c r="BI20" s="512">
        <f t="shared" ref="BI20:BI29" si="1">iferror(AVERAGE(J20:BE20))</f>
        <v>0</v>
      </c>
      <c r="BJ20" s="511">
        <v>0.0</v>
      </c>
      <c r="BK20" s="513"/>
      <c r="BL20" s="514">
        <f>iferror((BH20+BJ20)/100)</f>
        <v>0</v>
      </c>
      <c r="BM20" s="428"/>
      <c r="BN20" s="428"/>
    </row>
    <row r="21" outlineLevel="3">
      <c r="A21" s="428"/>
      <c r="B21" s="428"/>
      <c r="C21" s="428"/>
      <c r="D21" s="428"/>
      <c r="E21" s="486">
        <v>2.0</v>
      </c>
      <c r="F21" s="529"/>
      <c r="G21" s="506"/>
      <c r="H21" s="507"/>
      <c r="I21" s="507"/>
      <c r="J21" s="508">
        <v>0.0</v>
      </c>
      <c r="K21" s="508">
        <v>0.0</v>
      </c>
      <c r="L21" s="508">
        <v>0.0</v>
      </c>
      <c r="M21" s="508">
        <v>0.0</v>
      </c>
      <c r="N21" s="508">
        <v>0.0</v>
      </c>
      <c r="O21" s="508">
        <v>0.0</v>
      </c>
      <c r="P21" s="508">
        <v>0.0</v>
      </c>
      <c r="Q21" s="508">
        <v>0.0</v>
      </c>
      <c r="R21" s="508">
        <v>0.0</v>
      </c>
      <c r="S21" s="508">
        <v>0.0</v>
      </c>
      <c r="T21" s="508">
        <v>0.0</v>
      </c>
      <c r="U21" s="508">
        <v>0.0</v>
      </c>
      <c r="V21" s="508">
        <v>0.0</v>
      </c>
      <c r="W21" s="508">
        <v>0.0</v>
      </c>
      <c r="X21" s="508">
        <v>0.0</v>
      </c>
      <c r="Y21" s="508">
        <v>0.0</v>
      </c>
      <c r="Z21" s="508">
        <v>0.0</v>
      </c>
      <c r="AA21" s="508">
        <v>0.0</v>
      </c>
      <c r="AB21" s="508">
        <v>0.0</v>
      </c>
      <c r="AC21" s="508">
        <v>0.0</v>
      </c>
      <c r="AD21" s="508">
        <v>0.0</v>
      </c>
      <c r="AE21" s="508">
        <v>0.0</v>
      </c>
      <c r="AF21" s="508">
        <v>0.0</v>
      </c>
      <c r="AG21" s="508">
        <v>0.0</v>
      </c>
      <c r="AH21" s="508">
        <v>0.0</v>
      </c>
      <c r="AI21" s="508">
        <v>0.0</v>
      </c>
      <c r="AJ21" s="508">
        <v>0.0</v>
      </c>
      <c r="AK21" s="508">
        <v>0.0</v>
      </c>
      <c r="AL21" s="508">
        <v>0.0</v>
      </c>
      <c r="AM21" s="508">
        <v>0.0</v>
      </c>
      <c r="AN21" s="508">
        <v>0.0</v>
      </c>
      <c r="AO21" s="508">
        <v>0.0</v>
      </c>
      <c r="AP21" s="508">
        <v>0.0</v>
      </c>
      <c r="AQ21" s="508">
        <v>0.0</v>
      </c>
      <c r="AR21" s="508">
        <v>0.0</v>
      </c>
      <c r="AS21" s="508">
        <v>0.0</v>
      </c>
      <c r="AT21" s="508">
        <v>0.0</v>
      </c>
      <c r="AU21" s="508">
        <v>0.0</v>
      </c>
      <c r="AV21" s="508">
        <v>0.0</v>
      </c>
      <c r="AW21" s="508">
        <v>0.0</v>
      </c>
      <c r="AX21" s="508">
        <v>0.0</v>
      </c>
      <c r="AY21" s="508">
        <v>0.0</v>
      </c>
      <c r="AZ21" s="508">
        <v>0.0</v>
      </c>
      <c r="BA21" s="508">
        <v>0.0</v>
      </c>
      <c r="BB21" s="508">
        <v>0.0</v>
      </c>
      <c r="BC21" s="508">
        <v>0.0</v>
      </c>
      <c r="BD21" s="508">
        <v>0.0</v>
      </c>
      <c r="BE21" s="508">
        <v>0.0</v>
      </c>
      <c r="BF21" s="515">
        <v>0.0</v>
      </c>
      <c r="BG21" s="510"/>
      <c r="BH21" s="511">
        <v>0.0</v>
      </c>
      <c r="BI21" s="512">
        <f t="shared" si="1"/>
        <v>0</v>
      </c>
      <c r="BJ21" s="511">
        <v>0.0</v>
      </c>
      <c r="BK21" s="513"/>
      <c r="BL21" s="514">
        <f t="shared" ref="BL21:BL29" si="2">(BH21+BJ21)/100</f>
        <v>0</v>
      </c>
      <c r="BM21" s="428"/>
      <c r="BN21" s="428"/>
    </row>
    <row r="22" outlineLevel="3">
      <c r="A22" s="428"/>
      <c r="B22" s="428"/>
      <c r="C22" s="248" t="s">
        <v>235</v>
      </c>
      <c r="D22" s="428"/>
      <c r="E22" s="486">
        <v>3.0</v>
      </c>
      <c r="F22" s="529"/>
      <c r="G22" s="506"/>
      <c r="H22" s="507"/>
      <c r="I22" s="507"/>
      <c r="J22" s="508">
        <v>0.0</v>
      </c>
      <c r="K22" s="508">
        <v>0.0</v>
      </c>
      <c r="L22" s="508">
        <v>0.0</v>
      </c>
      <c r="M22" s="508">
        <v>0.0</v>
      </c>
      <c r="N22" s="508">
        <v>0.0</v>
      </c>
      <c r="O22" s="508">
        <v>0.0</v>
      </c>
      <c r="P22" s="508">
        <v>0.0</v>
      </c>
      <c r="Q22" s="508">
        <v>0.0</v>
      </c>
      <c r="R22" s="508">
        <v>0.0</v>
      </c>
      <c r="S22" s="508">
        <v>0.0</v>
      </c>
      <c r="T22" s="508">
        <v>0.0</v>
      </c>
      <c r="U22" s="508">
        <v>0.0</v>
      </c>
      <c r="V22" s="508">
        <v>0.0</v>
      </c>
      <c r="W22" s="508">
        <v>0.0</v>
      </c>
      <c r="X22" s="508">
        <v>0.0</v>
      </c>
      <c r="Y22" s="508">
        <v>0.0</v>
      </c>
      <c r="Z22" s="508">
        <v>0.0</v>
      </c>
      <c r="AA22" s="508">
        <v>0.0</v>
      </c>
      <c r="AB22" s="508">
        <v>0.0</v>
      </c>
      <c r="AC22" s="508">
        <v>0.0</v>
      </c>
      <c r="AD22" s="508">
        <v>0.0</v>
      </c>
      <c r="AE22" s="508">
        <v>0.0</v>
      </c>
      <c r="AF22" s="508">
        <v>0.0</v>
      </c>
      <c r="AG22" s="508">
        <v>0.0</v>
      </c>
      <c r="AH22" s="508">
        <v>0.0</v>
      </c>
      <c r="AI22" s="508">
        <v>0.0</v>
      </c>
      <c r="AJ22" s="508">
        <v>0.0</v>
      </c>
      <c r="AK22" s="508">
        <v>0.0</v>
      </c>
      <c r="AL22" s="508">
        <v>0.0</v>
      </c>
      <c r="AM22" s="508">
        <v>0.0</v>
      </c>
      <c r="AN22" s="508">
        <v>0.0</v>
      </c>
      <c r="AO22" s="508">
        <v>0.0</v>
      </c>
      <c r="AP22" s="508">
        <v>0.0</v>
      </c>
      <c r="AQ22" s="508">
        <v>0.0</v>
      </c>
      <c r="AR22" s="508">
        <v>0.0</v>
      </c>
      <c r="AS22" s="508">
        <v>0.0</v>
      </c>
      <c r="AT22" s="508">
        <v>0.0</v>
      </c>
      <c r="AU22" s="508">
        <v>0.0</v>
      </c>
      <c r="AV22" s="508">
        <v>0.0</v>
      </c>
      <c r="AW22" s="508">
        <v>0.0</v>
      </c>
      <c r="AX22" s="508">
        <v>0.0</v>
      </c>
      <c r="AY22" s="508">
        <v>0.0</v>
      </c>
      <c r="AZ22" s="508">
        <v>0.0</v>
      </c>
      <c r="BA22" s="508">
        <v>0.0</v>
      </c>
      <c r="BB22" s="508">
        <v>0.0</v>
      </c>
      <c r="BC22" s="508">
        <v>0.0</v>
      </c>
      <c r="BD22" s="508">
        <v>0.0</v>
      </c>
      <c r="BE22" s="508">
        <v>0.0</v>
      </c>
      <c r="BF22" s="515">
        <v>0.0</v>
      </c>
      <c r="BG22" s="510"/>
      <c r="BH22" s="511">
        <v>0.0</v>
      </c>
      <c r="BI22" s="512">
        <f t="shared" si="1"/>
        <v>0</v>
      </c>
      <c r="BJ22" s="511">
        <v>0.0</v>
      </c>
      <c r="BK22" s="513"/>
      <c r="BL22" s="514">
        <f t="shared" si="2"/>
        <v>0</v>
      </c>
      <c r="BM22" s="428"/>
      <c r="BN22" s="428"/>
    </row>
    <row r="23" outlineLevel="3">
      <c r="A23" s="428"/>
      <c r="B23" s="428"/>
      <c r="C23" s="428"/>
      <c r="D23" s="428"/>
      <c r="E23" s="486">
        <v>4.0</v>
      </c>
      <c r="F23" s="529"/>
      <c r="G23" s="506"/>
      <c r="H23" s="507"/>
      <c r="I23" s="507"/>
      <c r="J23" s="508">
        <v>0.0</v>
      </c>
      <c r="K23" s="508">
        <v>0.0</v>
      </c>
      <c r="L23" s="508">
        <v>0.0</v>
      </c>
      <c r="M23" s="508">
        <v>0.0</v>
      </c>
      <c r="N23" s="508">
        <v>0.0</v>
      </c>
      <c r="O23" s="508">
        <v>0.0</v>
      </c>
      <c r="P23" s="508">
        <v>0.0</v>
      </c>
      <c r="Q23" s="508">
        <v>0.0</v>
      </c>
      <c r="R23" s="508">
        <v>0.0</v>
      </c>
      <c r="S23" s="508">
        <v>0.0</v>
      </c>
      <c r="T23" s="508">
        <v>0.0</v>
      </c>
      <c r="U23" s="508">
        <v>0.0</v>
      </c>
      <c r="V23" s="508">
        <v>0.0</v>
      </c>
      <c r="W23" s="508">
        <v>0.0</v>
      </c>
      <c r="X23" s="508">
        <v>0.0</v>
      </c>
      <c r="Y23" s="508">
        <v>0.0</v>
      </c>
      <c r="Z23" s="508">
        <v>0.0</v>
      </c>
      <c r="AA23" s="508">
        <v>0.0</v>
      </c>
      <c r="AB23" s="508">
        <v>0.0</v>
      </c>
      <c r="AC23" s="508">
        <v>0.0</v>
      </c>
      <c r="AD23" s="508">
        <v>0.0</v>
      </c>
      <c r="AE23" s="508">
        <v>0.0</v>
      </c>
      <c r="AF23" s="508">
        <v>0.0</v>
      </c>
      <c r="AG23" s="508">
        <v>0.0</v>
      </c>
      <c r="AH23" s="508">
        <v>0.0</v>
      </c>
      <c r="AI23" s="508">
        <v>0.0</v>
      </c>
      <c r="AJ23" s="508">
        <v>0.0</v>
      </c>
      <c r="AK23" s="508">
        <v>0.0</v>
      </c>
      <c r="AL23" s="508">
        <v>0.0</v>
      </c>
      <c r="AM23" s="508">
        <v>0.0</v>
      </c>
      <c r="AN23" s="508">
        <v>0.0</v>
      </c>
      <c r="AO23" s="508">
        <v>0.0</v>
      </c>
      <c r="AP23" s="508">
        <v>0.0</v>
      </c>
      <c r="AQ23" s="508">
        <v>0.0</v>
      </c>
      <c r="AR23" s="508">
        <v>0.0</v>
      </c>
      <c r="AS23" s="508">
        <v>0.0</v>
      </c>
      <c r="AT23" s="508">
        <v>0.0</v>
      </c>
      <c r="AU23" s="508">
        <v>0.0</v>
      </c>
      <c r="AV23" s="508">
        <v>0.0</v>
      </c>
      <c r="AW23" s="508">
        <v>0.0</v>
      </c>
      <c r="AX23" s="508">
        <v>0.0</v>
      </c>
      <c r="AY23" s="508">
        <v>0.0</v>
      </c>
      <c r="AZ23" s="508">
        <v>0.0</v>
      </c>
      <c r="BA23" s="508">
        <v>0.0</v>
      </c>
      <c r="BB23" s="508">
        <v>0.0</v>
      </c>
      <c r="BC23" s="508">
        <v>0.0</v>
      </c>
      <c r="BD23" s="508">
        <v>0.0</v>
      </c>
      <c r="BE23" s="508">
        <v>0.0</v>
      </c>
      <c r="BF23" s="515">
        <v>0.0</v>
      </c>
      <c r="BG23" s="510"/>
      <c r="BH23" s="511">
        <v>0.0</v>
      </c>
      <c r="BI23" s="512">
        <f t="shared" si="1"/>
        <v>0</v>
      </c>
      <c r="BJ23" s="511">
        <v>0.0</v>
      </c>
      <c r="BK23" s="513"/>
      <c r="BL23" s="514">
        <f t="shared" si="2"/>
        <v>0</v>
      </c>
      <c r="BM23" s="428"/>
      <c r="BN23" s="428"/>
    </row>
    <row r="24" outlineLevel="3">
      <c r="A24" s="428"/>
      <c r="B24" s="428"/>
      <c r="C24" s="428"/>
      <c r="D24" s="428"/>
      <c r="E24" s="486">
        <v>5.0</v>
      </c>
      <c r="F24" s="529"/>
      <c r="G24" s="506"/>
      <c r="H24" s="507"/>
      <c r="I24" s="507"/>
      <c r="J24" s="508">
        <v>0.0</v>
      </c>
      <c r="K24" s="508">
        <v>0.0</v>
      </c>
      <c r="L24" s="508">
        <v>0.0</v>
      </c>
      <c r="M24" s="508">
        <v>0.0</v>
      </c>
      <c r="N24" s="508">
        <v>0.0</v>
      </c>
      <c r="O24" s="508">
        <v>0.0</v>
      </c>
      <c r="P24" s="508">
        <v>0.0</v>
      </c>
      <c r="Q24" s="508">
        <v>0.0</v>
      </c>
      <c r="R24" s="508">
        <v>0.0</v>
      </c>
      <c r="S24" s="508">
        <v>0.0</v>
      </c>
      <c r="T24" s="508">
        <v>0.0</v>
      </c>
      <c r="U24" s="508">
        <v>0.0</v>
      </c>
      <c r="V24" s="508">
        <v>0.0</v>
      </c>
      <c r="W24" s="508">
        <v>0.0</v>
      </c>
      <c r="X24" s="508">
        <v>0.0</v>
      </c>
      <c r="Y24" s="508">
        <v>0.0</v>
      </c>
      <c r="Z24" s="508">
        <v>0.0</v>
      </c>
      <c r="AA24" s="508">
        <v>0.0</v>
      </c>
      <c r="AB24" s="508">
        <v>0.0</v>
      </c>
      <c r="AC24" s="508">
        <v>0.0</v>
      </c>
      <c r="AD24" s="508">
        <v>0.0</v>
      </c>
      <c r="AE24" s="508">
        <v>0.0</v>
      </c>
      <c r="AF24" s="508">
        <v>0.0</v>
      </c>
      <c r="AG24" s="508">
        <v>0.0</v>
      </c>
      <c r="AH24" s="508">
        <v>0.0</v>
      </c>
      <c r="AI24" s="508">
        <v>0.0</v>
      </c>
      <c r="AJ24" s="508">
        <v>0.0</v>
      </c>
      <c r="AK24" s="508">
        <v>0.0</v>
      </c>
      <c r="AL24" s="508">
        <v>0.0</v>
      </c>
      <c r="AM24" s="508">
        <v>0.0</v>
      </c>
      <c r="AN24" s="508">
        <v>0.0</v>
      </c>
      <c r="AO24" s="508">
        <v>0.0</v>
      </c>
      <c r="AP24" s="508">
        <v>0.0</v>
      </c>
      <c r="AQ24" s="508">
        <v>0.0</v>
      </c>
      <c r="AR24" s="508">
        <v>0.0</v>
      </c>
      <c r="AS24" s="508">
        <v>0.0</v>
      </c>
      <c r="AT24" s="508">
        <v>0.0</v>
      </c>
      <c r="AU24" s="508">
        <v>0.0</v>
      </c>
      <c r="AV24" s="508">
        <v>0.0</v>
      </c>
      <c r="AW24" s="508">
        <v>0.0</v>
      </c>
      <c r="AX24" s="508">
        <v>0.0</v>
      </c>
      <c r="AY24" s="508">
        <v>0.0</v>
      </c>
      <c r="AZ24" s="508">
        <v>0.0</v>
      </c>
      <c r="BA24" s="508">
        <v>0.0</v>
      </c>
      <c r="BB24" s="508">
        <v>0.0</v>
      </c>
      <c r="BC24" s="508">
        <v>0.0</v>
      </c>
      <c r="BD24" s="508">
        <v>0.0</v>
      </c>
      <c r="BE24" s="508">
        <v>0.0</v>
      </c>
      <c r="BF24" s="515">
        <v>0.0</v>
      </c>
      <c r="BG24" s="510"/>
      <c r="BH24" s="511">
        <v>0.0</v>
      </c>
      <c r="BI24" s="512">
        <f t="shared" si="1"/>
        <v>0</v>
      </c>
      <c r="BJ24" s="511">
        <v>0.0</v>
      </c>
      <c r="BK24" s="513"/>
      <c r="BL24" s="514">
        <f t="shared" si="2"/>
        <v>0</v>
      </c>
      <c r="BM24" s="428"/>
      <c r="BN24" s="428"/>
    </row>
    <row r="25" outlineLevel="3">
      <c r="A25" s="428"/>
      <c r="B25" s="428"/>
      <c r="C25" s="428"/>
      <c r="D25" s="428"/>
      <c r="E25" s="486">
        <v>6.0</v>
      </c>
      <c r="F25" s="529"/>
      <c r="G25" s="506"/>
      <c r="H25" s="507"/>
      <c r="I25" s="507"/>
      <c r="J25" s="508">
        <v>0.0</v>
      </c>
      <c r="K25" s="508">
        <v>0.0</v>
      </c>
      <c r="L25" s="508">
        <v>0.0</v>
      </c>
      <c r="M25" s="508">
        <v>0.0</v>
      </c>
      <c r="N25" s="508">
        <v>0.0</v>
      </c>
      <c r="O25" s="508">
        <v>0.0</v>
      </c>
      <c r="P25" s="508">
        <v>0.0</v>
      </c>
      <c r="Q25" s="508">
        <v>0.0</v>
      </c>
      <c r="R25" s="508">
        <v>0.0</v>
      </c>
      <c r="S25" s="508">
        <v>0.0</v>
      </c>
      <c r="T25" s="508">
        <v>0.0</v>
      </c>
      <c r="U25" s="508">
        <v>0.0</v>
      </c>
      <c r="V25" s="508">
        <v>0.0</v>
      </c>
      <c r="W25" s="508">
        <v>0.0</v>
      </c>
      <c r="X25" s="508">
        <v>0.0</v>
      </c>
      <c r="Y25" s="508">
        <v>0.0</v>
      </c>
      <c r="Z25" s="508">
        <v>0.0</v>
      </c>
      <c r="AA25" s="508">
        <v>0.0</v>
      </c>
      <c r="AB25" s="508">
        <v>0.0</v>
      </c>
      <c r="AC25" s="508">
        <v>0.0</v>
      </c>
      <c r="AD25" s="508">
        <v>0.0</v>
      </c>
      <c r="AE25" s="508">
        <v>0.0</v>
      </c>
      <c r="AF25" s="508">
        <v>0.0</v>
      </c>
      <c r="AG25" s="508">
        <v>0.0</v>
      </c>
      <c r="AH25" s="508">
        <v>0.0</v>
      </c>
      <c r="AI25" s="508">
        <v>0.0</v>
      </c>
      <c r="AJ25" s="508">
        <v>0.0</v>
      </c>
      <c r="AK25" s="508">
        <v>0.0</v>
      </c>
      <c r="AL25" s="508">
        <v>0.0</v>
      </c>
      <c r="AM25" s="508">
        <v>0.0</v>
      </c>
      <c r="AN25" s="508">
        <v>0.0</v>
      </c>
      <c r="AO25" s="508">
        <v>0.0</v>
      </c>
      <c r="AP25" s="508">
        <v>0.0</v>
      </c>
      <c r="AQ25" s="508">
        <v>0.0</v>
      </c>
      <c r="AR25" s="508">
        <v>0.0</v>
      </c>
      <c r="AS25" s="508">
        <v>0.0</v>
      </c>
      <c r="AT25" s="508">
        <v>0.0</v>
      </c>
      <c r="AU25" s="508">
        <v>0.0</v>
      </c>
      <c r="AV25" s="508">
        <v>0.0</v>
      </c>
      <c r="AW25" s="508">
        <v>0.0</v>
      </c>
      <c r="AX25" s="508">
        <v>0.0</v>
      </c>
      <c r="AY25" s="508">
        <v>0.0</v>
      </c>
      <c r="AZ25" s="508">
        <v>0.0</v>
      </c>
      <c r="BA25" s="508">
        <v>0.0</v>
      </c>
      <c r="BB25" s="508">
        <v>0.0</v>
      </c>
      <c r="BC25" s="508">
        <v>0.0</v>
      </c>
      <c r="BD25" s="508">
        <v>0.0</v>
      </c>
      <c r="BE25" s="508">
        <v>0.0</v>
      </c>
      <c r="BF25" s="515">
        <v>0.0</v>
      </c>
      <c r="BG25" s="510"/>
      <c r="BH25" s="511">
        <v>0.0</v>
      </c>
      <c r="BI25" s="512">
        <f t="shared" si="1"/>
        <v>0</v>
      </c>
      <c r="BJ25" s="511">
        <v>0.0</v>
      </c>
      <c r="BK25" s="513"/>
      <c r="BL25" s="514">
        <f t="shared" si="2"/>
        <v>0</v>
      </c>
      <c r="BM25" s="428"/>
      <c r="BN25" s="428"/>
    </row>
    <row r="26" outlineLevel="3">
      <c r="A26" s="428"/>
      <c r="B26" s="428"/>
      <c r="C26" s="428"/>
      <c r="D26" s="428"/>
      <c r="E26" s="486">
        <v>7.0</v>
      </c>
      <c r="F26" s="529"/>
      <c r="G26" s="506"/>
      <c r="H26" s="507"/>
      <c r="I26" s="507"/>
      <c r="J26" s="508">
        <v>0.0</v>
      </c>
      <c r="K26" s="508">
        <v>0.0</v>
      </c>
      <c r="L26" s="508">
        <v>0.0</v>
      </c>
      <c r="M26" s="508">
        <v>0.0</v>
      </c>
      <c r="N26" s="508">
        <v>0.0</v>
      </c>
      <c r="O26" s="508">
        <v>0.0</v>
      </c>
      <c r="P26" s="508">
        <v>0.0</v>
      </c>
      <c r="Q26" s="508">
        <v>0.0</v>
      </c>
      <c r="R26" s="508">
        <v>0.0</v>
      </c>
      <c r="S26" s="508">
        <v>0.0</v>
      </c>
      <c r="T26" s="508">
        <v>0.0</v>
      </c>
      <c r="U26" s="508">
        <v>0.0</v>
      </c>
      <c r="V26" s="508">
        <v>0.0</v>
      </c>
      <c r="W26" s="508">
        <v>0.0</v>
      </c>
      <c r="X26" s="508">
        <v>0.0</v>
      </c>
      <c r="Y26" s="508">
        <v>0.0</v>
      </c>
      <c r="Z26" s="508">
        <v>0.0</v>
      </c>
      <c r="AA26" s="508">
        <v>0.0</v>
      </c>
      <c r="AB26" s="508">
        <v>0.0</v>
      </c>
      <c r="AC26" s="508">
        <v>0.0</v>
      </c>
      <c r="AD26" s="508">
        <v>0.0</v>
      </c>
      <c r="AE26" s="508">
        <v>0.0</v>
      </c>
      <c r="AF26" s="508">
        <v>0.0</v>
      </c>
      <c r="AG26" s="508">
        <v>0.0</v>
      </c>
      <c r="AH26" s="508">
        <v>0.0</v>
      </c>
      <c r="AI26" s="508">
        <v>0.0</v>
      </c>
      <c r="AJ26" s="508">
        <v>0.0</v>
      </c>
      <c r="AK26" s="508">
        <v>0.0</v>
      </c>
      <c r="AL26" s="508">
        <v>0.0</v>
      </c>
      <c r="AM26" s="508">
        <v>0.0</v>
      </c>
      <c r="AN26" s="508">
        <v>0.0</v>
      </c>
      <c r="AO26" s="508">
        <v>0.0</v>
      </c>
      <c r="AP26" s="508">
        <v>0.0</v>
      </c>
      <c r="AQ26" s="508">
        <v>0.0</v>
      </c>
      <c r="AR26" s="508">
        <v>0.0</v>
      </c>
      <c r="AS26" s="508">
        <v>0.0</v>
      </c>
      <c r="AT26" s="508">
        <v>0.0</v>
      </c>
      <c r="AU26" s="508">
        <v>0.0</v>
      </c>
      <c r="AV26" s="508">
        <v>0.0</v>
      </c>
      <c r="AW26" s="508">
        <v>0.0</v>
      </c>
      <c r="AX26" s="508">
        <v>0.0</v>
      </c>
      <c r="AY26" s="508">
        <v>0.0</v>
      </c>
      <c r="AZ26" s="508">
        <v>0.0</v>
      </c>
      <c r="BA26" s="508">
        <v>0.0</v>
      </c>
      <c r="BB26" s="508">
        <v>0.0</v>
      </c>
      <c r="BC26" s="508">
        <v>0.0</v>
      </c>
      <c r="BD26" s="508">
        <v>0.0</v>
      </c>
      <c r="BE26" s="508">
        <v>0.0</v>
      </c>
      <c r="BF26" s="515">
        <v>0.0</v>
      </c>
      <c r="BG26" s="510"/>
      <c r="BH26" s="511">
        <v>0.0</v>
      </c>
      <c r="BI26" s="512">
        <f t="shared" si="1"/>
        <v>0</v>
      </c>
      <c r="BJ26" s="511">
        <v>0.0</v>
      </c>
      <c r="BK26" s="513"/>
      <c r="BL26" s="514">
        <f t="shared" si="2"/>
        <v>0</v>
      </c>
      <c r="BM26" s="428"/>
      <c r="BN26" s="428"/>
    </row>
    <row r="27" outlineLevel="3">
      <c r="A27" s="428"/>
      <c r="B27" s="428"/>
      <c r="C27" s="428"/>
      <c r="D27" s="428"/>
      <c r="E27" s="486">
        <v>8.0</v>
      </c>
      <c r="F27" s="529"/>
      <c r="G27" s="506"/>
      <c r="H27" s="507"/>
      <c r="I27" s="507"/>
      <c r="J27" s="508">
        <v>0.0</v>
      </c>
      <c r="K27" s="508">
        <v>0.0</v>
      </c>
      <c r="L27" s="508">
        <v>0.0</v>
      </c>
      <c r="M27" s="508">
        <v>0.0</v>
      </c>
      <c r="N27" s="508">
        <v>0.0</v>
      </c>
      <c r="O27" s="508">
        <v>0.0</v>
      </c>
      <c r="P27" s="508">
        <v>0.0</v>
      </c>
      <c r="Q27" s="508">
        <v>0.0</v>
      </c>
      <c r="R27" s="508">
        <v>0.0</v>
      </c>
      <c r="S27" s="508">
        <v>0.0</v>
      </c>
      <c r="T27" s="508">
        <v>0.0</v>
      </c>
      <c r="U27" s="508">
        <v>0.0</v>
      </c>
      <c r="V27" s="508">
        <v>0.0</v>
      </c>
      <c r="W27" s="508">
        <v>0.0</v>
      </c>
      <c r="X27" s="508">
        <v>0.0</v>
      </c>
      <c r="Y27" s="508">
        <v>0.0</v>
      </c>
      <c r="Z27" s="508">
        <v>0.0</v>
      </c>
      <c r="AA27" s="508">
        <v>0.0</v>
      </c>
      <c r="AB27" s="508">
        <v>0.0</v>
      </c>
      <c r="AC27" s="508">
        <v>0.0</v>
      </c>
      <c r="AD27" s="508">
        <v>0.0</v>
      </c>
      <c r="AE27" s="508">
        <v>0.0</v>
      </c>
      <c r="AF27" s="508">
        <v>0.0</v>
      </c>
      <c r="AG27" s="508">
        <v>0.0</v>
      </c>
      <c r="AH27" s="508">
        <v>0.0</v>
      </c>
      <c r="AI27" s="508">
        <v>0.0</v>
      </c>
      <c r="AJ27" s="508">
        <v>0.0</v>
      </c>
      <c r="AK27" s="508">
        <v>0.0</v>
      </c>
      <c r="AL27" s="508">
        <v>0.0</v>
      </c>
      <c r="AM27" s="508">
        <v>0.0</v>
      </c>
      <c r="AN27" s="508">
        <v>0.0</v>
      </c>
      <c r="AO27" s="508">
        <v>0.0</v>
      </c>
      <c r="AP27" s="508">
        <v>0.0</v>
      </c>
      <c r="AQ27" s="508">
        <v>0.0</v>
      </c>
      <c r="AR27" s="508">
        <v>0.0</v>
      </c>
      <c r="AS27" s="508">
        <v>0.0</v>
      </c>
      <c r="AT27" s="508">
        <v>0.0</v>
      </c>
      <c r="AU27" s="508">
        <v>0.0</v>
      </c>
      <c r="AV27" s="508">
        <v>0.0</v>
      </c>
      <c r="AW27" s="508">
        <v>0.0</v>
      </c>
      <c r="AX27" s="508">
        <v>0.0</v>
      </c>
      <c r="AY27" s="508">
        <v>0.0</v>
      </c>
      <c r="AZ27" s="508">
        <v>0.0</v>
      </c>
      <c r="BA27" s="508">
        <v>0.0</v>
      </c>
      <c r="BB27" s="508">
        <v>0.0</v>
      </c>
      <c r="BC27" s="508">
        <v>0.0</v>
      </c>
      <c r="BD27" s="508">
        <v>0.0</v>
      </c>
      <c r="BE27" s="508">
        <v>0.0</v>
      </c>
      <c r="BF27" s="515">
        <v>0.0</v>
      </c>
      <c r="BG27" s="510"/>
      <c r="BH27" s="511">
        <v>0.0</v>
      </c>
      <c r="BI27" s="512">
        <f t="shared" si="1"/>
        <v>0</v>
      </c>
      <c r="BJ27" s="511">
        <v>0.0</v>
      </c>
      <c r="BK27" s="513"/>
      <c r="BL27" s="514">
        <f t="shared" si="2"/>
        <v>0</v>
      </c>
      <c r="BM27" s="428"/>
      <c r="BN27" s="428"/>
    </row>
    <row r="28" outlineLevel="3">
      <c r="A28" s="428"/>
      <c r="B28" s="428"/>
      <c r="C28" s="428"/>
      <c r="D28" s="428"/>
      <c r="E28" s="486">
        <v>9.0</v>
      </c>
      <c r="F28" s="529"/>
      <c r="G28" s="506"/>
      <c r="H28" s="507"/>
      <c r="I28" s="507"/>
      <c r="J28" s="508">
        <v>0.0</v>
      </c>
      <c r="K28" s="508">
        <v>0.0</v>
      </c>
      <c r="L28" s="508">
        <v>0.0</v>
      </c>
      <c r="M28" s="508">
        <v>0.0</v>
      </c>
      <c r="N28" s="508">
        <v>0.0</v>
      </c>
      <c r="O28" s="508">
        <v>0.0</v>
      </c>
      <c r="P28" s="508">
        <v>0.0</v>
      </c>
      <c r="Q28" s="508">
        <v>0.0</v>
      </c>
      <c r="R28" s="508">
        <v>0.0</v>
      </c>
      <c r="S28" s="508">
        <v>0.0</v>
      </c>
      <c r="T28" s="508">
        <v>0.0</v>
      </c>
      <c r="U28" s="508">
        <v>0.0</v>
      </c>
      <c r="V28" s="508">
        <v>0.0</v>
      </c>
      <c r="W28" s="508">
        <v>0.0</v>
      </c>
      <c r="X28" s="508">
        <v>0.0</v>
      </c>
      <c r="Y28" s="508">
        <v>0.0</v>
      </c>
      <c r="Z28" s="508">
        <v>0.0</v>
      </c>
      <c r="AA28" s="508">
        <v>0.0</v>
      </c>
      <c r="AB28" s="508">
        <v>0.0</v>
      </c>
      <c r="AC28" s="508">
        <v>0.0</v>
      </c>
      <c r="AD28" s="508">
        <v>0.0</v>
      </c>
      <c r="AE28" s="508">
        <v>0.0</v>
      </c>
      <c r="AF28" s="508">
        <v>0.0</v>
      </c>
      <c r="AG28" s="508">
        <v>0.0</v>
      </c>
      <c r="AH28" s="508">
        <v>0.0</v>
      </c>
      <c r="AI28" s="508">
        <v>0.0</v>
      </c>
      <c r="AJ28" s="508">
        <v>0.0</v>
      </c>
      <c r="AK28" s="508">
        <v>0.0</v>
      </c>
      <c r="AL28" s="508">
        <v>0.0</v>
      </c>
      <c r="AM28" s="508">
        <v>0.0</v>
      </c>
      <c r="AN28" s="508">
        <v>0.0</v>
      </c>
      <c r="AO28" s="508">
        <v>0.0</v>
      </c>
      <c r="AP28" s="508">
        <v>0.0</v>
      </c>
      <c r="AQ28" s="508">
        <v>0.0</v>
      </c>
      <c r="AR28" s="508">
        <v>0.0</v>
      </c>
      <c r="AS28" s="508">
        <v>0.0</v>
      </c>
      <c r="AT28" s="508">
        <v>0.0</v>
      </c>
      <c r="AU28" s="508">
        <v>0.0</v>
      </c>
      <c r="AV28" s="508">
        <v>0.0</v>
      </c>
      <c r="AW28" s="508">
        <v>0.0</v>
      </c>
      <c r="AX28" s="508">
        <v>0.0</v>
      </c>
      <c r="AY28" s="508">
        <v>0.0</v>
      </c>
      <c r="AZ28" s="508">
        <v>0.0</v>
      </c>
      <c r="BA28" s="508">
        <v>0.0</v>
      </c>
      <c r="BB28" s="508">
        <v>0.0</v>
      </c>
      <c r="BC28" s="508">
        <v>0.0</v>
      </c>
      <c r="BD28" s="508">
        <v>0.0</v>
      </c>
      <c r="BE28" s="508">
        <v>0.0</v>
      </c>
      <c r="BF28" s="515">
        <v>0.0</v>
      </c>
      <c r="BG28" s="510"/>
      <c r="BH28" s="511">
        <v>0.0</v>
      </c>
      <c r="BI28" s="512">
        <f t="shared" si="1"/>
        <v>0</v>
      </c>
      <c r="BJ28" s="511">
        <v>0.0</v>
      </c>
      <c r="BK28" s="513"/>
      <c r="BL28" s="514">
        <f t="shared" si="2"/>
        <v>0</v>
      </c>
      <c r="BM28" s="428"/>
      <c r="BN28" s="428"/>
    </row>
    <row r="29" outlineLevel="3">
      <c r="A29" s="428"/>
      <c r="B29" s="428"/>
      <c r="C29" s="428"/>
      <c r="D29" s="428"/>
      <c r="E29" s="486">
        <v>10.0</v>
      </c>
      <c r="F29" s="529"/>
      <c r="G29" s="506"/>
      <c r="H29" s="507"/>
      <c r="I29" s="507"/>
      <c r="J29" s="508">
        <v>0.0</v>
      </c>
      <c r="K29" s="508">
        <v>0.0</v>
      </c>
      <c r="L29" s="508">
        <v>0.0</v>
      </c>
      <c r="M29" s="508">
        <v>0.0</v>
      </c>
      <c r="N29" s="508">
        <v>0.0</v>
      </c>
      <c r="O29" s="508">
        <v>0.0</v>
      </c>
      <c r="P29" s="508">
        <v>0.0</v>
      </c>
      <c r="Q29" s="508">
        <v>0.0</v>
      </c>
      <c r="R29" s="508">
        <v>0.0</v>
      </c>
      <c r="S29" s="508">
        <v>0.0</v>
      </c>
      <c r="T29" s="508">
        <v>0.0</v>
      </c>
      <c r="U29" s="508">
        <v>0.0</v>
      </c>
      <c r="V29" s="508">
        <v>0.0</v>
      </c>
      <c r="W29" s="508">
        <v>0.0</v>
      </c>
      <c r="X29" s="508">
        <v>0.0</v>
      </c>
      <c r="Y29" s="508">
        <v>0.0</v>
      </c>
      <c r="Z29" s="508">
        <v>0.0</v>
      </c>
      <c r="AA29" s="508">
        <v>0.0</v>
      </c>
      <c r="AB29" s="508">
        <v>0.0</v>
      </c>
      <c r="AC29" s="508">
        <v>0.0</v>
      </c>
      <c r="AD29" s="508">
        <v>0.0</v>
      </c>
      <c r="AE29" s="508">
        <v>0.0</v>
      </c>
      <c r="AF29" s="508">
        <v>0.0</v>
      </c>
      <c r="AG29" s="508">
        <v>0.0</v>
      </c>
      <c r="AH29" s="508">
        <v>0.0</v>
      </c>
      <c r="AI29" s="508">
        <v>0.0</v>
      </c>
      <c r="AJ29" s="508">
        <v>0.0</v>
      </c>
      <c r="AK29" s="508">
        <v>0.0</v>
      </c>
      <c r="AL29" s="508">
        <v>0.0</v>
      </c>
      <c r="AM29" s="508">
        <v>0.0</v>
      </c>
      <c r="AN29" s="508">
        <v>0.0</v>
      </c>
      <c r="AO29" s="508">
        <v>0.0</v>
      </c>
      <c r="AP29" s="508">
        <v>0.0</v>
      </c>
      <c r="AQ29" s="508">
        <v>0.0</v>
      </c>
      <c r="AR29" s="508">
        <v>0.0</v>
      </c>
      <c r="AS29" s="508">
        <v>0.0</v>
      </c>
      <c r="AT29" s="508">
        <v>0.0</v>
      </c>
      <c r="AU29" s="508">
        <v>0.0</v>
      </c>
      <c r="AV29" s="508">
        <v>0.0</v>
      </c>
      <c r="AW29" s="508">
        <v>0.0</v>
      </c>
      <c r="AX29" s="508">
        <v>0.0</v>
      </c>
      <c r="AY29" s="508">
        <v>0.0</v>
      </c>
      <c r="AZ29" s="508">
        <v>0.0</v>
      </c>
      <c r="BA29" s="508">
        <v>0.0</v>
      </c>
      <c r="BB29" s="508">
        <v>0.0</v>
      </c>
      <c r="BC29" s="508">
        <v>0.0</v>
      </c>
      <c r="BD29" s="508">
        <v>0.0</v>
      </c>
      <c r="BE29" s="508">
        <v>0.0</v>
      </c>
      <c r="BF29" s="515">
        <v>0.0</v>
      </c>
      <c r="BG29" s="510"/>
      <c r="BH29" s="511">
        <v>0.0</v>
      </c>
      <c r="BI29" s="512">
        <f t="shared" si="1"/>
        <v>0</v>
      </c>
      <c r="BJ29" s="511">
        <v>0.0</v>
      </c>
      <c r="BK29" s="513"/>
      <c r="BL29" s="514">
        <f t="shared" si="2"/>
        <v>0</v>
      </c>
      <c r="BM29" s="428"/>
      <c r="BN29" s="428"/>
    </row>
    <row r="30" outlineLevel="3">
      <c r="A30" s="428"/>
      <c r="B30" s="428"/>
      <c r="C30" s="428"/>
      <c r="D30" s="428"/>
      <c r="E30" s="517"/>
      <c r="F30" s="517"/>
      <c r="G30" s="517"/>
      <c r="H30" s="517"/>
      <c r="I30" s="517"/>
      <c r="J30" s="517"/>
      <c r="K30" s="517"/>
      <c r="L30" s="517"/>
      <c r="M30" s="517"/>
      <c r="N30" s="517"/>
      <c r="O30" s="517"/>
      <c r="P30" s="517"/>
      <c r="Q30" s="517"/>
      <c r="R30" s="517"/>
      <c r="S30" s="517"/>
      <c r="T30" s="517"/>
      <c r="U30" s="517"/>
      <c r="V30" s="517"/>
      <c r="W30" s="517"/>
      <c r="X30" s="517"/>
      <c r="Y30" s="517"/>
      <c r="Z30" s="517"/>
      <c r="AA30" s="517"/>
      <c r="AB30" s="517"/>
      <c r="AC30" s="517"/>
      <c r="AD30" s="517"/>
      <c r="AE30" s="517"/>
      <c r="AF30" s="517"/>
      <c r="AG30" s="517"/>
      <c r="AH30" s="517"/>
      <c r="AI30" s="517"/>
      <c r="AJ30" s="517"/>
      <c r="AK30" s="517"/>
      <c r="AL30" s="517"/>
      <c r="AM30" s="517"/>
      <c r="AN30" s="517"/>
      <c r="AO30" s="517"/>
      <c r="AP30" s="517"/>
      <c r="AQ30" s="517"/>
      <c r="AR30" s="517"/>
      <c r="AS30" s="517"/>
      <c r="AT30" s="517"/>
      <c r="AU30" s="517"/>
      <c r="AV30" s="517"/>
      <c r="AW30" s="517"/>
      <c r="AX30" s="517"/>
      <c r="AY30" s="517"/>
      <c r="AZ30" s="517"/>
      <c r="BA30" s="517"/>
      <c r="BB30" s="517"/>
      <c r="BC30" s="517"/>
      <c r="BD30" s="517"/>
      <c r="BE30" s="517"/>
      <c r="BF30" s="517"/>
      <c r="BG30" s="517"/>
      <c r="BH30" s="517"/>
      <c r="BI30" s="517"/>
      <c r="BJ30" s="517"/>
      <c r="BK30" s="517"/>
      <c r="BL30" s="517"/>
      <c r="BM30" s="428"/>
      <c r="BN30" s="428"/>
    </row>
    <row r="31" outlineLevel="3">
      <c r="A31" s="428"/>
      <c r="B31" s="428"/>
      <c r="C31" s="428"/>
      <c r="D31" s="428"/>
      <c r="E31" s="428"/>
      <c r="F31" s="428"/>
      <c r="G31" s="428"/>
      <c r="H31" s="428"/>
      <c r="I31" s="428"/>
      <c r="J31" s="428"/>
      <c r="K31" s="428"/>
      <c r="L31" s="428"/>
      <c r="M31" s="428"/>
      <c r="N31" s="428"/>
      <c r="O31" s="428"/>
      <c r="P31" s="428"/>
      <c r="Q31" s="428"/>
      <c r="R31" s="428"/>
      <c r="S31" s="428"/>
      <c r="T31" s="428"/>
      <c r="U31" s="428"/>
      <c r="V31" s="428"/>
      <c r="W31" s="428"/>
      <c r="X31" s="428"/>
      <c r="Y31" s="428"/>
      <c r="Z31" s="428"/>
      <c r="AA31" s="428"/>
      <c r="AB31" s="428"/>
      <c r="AC31" s="428"/>
      <c r="AD31" s="428"/>
      <c r="AE31" s="428"/>
      <c r="AF31" s="428"/>
      <c r="AG31" s="428"/>
      <c r="AH31" s="428"/>
      <c r="AI31" s="428"/>
      <c r="AJ31" s="428"/>
      <c r="AK31" s="428"/>
      <c r="AL31" s="428"/>
      <c r="AM31" s="428"/>
      <c r="AN31" s="428"/>
      <c r="AO31" s="428"/>
      <c r="AP31" s="428"/>
      <c r="AQ31" s="428"/>
      <c r="AR31" s="428"/>
      <c r="AS31" s="428"/>
      <c r="AT31" s="428"/>
      <c r="AU31" s="428"/>
      <c r="AV31" s="428"/>
      <c r="AW31" s="428"/>
      <c r="AX31" s="428"/>
      <c r="AY31" s="428"/>
      <c r="AZ31" s="428"/>
      <c r="BA31" s="428"/>
      <c r="BB31" s="428"/>
      <c r="BC31" s="428"/>
      <c r="BD31" s="428"/>
      <c r="BE31" s="428"/>
      <c r="BF31" s="428"/>
      <c r="BG31" s="428"/>
      <c r="BH31" s="428"/>
      <c r="BI31" s="428"/>
      <c r="BJ31" s="428"/>
      <c r="BK31" s="428"/>
      <c r="BL31" s="428"/>
      <c r="BM31" s="428"/>
      <c r="BN31" s="428"/>
    </row>
    <row r="32" ht="7.5" customHeight="1" outlineLevel="2">
      <c r="A32" s="428"/>
      <c r="B32" s="428"/>
      <c r="C32" s="428"/>
      <c r="D32" s="428"/>
      <c r="E32" s="428"/>
      <c r="F32" s="428"/>
      <c r="G32" s="428"/>
      <c r="H32" s="428"/>
      <c r="I32" s="428"/>
      <c r="J32" s="428"/>
      <c r="K32" s="428"/>
      <c r="L32" s="428"/>
      <c r="M32" s="428"/>
      <c r="N32" s="428"/>
      <c r="O32" s="428"/>
      <c r="P32" s="428"/>
      <c r="Q32" s="428"/>
      <c r="R32" s="428"/>
      <c r="S32" s="428"/>
      <c r="T32" s="428"/>
      <c r="U32" s="428"/>
      <c r="V32" s="428"/>
      <c r="W32" s="428"/>
      <c r="X32" s="428"/>
      <c r="Y32" s="428"/>
      <c r="Z32" s="428"/>
      <c r="AA32" s="428"/>
      <c r="AB32" s="428"/>
      <c r="AC32" s="428"/>
      <c r="AD32" s="428"/>
      <c r="AE32" s="428"/>
      <c r="AF32" s="428"/>
      <c r="AG32" s="428"/>
      <c r="AH32" s="428"/>
      <c r="AI32" s="428"/>
      <c r="AJ32" s="428"/>
      <c r="AK32" s="428"/>
      <c r="AL32" s="428"/>
      <c r="AM32" s="428"/>
      <c r="AN32" s="428"/>
      <c r="AO32" s="428"/>
      <c r="AP32" s="428"/>
      <c r="AQ32" s="428"/>
      <c r="AR32" s="428"/>
      <c r="AS32" s="428"/>
      <c r="AT32" s="428"/>
      <c r="AU32" s="428"/>
      <c r="AV32" s="428"/>
      <c r="AW32" s="428"/>
      <c r="AX32" s="428"/>
      <c r="AY32" s="428"/>
      <c r="AZ32" s="428"/>
      <c r="BA32" s="428"/>
      <c r="BB32" s="428"/>
      <c r="BC32" s="428"/>
      <c r="BD32" s="428"/>
      <c r="BE32" s="428"/>
      <c r="BF32" s="428"/>
      <c r="BG32" s="428"/>
      <c r="BH32" s="428"/>
      <c r="BI32" s="428"/>
      <c r="BJ32" s="428"/>
      <c r="BK32" s="428"/>
      <c r="BL32" s="428"/>
      <c r="BM32" s="428"/>
      <c r="BN32" s="428"/>
    </row>
    <row r="33" outlineLevel="2">
      <c r="A33" s="428"/>
      <c r="B33" s="428"/>
      <c r="C33" s="478"/>
      <c r="D33" s="479" t="s">
        <v>203</v>
      </c>
      <c r="E33" s="181"/>
      <c r="F33" s="480" t="s">
        <v>328</v>
      </c>
      <c r="G33" s="480" t="s">
        <v>329</v>
      </c>
      <c r="H33" s="480" t="s">
        <v>188</v>
      </c>
      <c r="I33" s="480" t="s">
        <v>177</v>
      </c>
      <c r="J33" s="481" t="s">
        <v>206</v>
      </c>
      <c r="K33" s="428"/>
      <c r="L33" s="428"/>
      <c r="M33" s="428"/>
      <c r="N33" s="428"/>
      <c r="O33" s="428"/>
      <c r="P33" s="428"/>
      <c r="Q33" s="428"/>
      <c r="R33" s="428"/>
      <c r="S33" s="428"/>
      <c r="T33" s="428"/>
      <c r="U33" s="428"/>
      <c r="V33" s="428"/>
      <c r="W33" s="428"/>
      <c r="X33" s="428"/>
      <c r="Y33" s="428"/>
      <c r="Z33" s="428"/>
      <c r="AA33" s="428"/>
      <c r="AB33" s="428"/>
      <c r="AC33" s="428"/>
      <c r="AD33" s="428"/>
      <c r="AE33" s="428"/>
      <c r="AF33" s="428"/>
      <c r="AG33" s="428"/>
      <c r="AH33" s="428"/>
      <c r="AI33" s="428"/>
      <c r="AJ33" s="428"/>
      <c r="AK33" s="428"/>
      <c r="AL33" s="428"/>
      <c r="AM33" s="428"/>
      <c r="AN33" s="428"/>
      <c r="AO33" s="428"/>
      <c r="AP33" s="428"/>
      <c r="AQ33" s="428"/>
      <c r="AR33" s="428"/>
      <c r="AS33" s="428"/>
      <c r="AT33" s="428"/>
      <c r="AU33" s="428"/>
      <c r="AV33" s="428"/>
      <c r="AW33" s="428"/>
      <c r="AX33" s="428"/>
      <c r="AY33" s="428"/>
      <c r="AZ33" s="428"/>
      <c r="BA33" s="428"/>
      <c r="BB33" s="428"/>
      <c r="BC33" s="428"/>
      <c r="BD33" s="428"/>
      <c r="BE33" s="428"/>
      <c r="BF33" s="482" t="s">
        <v>207</v>
      </c>
      <c r="BG33" s="428"/>
      <c r="BH33" s="483"/>
      <c r="BI33" s="484" t="s">
        <v>191</v>
      </c>
      <c r="BJ33" s="485"/>
      <c r="BK33" s="486" t="s">
        <v>177</v>
      </c>
      <c r="BL33" s="468" t="s">
        <v>208</v>
      </c>
      <c r="BM33" s="428"/>
      <c r="BN33" s="428"/>
    </row>
    <row r="34" outlineLevel="2">
      <c r="A34" s="428"/>
      <c r="B34" s="428"/>
      <c r="C34" s="428"/>
      <c r="D34" s="487" t="s">
        <v>190</v>
      </c>
      <c r="E34" s="181"/>
      <c r="F34" s="488" t="s">
        <v>330</v>
      </c>
      <c r="G34" s="488" t="s">
        <v>331</v>
      </c>
      <c r="H34" s="489">
        <v>0.0</v>
      </c>
      <c r="I34" s="490">
        <v>0.0</v>
      </c>
      <c r="J34" s="491" t="str">
        <f>IFERROR(I34/H34)</f>
        <v/>
      </c>
      <c r="K34" s="428"/>
      <c r="L34" s="428"/>
      <c r="M34" s="428"/>
      <c r="N34" s="428"/>
      <c r="O34" s="428"/>
      <c r="P34" s="428"/>
      <c r="Q34" s="428"/>
      <c r="R34" s="428"/>
      <c r="S34" s="428"/>
      <c r="T34" s="428"/>
      <c r="U34" s="428"/>
      <c r="V34" s="428"/>
      <c r="W34" s="428"/>
      <c r="X34" s="428"/>
      <c r="Y34" s="428"/>
      <c r="Z34" s="428"/>
      <c r="AA34" s="428"/>
      <c r="AB34" s="428"/>
      <c r="AC34" s="428"/>
      <c r="AD34" s="428"/>
      <c r="AE34" s="428"/>
      <c r="AF34" s="428"/>
      <c r="AG34" s="428"/>
      <c r="AH34" s="428"/>
      <c r="AI34" s="428"/>
      <c r="AJ34" s="428"/>
      <c r="AK34" s="428"/>
      <c r="AL34" s="428"/>
      <c r="AM34" s="428"/>
      <c r="AN34" s="428"/>
      <c r="AO34" s="428"/>
      <c r="AP34" s="428"/>
      <c r="AQ34" s="428"/>
      <c r="AR34" s="428"/>
      <c r="AS34" s="428"/>
      <c r="AT34" s="428"/>
      <c r="AU34" s="428"/>
      <c r="AV34" s="428"/>
      <c r="AW34" s="428"/>
      <c r="AX34" s="428"/>
      <c r="AY34" s="428"/>
      <c r="AZ34" s="428"/>
      <c r="BA34" s="428"/>
      <c r="BB34" s="428"/>
      <c r="BC34" s="428"/>
      <c r="BD34" s="428"/>
      <c r="BE34" s="428"/>
      <c r="BF34" s="518">
        <f>SUM(BF39:BF48)</f>
        <v>0</v>
      </c>
      <c r="BG34" s="428"/>
      <c r="BH34" s="493" t="s">
        <v>211</v>
      </c>
      <c r="BI34" s="519"/>
      <c r="BJ34" s="495" t="str">
        <f>if(BL34=1,"1","0")</f>
        <v>0</v>
      </c>
      <c r="BK34" s="496">
        <v>0.0</v>
      </c>
      <c r="BL34" s="520">
        <f>AVERAGE(BI39:BI48)</f>
        <v>0</v>
      </c>
      <c r="BM34" s="428"/>
      <c r="BN34" s="428"/>
    </row>
    <row r="35" ht="7.5" customHeight="1" outlineLevel="3">
      <c r="A35" s="428"/>
      <c r="B35" s="428"/>
      <c r="C35" s="428"/>
      <c r="D35" s="428"/>
      <c r="E35" s="428"/>
      <c r="F35" s="428"/>
      <c r="G35" s="428"/>
      <c r="H35" s="428"/>
      <c r="I35" s="428"/>
      <c r="J35" s="428"/>
      <c r="K35" s="428"/>
      <c r="L35" s="428"/>
      <c r="M35" s="428"/>
      <c r="N35" s="428"/>
      <c r="O35" s="428"/>
      <c r="P35" s="428"/>
      <c r="Q35" s="428"/>
      <c r="R35" s="428"/>
      <c r="S35" s="428"/>
      <c r="T35" s="428"/>
      <c r="U35" s="428"/>
      <c r="V35" s="428"/>
      <c r="W35" s="428"/>
      <c r="X35" s="428"/>
      <c r="Y35" s="428"/>
      <c r="Z35" s="428"/>
      <c r="AA35" s="428"/>
      <c r="AB35" s="428"/>
      <c r="AC35" s="428"/>
      <c r="AD35" s="428"/>
      <c r="AE35" s="428"/>
      <c r="AF35" s="428"/>
      <c r="AG35" s="428"/>
      <c r="AH35" s="428"/>
      <c r="AI35" s="428"/>
      <c r="AJ35" s="428"/>
      <c r="AK35" s="428"/>
      <c r="AL35" s="428"/>
      <c r="AM35" s="428"/>
      <c r="AN35" s="428"/>
      <c r="AO35" s="428"/>
      <c r="AP35" s="428"/>
      <c r="AQ35" s="428"/>
      <c r="AR35" s="428"/>
      <c r="AS35" s="428"/>
      <c r="AT35" s="428"/>
      <c r="AU35" s="428"/>
      <c r="AV35" s="428"/>
      <c r="AW35" s="428"/>
      <c r="AX35" s="428"/>
      <c r="AY35" s="428"/>
      <c r="AZ35" s="428"/>
      <c r="BA35" s="428"/>
      <c r="BB35" s="428"/>
      <c r="BC35" s="428"/>
      <c r="BD35" s="428"/>
      <c r="BE35" s="428"/>
      <c r="BF35" s="428"/>
      <c r="BG35" s="428"/>
      <c r="BH35" s="428"/>
      <c r="BI35" s="428"/>
      <c r="BJ35" s="428"/>
      <c r="BK35" s="428"/>
      <c r="BL35" s="428"/>
      <c r="BM35" s="428"/>
      <c r="BN35" s="428"/>
    </row>
    <row r="36" outlineLevel="3">
      <c r="A36" s="428"/>
      <c r="B36" s="428"/>
      <c r="C36" s="428"/>
      <c r="D36" s="428"/>
      <c r="E36" s="498" t="s">
        <v>212</v>
      </c>
      <c r="F36" s="499" t="s">
        <v>213</v>
      </c>
      <c r="G36" s="498" t="s">
        <v>214</v>
      </c>
      <c r="H36" s="521"/>
      <c r="I36" s="521"/>
      <c r="J36" s="500"/>
      <c r="K36" s="182"/>
      <c r="L36" s="182"/>
      <c r="M36" s="182"/>
      <c r="N36" s="182"/>
      <c r="O36" s="182"/>
      <c r="P36" s="182"/>
      <c r="Q36" s="182"/>
      <c r="R36" s="182"/>
      <c r="S36" s="182"/>
      <c r="T36" s="182"/>
      <c r="U36" s="182"/>
      <c r="V36" s="182"/>
      <c r="W36" s="182"/>
      <c r="X36" s="182"/>
      <c r="Y36" s="182"/>
      <c r="Z36" s="182"/>
      <c r="AA36" s="182"/>
      <c r="AB36" s="182"/>
      <c r="AC36" s="182"/>
      <c r="AD36" s="182"/>
      <c r="AE36" s="182"/>
      <c r="AF36" s="182"/>
      <c r="AG36" s="182"/>
      <c r="AH36" s="182"/>
      <c r="AI36" s="182"/>
      <c r="AJ36" s="182"/>
      <c r="AK36" s="182"/>
      <c r="AL36" s="182"/>
      <c r="AM36" s="182"/>
      <c r="AN36" s="182"/>
      <c r="AO36" s="182"/>
      <c r="AP36" s="182"/>
      <c r="AQ36" s="182"/>
      <c r="AR36" s="182"/>
      <c r="AS36" s="182"/>
      <c r="AT36" s="182"/>
      <c r="AU36" s="182"/>
      <c r="AV36" s="182"/>
      <c r="AW36" s="182"/>
      <c r="AX36" s="182"/>
      <c r="AY36" s="182"/>
      <c r="AZ36" s="182"/>
      <c r="BA36" s="182"/>
      <c r="BB36" s="182"/>
      <c r="BC36" s="182"/>
      <c r="BD36" s="182"/>
      <c r="BE36" s="181"/>
      <c r="BF36" s="501" t="s">
        <v>187</v>
      </c>
      <c r="BG36" s="479" t="s">
        <v>217</v>
      </c>
      <c r="BH36" s="182"/>
      <c r="BI36" s="182"/>
      <c r="BJ36" s="181"/>
      <c r="BK36" s="501" t="s">
        <v>167</v>
      </c>
      <c r="BL36" s="501" t="s">
        <v>218</v>
      </c>
      <c r="BM36" s="428"/>
      <c r="BN36" s="428"/>
    </row>
    <row r="37" outlineLevel="3">
      <c r="A37" s="428"/>
      <c r="B37" s="428"/>
      <c r="C37" s="428"/>
      <c r="D37" s="428"/>
      <c r="E37" s="199"/>
      <c r="F37" s="199"/>
      <c r="G37" s="199"/>
      <c r="H37" s="199"/>
      <c r="I37" s="199"/>
      <c r="J37" s="502" t="s">
        <v>219</v>
      </c>
      <c r="K37" s="182"/>
      <c r="L37" s="182"/>
      <c r="M37" s="181"/>
      <c r="N37" s="502" t="s">
        <v>220</v>
      </c>
      <c r="O37" s="182"/>
      <c r="P37" s="182"/>
      <c r="Q37" s="181"/>
      <c r="R37" s="502" t="s">
        <v>221</v>
      </c>
      <c r="S37" s="182"/>
      <c r="T37" s="182"/>
      <c r="U37" s="181"/>
      <c r="V37" s="502" t="s">
        <v>222</v>
      </c>
      <c r="W37" s="182"/>
      <c r="X37" s="182"/>
      <c r="Y37" s="181"/>
      <c r="Z37" s="502" t="s">
        <v>223</v>
      </c>
      <c r="AA37" s="182"/>
      <c r="AB37" s="182"/>
      <c r="AC37" s="181"/>
      <c r="AD37" s="502" t="s">
        <v>224</v>
      </c>
      <c r="AE37" s="182"/>
      <c r="AF37" s="182"/>
      <c r="AG37" s="181"/>
      <c r="AH37" s="502" t="s">
        <v>225</v>
      </c>
      <c r="AI37" s="182"/>
      <c r="AJ37" s="182"/>
      <c r="AK37" s="181"/>
      <c r="AL37" s="502" t="s">
        <v>226</v>
      </c>
      <c r="AM37" s="182"/>
      <c r="AN37" s="182"/>
      <c r="AO37" s="181"/>
      <c r="AP37" s="502" t="s">
        <v>227</v>
      </c>
      <c r="AQ37" s="182"/>
      <c r="AR37" s="182"/>
      <c r="AS37" s="181"/>
      <c r="AT37" s="502" t="s">
        <v>228</v>
      </c>
      <c r="AU37" s="182"/>
      <c r="AV37" s="182"/>
      <c r="AW37" s="181"/>
      <c r="AX37" s="502" t="s">
        <v>229</v>
      </c>
      <c r="AY37" s="182"/>
      <c r="AZ37" s="182"/>
      <c r="BA37" s="181"/>
      <c r="BB37" s="502" t="s">
        <v>230</v>
      </c>
      <c r="BC37" s="182"/>
      <c r="BD37" s="182"/>
      <c r="BE37" s="181"/>
      <c r="BF37" s="199"/>
      <c r="BG37" s="503" t="s">
        <v>231</v>
      </c>
      <c r="BH37" s="504" t="s">
        <v>232</v>
      </c>
      <c r="BI37" s="503" t="s">
        <v>233</v>
      </c>
      <c r="BJ37" s="504" t="s">
        <v>234</v>
      </c>
      <c r="BK37" s="199"/>
      <c r="BL37" s="199"/>
      <c r="BM37" s="428"/>
      <c r="BN37" s="428"/>
    </row>
    <row r="38" outlineLevel="3">
      <c r="A38" s="428"/>
      <c r="B38" s="428"/>
      <c r="C38" s="428"/>
      <c r="D38" s="428"/>
      <c r="E38" s="183"/>
      <c r="F38" s="183"/>
      <c r="G38" s="183"/>
      <c r="H38" s="183"/>
      <c r="I38" s="183"/>
      <c r="J38" s="505">
        <v>1.0</v>
      </c>
      <c r="K38" s="505">
        <v>2.0</v>
      </c>
      <c r="L38" s="505">
        <v>3.0</v>
      </c>
      <c r="M38" s="505">
        <v>4.0</v>
      </c>
      <c r="N38" s="505">
        <v>1.0</v>
      </c>
      <c r="O38" s="505">
        <v>2.0</v>
      </c>
      <c r="P38" s="505">
        <v>3.0</v>
      </c>
      <c r="Q38" s="505">
        <v>4.0</v>
      </c>
      <c r="R38" s="505">
        <v>1.0</v>
      </c>
      <c r="S38" s="505">
        <v>2.0</v>
      </c>
      <c r="T38" s="505">
        <v>3.0</v>
      </c>
      <c r="U38" s="505">
        <v>4.0</v>
      </c>
      <c r="V38" s="505">
        <v>1.0</v>
      </c>
      <c r="W38" s="505">
        <v>2.0</v>
      </c>
      <c r="X38" s="505">
        <v>3.0</v>
      </c>
      <c r="Y38" s="505">
        <v>4.0</v>
      </c>
      <c r="Z38" s="505">
        <v>1.0</v>
      </c>
      <c r="AA38" s="505">
        <v>2.0</v>
      </c>
      <c r="AB38" s="505">
        <v>3.0</v>
      </c>
      <c r="AC38" s="505">
        <v>4.0</v>
      </c>
      <c r="AD38" s="505">
        <v>1.0</v>
      </c>
      <c r="AE38" s="505">
        <v>2.0</v>
      </c>
      <c r="AF38" s="505">
        <v>3.0</v>
      </c>
      <c r="AG38" s="505">
        <v>4.0</v>
      </c>
      <c r="AH38" s="505">
        <v>1.0</v>
      </c>
      <c r="AI38" s="505">
        <v>2.0</v>
      </c>
      <c r="AJ38" s="505">
        <v>3.0</v>
      </c>
      <c r="AK38" s="505">
        <v>4.0</v>
      </c>
      <c r="AL38" s="505">
        <v>1.0</v>
      </c>
      <c r="AM38" s="505">
        <v>2.0</v>
      </c>
      <c r="AN38" s="505">
        <v>3.0</v>
      </c>
      <c r="AO38" s="505">
        <v>4.0</v>
      </c>
      <c r="AP38" s="505">
        <v>1.0</v>
      </c>
      <c r="AQ38" s="505">
        <v>2.0</v>
      </c>
      <c r="AR38" s="505">
        <v>3.0</v>
      </c>
      <c r="AS38" s="505">
        <v>4.0</v>
      </c>
      <c r="AT38" s="505">
        <v>1.0</v>
      </c>
      <c r="AU38" s="505">
        <v>2.0</v>
      </c>
      <c r="AV38" s="505">
        <v>3.0</v>
      </c>
      <c r="AW38" s="505">
        <v>4.0</v>
      </c>
      <c r="AX38" s="505">
        <v>1.0</v>
      </c>
      <c r="AY38" s="505">
        <v>2.0</v>
      </c>
      <c r="AZ38" s="505">
        <v>3.0</v>
      </c>
      <c r="BA38" s="505">
        <v>4.0</v>
      </c>
      <c r="BB38" s="505">
        <v>1.0</v>
      </c>
      <c r="BC38" s="505">
        <v>2.0</v>
      </c>
      <c r="BD38" s="505">
        <v>3.0</v>
      </c>
      <c r="BE38" s="505">
        <v>4.0</v>
      </c>
      <c r="BF38" s="183"/>
      <c r="BG38" s="183"/>
      <c r="BH38" s="183"/>
      <c r="BI38" s="183"/>
      <c r="BJ38" s="183"/>
      <c r="BK38" s="183"/>
      <c r="BL38" s="183"/>
      <c r="BM38" s="428"/>
      <c r="BN38" s="428"/>
    </row>
    <row r="39" outlineLevel="3">
      <c r="A39" s="428"/>
      <c r="B39" s="428"/>
      <c r="C39" s="428"/>
      <c r="D39" s="428"/>
      <c r="E39" s="486">
        <v>1.0</v>
      </c>
      <c r="F39" s="528"/>
      <c r="G39" s="506"/>
      <c r="H39" s="507"/>
      <c r="I39" s="507"/>
      <c r="J39" s="523">
        <v>0.0</v>
      </c>
      <c r="K39" s="523">
        <v>0.0</v>
      </c>
      <c r="L39" s="523">
        <v>0.0</v>
      </c>
      <c r="M39" s="523">
        <v>0.0</v>
      </c>
      <c r="N39" s="523">
        <v>0.0</v>
      </c>
      <c r="O39" s="523">
        <v>0.0</v>
      </c>
      <c r="P39" s="523">
        <v>0.0</v>
      </c>
      <c r="Q39" s="523">
        <v>0.0</v>
      </c>
      <c r="R39" s="523">
        <v>0.0</v>
      </c>
      <c r="S39" s="523">
        <v>0.0</v>
      </c>
      <c r="T39" s="523">
        <v>0.0</v>
      </c>
      <c r="U39" s="523">
        <v>0.0</v>
      </c>
      <c r="V39" s="523">
        <v>0.0</v>
      </c>
      <c r="W39" s="523">
        <v>0.0</v>
      </c>
      <c r="X39" s="523">
        <v>0.0</v>
      </c>
      <c r="Y39" s="523">
        <v>0.0</v>
      </c>
      <c r="Z39" s="523">
        <v>0.0</v>
      </c>
      <c r="AA39" s="523">
        <v>0.0</v>
      </c>
      <c r="AB39" s="523">
        <v>0.0</v>
      </c>
      <c r="AC39" s="523">
        <v>0.0</v>
      </c>
      <c r="AD39" s="523">
        <v>0.0</v>
      </c>
      <c r="AE39" s="523">
        <v>0.0</v>
      </c>
      <c r="AF39" s="523">
        <v>0.0</v>
      </c>
      <c r="AG39" s="523">
        <v>0.0</v>
      </c>
      <c r="AH39" s="523">
        <v>0.0</v>
      </c>
      <c r="AI39" s="523">
        <v>0.0</v>
      </c>
      <c r="AJ39" s="523">
        <v>0.0</v>
      </c>
      <c r="AK39" s="523">
        <v>0.0</v>
      </c>
      <c r="AL39" s="523">
        <v>0.0</v>
      </c>
      <c r="AM39" s="523">
        <v>0.0</v>
      </c>
      <c r="AN39" s="523">
        <v>0.0</v>
      </c>
      <c r="AO39" s="523">
        <v>0.0</v>
      </c>
      <c r="AP39" s="523">
        <v>0.0</v>
      </c>
      <c r="AQ39" s="523">
        <v>0.0</v>
      </c>
      <c r="AR39" s="523">
        <v>0.0</v>
      </c>
      <c r="AS39" s="523">
        <v>0.0</v>
      </c>
      <c r="AT39" s="523">
        <v>0.0</v>
      </c>
      <c r="AU39" s="523">
        <v>0.0</v>
      </c>
      <c r="AV39" s="523">
        <v>0.0</v>
      </c>
      <c r="AW39" s="523">
        <v>0.0</v>
      </c>
      <c r="AX39" s="523">
        <v>0.0</v>
      </c>
      <c r="AY39" s="523">
        <v>0.0</v>
      </c>
      <c r="AZ39" s="523">
        <v>0.0</v>
      </c>
      <c r="BA39" s="523">
        <v>0.0</v>
      </c>
      <c r="BB39" s="523">
        <v>0.0</v>
      </c>
      <c r="BC39" s="523">
        <v>0.0</v>
      </c>
      <c r="BD39" s="523">
        <v>0.0</v>
      </c>
      <c r="BE39" s="523">
        <v>0.0</v>
      </c>
      <c r="BF39" s="515">
        <v>0.0</v>
      </c>
      <c r="BG39" s="510"/>
      <c r="BH39" s="511">
        <v>0.0</v>
      </c>
      <c r="BI39" s="512">
        <f t="shared" ref="BI39:BI48" si="3">iferror(AVERAGE(J39:BE39))</f>
        <v>0</v>
      </c>
      <c r="BJ39" s="511">
        <v>0.0</v>
      </c>
      <c r="BK39" s="513"/>
      <c r="BL39" s="514">
        <f>iferror((BH39+BJ39)/100)</f>
        <v>0</v>
      </c>
      <c r="BM39" s="428"/>
      <c r="BN39" s="428"/>
    </row>
    <row r="40" outlineLevel="3">
      <c r="A40" s="428"/>
      <c r="B40" s="428"/>
      <c r="C40" s="428"/>
      <c r="D40" s="428"/>
      <c r="E40" s="486">
        <v>2.0</v>
      </c>
      <c r="F40" s="529"/>
      <c r="G40" s="506"/>
      <c r="H40" s="507"/>
      <c r="I40" s="507"/>
      <c r="J40" s="523">
        <v>0.0</v>
      </c>
      <c r="K40" s="523">
        <v>0.0</v>
      </c>
      <c r="L40" s="523">
        <v>0.0</v>
      </c>
      <c r="M40" s="523">
        <v>0.0</v>
      </c>
      <c r="N40" s="523">
        <v>0.0</v>
      </c>
      <c r="O40" s="523">
        <v>0.0</v>
      </c>
      <c r="P40" s="523">
        <v>0.0</v>
      </c>
      <c r="Q40" s="523">
        <v>0.0</v>
      </c>
      <c r="R40" s="523">
        <v>0.0</v>
      </c>
      <c r="S40" s="523">
        <v>0.0</v>
      </c>
      <c r="T40" s="523">
        <v>0.0</v>
      </c>
      <c r="U40" s="523">
        <v>0.0</v>
      </c>
      <c r="V40" s="523">
        <v>0.0</v>
      </c>
      <c r="W40" s="523">
        <v>0.0</v>
      </c>
      <c r="X40" s="523">
        <v>0.0</v>
      </c>
      <c r="Y40" s="523">
        <v>0.0</v>
      </c>
      <c r="Z40" s="523">
        <v>0.0</v>
      </c>
      <c r="AA40" s="523">
        <v>0.0</v>
      </c>
      <c r="AB40" s="523">
        <v>0.0</v>
      </c>
      <c r="AC40" s="523">
        <v>0.0</v>
      </c>
      <c r="AD40" s="523">
        <v>0.0</v>
      </c>
      <c r="AE40" s="523">
        <v>0.0</v>
      </c>
      <c r="AF40" s="523">
        <v>0.0</v>
      </c>
      <c r="AG40" s="523">
        <v>0.0</v>
      </c>
      <c r="AH40" s="523">
        <v>0.0</v>
      </c>
      <c r="AI40" s="523">
        <v>0.0</v>
      </c>
      <c r="AJ40" s="523">
        <v>0.0</v>
      </c>
      <c r="AK40" s="523">
        <v>0.0</v>
      </c>
      <c r="AL40" s="523">
        <v>0.0</v>
      </c>
      <c r="AM40" s="523">
        <v>0.0</v>
      </c>
      <c r="AN40" s="523">
        <v>0.0</v>
      </c>
      <c r="AO40" s="523">
        <v>0.0</v>
      </c>
      <c r="AP40" s="523">
        <v>0.0</v>
      </c>
      <c r="AQ40" s="523">
        <v>0.0</v>
      </c>
      <c r="AR40" s="523">
        <v>0.0</v>
      </c>
      <c r="AS40" s="523">
        <v>0.0</v>
      </c>
      <c r="AT40" s="523">
        <v>0.0</v>
      </c>
      <c r="AU40" s="523">
        <v>0.0</v>
      </c>
      <c r="AV40" s="523">
        <v>0.0</v>
      </c>
      <c r="AW40" s="523">
        <v>0.0</v>
      </c>
      <c r="AX40" s="523">
        <v>0.0</v>
      </c>
      <c r="AY40" s="523">
        <v>0.0</v>
      </c>
      <c r="AZ40" s="523">
        <v>0.0</v>
      </c>
      <c r="BA40" s="523">
        <v>0.0</v>
      </c>
      <c r="BB40" s="523">
        <v>0.0</v>
      </c>
      <c r="BC40" s="523">
        <v>0.0</v>
      </c>
      <c r="BD40" s="523">
        <v>0.0</v>
      </c>
      <c r="BE40" s="523">
        <v>0.0</v>
      </c>
      <c r="BF40" s="515">
        <v>0.0</v>
      </c>
      <c r="BG40" s="510"/>
      <c r="BH40" s="511">
        <v>0.0</v>
      </c>
      <c r="BI40" s="512">
        <f t="shared" si="3"/>
        <v>0</v>
      </c>
      <c r="BJ40" s="511">
        <v>0.0</v>
      </c>
      <c r="BK40" s="513"/>
      <c r="BL40" s="514">
        <f t="shared" ref="BL40:BL48" si="4">(BH40+BJ40)/100</f>
        <v>0</v>
      </c>
      <c r="BM40" s="428"/>
      <c r="BN40" s="428"/>
    </row>
    <row r="41" outlineLevel="3">
      <c r="A41" s="428"/>
      <c r="B41" s="428"/>
      <c r="C41" s="248" t="s">
        <v>235</v>
      </c>
      <c r="D41" s="428"/>
      <c r="E41" s="486">
        <v>3.0</v>
      </c>
      <c r="F41" s="529"/>
      <c r="G41" s="506"/>
      <c r="H41" s="507"/>
      <c r="I41" s="507"/>
      <c r="J41" s="523">
        <v>0.0</v>
      </c>
      <c r="K41" s="523">
        <v>0.0</v>
      </c>
      <c r="L41" s="523">
        <v>0.0</v>
      </c>
      <c r="M41" s="523">
        <v>0.0</v>
      </c>
      <c r="N41" s="523">
        <v>0.0</v>
      </c>
      <c r="O41" s="523">
        <v>0.0</v>
      </c>
      <c r="P41" s="523">
        <v>0.0</v>
      </c>
      <c r="Q41" s="523">
        <v>0.0</v>
      </c>
      <c r="R41" s="523">
        <v>0.0</v>
      </c>
      <c r="S41" s="523">
        <v>0.0</v>
      </c>
      <c r="T41" s="523">
        <v>0.0</v>
      </c>
      <c r="U41" s="523">
        <v>0.0</v>
      </c>
      <c r="V41" s="523">
        <v>0.0</v>
      </c>
      <c r="W41" s="523">
        <v>0.0</v>
      </c>
      <c r="X41" s="523">
        <v>0.0</v>
      </c>
      <c r="Y41" s="523">
        <v>0.0</v>
      </c>
      <c r="Z41" s="523">
        <v>0.0</v>
      </c>
      <c r="AA41" s="523">
        <v>0.0</v>
      </c>
      <c r="AB41" s="523">
        <v>0.0</v>
      </c>
      <c r="AC41" s="523">
        <v>0.0</v>
      </c>
      <c r="AD41" s="523">
        <v>0.0</v>
      </c>
      <c r="AE41" s="523">
        <v>0.0</v>
      </c>
      <c r="AF41" s="523">
        <v>0.0</v>
      </c>
      <c r="AG41" s="523">
        <v>0.0</v>
      </c>
      <c r="AH41" s="523">
        <v>0.0</v>
      </c>
      <c r="AI41" s="523">
        <v>0.0</v>
      </c>
      <c r="AJ41" s="523">
        <v>0.0</v>
      </c>
      <c r="AK41" s="523">
        <v>0.0</v>
      </c>
      <c r="AL41" s="523">
        <v>0.0</v>
      </c>
      <c r="AM41" s="523">
        <v>0.0</v>
      </c>
      <c r="AN41" s="523">
        <v>0.0</v>
      </c>
      <c r="AO41" s="523">
        <v>0.0</v>
      </c>
      <c r="AP41" s="523">
        <v>0.0</v>
      </c>
      <c r="AQ41" s="523">
        <v>0.0</v>
      </c>
      <c r="AR41" s="523">
        <v>0.0</v>
      </c>
      <c r="AS41" s="523">
        <v>0.0</v>
      </c>
      <c r="AT41" s="523">
        <v>0.0</v>
      </c>
      <c r="AU41" s="523">
        <v>0.0</v>
      </c>
      <c r="AV41" s="523">
        <v>0.0</v>
      </c>
      <c r="AW41" s="523">
        <v>0.0</v>
      </c>
      <c r="AX41" s="523">
        <v>0.0</v>
      </c>
      <c r="AY41" s="523">
        <v>0.0</v>
      </c>
      <c r="AZ41" s="523">
        <v>0.0</v>
      </c>
      <c r="BA41" s="523">
        <v>0.0</v>
      </c>
      <c r="BB41" s="523">
        <v>0.0</v>
      </c>
      <c r="BC41" s="523">
        <v>0.0</v>
      </c>
      <c r="BD41" s="523">
        <v>0.0</v>
      </c>
      <c r="BE41" s="523">
        <v>0.0</v>
      </c>
      <c r="BF41" s="515">
        <v>0.0</v>
      </c>
      <c r="BG41" s="510"/>
      <c r="BH41" s="511">
        <v>0.0</v>
      </c>
      <c r="BI41" s="512">
        <f t="shared" si="3"/>
        <v>0</v>
      </c>
      <c r="BJ41" s="511">
        <v>0.0</v>
      </c>
      <c r="BK41" s="513"/>
      <c r="BL41" s="514">
        <f t="shared" si="4"/>
        <v>0</v>
      </c>
      <c r="BM41" s="428"/>
      <c r="BN41" s="428"/>
    </row>
    <row r="42" outlineLevel="3">
      <c r="A42" s="428"/>
      <c r="B42" s="428"/>
      <c r="C42" s="428"/>
      <c r="D42" s="428"/>
      <c r="E42" s="486">
        <v>4.0</v>
      </c>
      <c r="F42" s="529"/>
      <c r="G42" s="506"/>
      <c r="H42" s="507"/>
      <c r="I42" s="507"/>
      <c r="J42" s="523">
        <v>0.0</v>
      </c>
      <c r="K42" s="523">
        <v>0.0</v>
      </c>
      <c r="L42" s="523">
        <v>0.0</v>
      </c>
      <c r="M42" s="523">
        <v>0.0</v>
      </c>
      <c r="N42" s="523">
        <v>0.0</v>
      </c>
      <c r="O42" s="523">
        <v>0.0</v>
      </c>
      <c r="P42" s="523">
        <v>0.0</v>
      </c>
      <c r="Q42" s="523">
        <v>0.0</v>
      </c>
      <c r="R42" s="523">
        <v>0.0</v>
      </c>
      <c r="S42" s="523">
        <v>0.0</v>
      </c>
      <c r="T42" s="523">
        <v>0.0</v>
      </c>
      <c r="U42" s="523">
        <v>0.0</v>
      </c>
      <c r="V42" s="523">
        <v>0.0</v>
      </c>
      <c r="W42" s="523">
        <v>0.0</v>
      </c>
      <c r="X42" s="523">
        <v>0.0</v>
      </c>
      <c r="Y42" s="523">
        <v>0.0</v>
      </c>
      <c r="Z42" s="523">
        <v>0.0</v>
      </c>
      <c r="AA42" s="523">
        <v>0.0</v>
      </c>
      <c r="AB42" s="523">
        <v>0.0</v>
      </c>
      <c r="AC42" s="523">
        <v>0.0</v>
      </c>
      <c r="AD42" s="523">
        <v>0.0</v>
      </c>
      <c r="AE42" s="523">
        <v>0.0</v>
      </c>
      <c r="AF42" s="523">
        <v>0.0</v>
      </c>
      <c r="AG42" s="523">
        <v>0.0</v>
      </c>
      <c r="AH42" s="523">
        <v>0.0</v>
      </c>
      <c r="AI42" s="523">
        <v>0.0</v>
      </c>
      <c r="AJ42" s="523">
        <v>0.0</v>
      </c>
      <c r="AK42" s="523">
        <v>0.0</v>
      </c>
      <c r="AL42" s="523">
        <v>0.0</v>
      </c>
      <c r="AM42" s="523">
        <v>0.0</v>
      </c>
      <c r="AN42" s="523">
        <v>0.0</v>
      </c>
      <c r="AO42" s="523">
        <v>0.0</v>
      </c>
      <c r="AP42" s="523">
        <v>0.0</v>
      </c>
      <c r="AQ42" s="523">
        <v>0.0</v>
      </c>
      <c r="AR42" s="523">
        <v>0.0</v>
      </c>
      <c r="AS42" s="523">
        <v>0.0</v>
      </c>
      <c r="AT42" s="523">
        <v>0.0</v>
      </c>
      <c r="AU42" s="523">
        <v>0.0</v>
      </c>
      <c r="AV42" s="523">
        <v>0.0</v>
      </c>
      <c r="AW42" s="523">
        <v>0.0</v>
      </c>
      <c r="AX42" s="523">
        <v>0.0</v>
      </c>
      <c r="AY42" s="523">
        <v>0.0</v>
      </c>
      <c r="AZ42" s="523">
        <v>0.0</v>
      </c>
      <c r="BA42" s="523">
        <v>0.0</v>
      </c>
      <c r="BB42" s="523">
        <v>0.0</v>
      </c>
      <c r="BC42" s="523">
        <v>0.0</v>
      </c>
      <c r="BD42" s="523">
        <v>0.0</v>
      </c>
      <c r="BE42" s="523">
        <v>0.0</v>
      </c>
      <c r="BF42" s="515">
        <v>0.0</v>
      </c>
      <c r="BG42" s="510"/>
      <c r="BH42" s="511">
        <v>0.0</v>
      </c>
      <c r="BI42" s="512">
        <f t="shared" si="3"/>
        <v>0</v>
      </c>
      <c r="BJ42" s="511">
        <v>0.0</v>
      </c>
      <c r="BK42" s="513"/>
      <c r="BL42" s="514">
        <f t="shared" si="4"/>
        <v>0</v>
      </c>
      <c r="BM42" s="428"/>
      <c r="BN42" s="428"/>
    </row>
    <row r="43" outlineLevel="3">
      <c r="A43" s="428"/>
      <c r="B43" s="428"/>
      <c r="C43" s="428"/>
      <c r="D43" s="428"/>
      <c r="E43" s="486">
        <v>5.0</v>
      </c>
      <c r="F43" s="529"/>
      <c r="G43" s="506"/>
      <c r="H43" s="507"/>
      <c r="I43" s="507"/>
      <c r="J43" s="523">
        <v>0.0</v>
      </c>
      <c r="K43" s="523">
        <v>0.0</v>
      </c>
      <c r="L43" s="523">
        <v>0.0</v>
      </c>
      <c r="M43" s="523">
        <v>0.0</v>
      </c>
      <c r="N43" s="523">
        <v>0.0</v>
      </c>
      <c r="O43" s="523">
        <v>0.0</v>
      </c>
      <c r="P43" s="523">
        <v>0.0</v>
      </c>
      <c r="Q43" s="523">
        <v>0.0</v>
      </c>
      <c r="R43" s="523">
        <v>0.0</v>
      </c>
      <c r="S43" s="523">
        <v>0.0</v>
      </c>
      <c r="T43" s="523">
        <v>0.0</v>
      </c>
      <c r="U43" s="523">
        <v>0.0</v>
      </c>
      <c r="V43" s="523">
        <v>0.0</v>
      </c>
      <c r="W43" s="523">
        <v>0.0</v>
      </c>
      <c r="X43" s="523">
        <v>0.0</v>
      </c>
      <c r="Y43" s="523">
        <v>0.0</v>
      </c>
      <c r="Z43" s="523">
        <v>0.0</v>
      </c>
      <c r="AA43" s="523">
        <v>0.0</v>
      </c>
      <c r="AB43" s="523">
        <v>0.0</v>
      </c>
      <c r="AC43" s="523">
        <v>0.0</v>
      </c>
      <c r="AD43" s="523">
        <v>0.0</v>
      </c>
      <c r="AE43" s="523">
        <v>0.0</v>
      </c>
      <c r="AF43" s="523">
        <v>0.0</v>
      </c>
      <c r="AG43" s="523">
        <v>0.0</v>
      </c>
      <c r="AH43" s="523">
        <v>0.0</v>
      </c>
      <c r="AI43" s="523">
        <v>0.0</v>
      </c>
      <c r="AJ43" s="523">
        <v>0.0</v>
      </c>
      <c r="AK43" s="523">
        <v>0.0</v>
      </c>
      <c r="AL43" s="523">
        <v>0.0</v>
      </c>
      <c r="AM43" s="523">
        <v>0.0</v>
      </c>
      <c r="AN43" s="523">
        <v>0.0</v>
      </c>
      <c r="AO43" s="523">
        <v>0.0</v>
      </c>
      <c r="AP43" s="523">
        <v>0.0</v>
      </c>
      <c r="AQ43" s="523">
        <v>0.0</v>
      </c>
      <c r="AR43" s="523">
        <v>0.0</v>
      </c>
      <c r="AS43" s="523">
        <v>0.0</v>
      </c>
      <c r="AT43" s="523">
        <v>0.0</v>
      </c>
      <c r="AU43" s="523">
        <v>0.0</v>
      </c>
      <c r="AV43" s="523">
        <v>0.0</v>
      </c>
      <c r="AW43" s="523">
        <v>0.0</v>
      </c>
      <c r="AX43" s="523">
        <v>0.0</v>
      </c>
      <c r="AY43" s="523">
        <v>0.0</v>
      </c>
      <c r="AZ43" s="523">
        <v>0.0</v>
      </c>
      <c r="BA43" s="523">
        <v>0.0</v>
      </c>
      <c r="BB43" s="523">
        <v>0.0</v>
      </c>
      <c r="BC43" s="523">
        <v>0.0</v>
      </c>
      <c r="BD43" s="523">
        <v>0.0</v>
      </c>
      <c r="BE43" s="523">
        <v>0.0</v>
      </c>
      <c r="BF43" s="515">
        <v>0.0</v>
      </c>
      <c r="BG43" s="510"/>
      <c r="BH43" s="511">
        <v>0.0</v>
      </c>
      <c r="BI43" s="512">
        <f t="shared" si="3"/>
        <v>0</v>
      </c>
      <c r="BJ43" s="511">
        <v>0.0</v>
      </c>
      <c r="BK43" s="513"/>
      <c r="BL43" s="514">
        <f t="shared" si="4"/>
        <v>0</v>
      </c>
      <c r="BM43" s="428"/>
      <c r="BN43" s="428"/>
    </row>
    <row r="44" outlineLevel="3">
      <c r="A44" s="428"/>
      <c r="B44" s="428"/>
      <c r="C44" s="428"/>
      <c r="D44" s="428"/>
      <c r="E44" s="486">
        <v>6.0</v>
      </c>
      <c r="F44" s="529"/>
      <c r="G44" s="506"/>
      <c r="H44" s="507"/>
      <c r="I44" s="507"/>
      <c r="J44" s="523">
        <v>0.0</v>
      </c>
      <c r="K44" s="523">
        <v>0.0</v>
      </c>
      <c r="L44" s="523">
        <v>0.0</v>
      </c>
      <c r="M44" s="523">
        <v>0.0</v>
      </c>
      <c r="N44" s="523">
        <v>0.0</v>
      </c>
      <c r="O44" s="523">
        <v>0.0</v>
      </c>
      <c r="P44" s="523">
        <v>0.0</v>
      </c>
      <c r="Q44" s="523">
        <v>0.0</v>
      </c>
      <c r="R44" s="523">
        <v>0.0</v>
      </c>
      <c r="S44" s="523">
        <v>0.0</v>
      </c>
      <c r="T44" s="523">
        <v>0.0</v>
      </c>
      <c r="U44" s="523">
        <v>0.0</v>
      </c>
      <c r="V44" s="523">
        <v>0.0</v>
      </c>
      <c r="W44" s="523">
        <v>0.0</v>
      </c>
      <c r="X44" s="523">
        <v>0.0</v>
      </c>
      <c r="Y44" s="523">
        <v>0.0</v>
      </c>
      <c r="Z44" s="523">
        <v>0.0</v>
      </c>
      <c r="AA44" s="523">
        <v>0.0</v>
      </c>
      <c r="AB44" s="523">
        <v>0.0</v>
      </c>
      <c r="AC44" s="523">
        <v>0.0</v>
      </c>
      <c r="AD44" s="523">
        <v>0.0</v>
      </c>
      <c r="AE44" s="523">
        <v>0.0</v>
      </c>
      <c r="AF44" s="523">
        <v>0.0</v>
      </c>
      <c r="AG44" s="523">
        <v>0.0</v>
      </c>
      <c r="AH44" s="523">
        <v>0.0</v>
      </c>
      <c r="AI44" s="523">
        <v>0.0</v>
      </c>
      <c r="AJ44" s="523">
        <v>0.0</v>
      </c>
      <c r="AK44" s="523">
        <v>0.0</v>
      </c>
      <c r="AL44" s="523">
        <v>0.0</v>
      </c>
      <c r="AM44" s="523">
        <v>0.0</v>
      </c>
      <c r="AN44" s="523">
        <v>0.0</v>
      </c>
      <c r="AO44" s="523">
        <v>0.0</v>
      </c>
      <c r="AP44" s="523">
        <v>0.0</v>
      </c>
      <c r="AQ44" s="523">
        <v>0.0</v>
      </c>
      <c r="AR44" s="523">
        <v>0.0</v>
      </c>
      <c r="AS44" s="523">
        <v>0.0</v>
      </c>
      <c r="AT44" s="523">
        <v>0.0</v>
      </c>
      <c r="AU44" s="523">
        <v>0.0</v>
      </c>
      <c r="AV44" s="523">
        <v>0.0</v>
      </c>
      <c r="AW44" s="523">
        <v>0.0</v>
      </c>
      <c r="AX44" s="523">
        <v>0.0</v>
      </c>
      <c r="AY44" s="523">
        <v>0.0</v>
      </c>
      <c r="AZ44" s="523">
        <v>0.0</v>
      </c>
      <c r="BA44" s="523">
        <v>0.0</v>
      </c>
      <c r="BB44" s="523">
        <v>0.0</v>
      </c>
      <c r="BC44" s="523">
        <v>0.0</v>
      </c>
      <c r="BD44" s="523">
        <v>0.0</v>
      </c>
      <c r="BE44" s="523">
        <v>0.0</v>
      </c>
      <c r="BF44" s="515">
        <v>0.0</v>
      </c>
      <c r="BG44" s="510"/>
      <c r="BH44" s="511">
        <v>0.0</v>
      </c>
      <c r="BI44" s="512">
        <f t="shared" si="3"/>
        <v>0</v>
      </c>
      <c r="BJ44" s="511">
        <v>0.0</v>
      </c>
      <c r="BK44" s="513"/>
      <c r="BL44" s="514">
        <f t="shared" si="4"/>
        <v>0</v>
      </c>
      <c r="BM44" s="428"/>
      <c r="BN44" s="428"/>
    </row>
    <row r="45" outlineLevel="3">
      <c r="A45" s="428"/>
      <c r="B45" s="428"/>
      <c r="C45" s="428"/>
      <c r="D45" s="428"/>
      <c r="E45" s="486">
        <v>7.0</v>
      </c>
      <c r="F45" s="529"/>
      <c r="G45" s="506"/>
      <c r="H45" s="507"/>
      <c r="I45" s="507"/>
      <c r="J45" s="523">
        <v>0.0</v>
      </c>
      <c r="K45" s="523">
        <v>0.0</v>
      </c>
      <c r="L45" s="523">
        <v>0.0</v>
      </c>
      <c r="M45" s="523">
        <v>0.0</v>
      </c>
      <c r="N45" s="523">
        <v>0.0</v>
      </c>
      <c r="O45" s="523">
        <v>0.0</v>
      </c>
      <c r="P45" s="523">
        <v>0.0</v>
      </c>
      <c r="Q45" s="523">
        <v>0.0</v>
      </c>
      <c r="R45" s="523">
        <v>0.0</v>
      </c>
      <c r="S45" s="523">
        <v>0.0</v>
      </c>
      <c r="T45" s="523">
        <v>0.0</v>
      </c>
      <c r="U45" s="523">
        <v>0.0</v>
      </c>
      <c r="V45" s="523">
        <v>0.0</v>
      </c>
      <c r="W45" s="523">
        <v>0.0</v>
      </c>
      <c r="X45" s="523">
        <v>0.0</v>
      </c>
      <c r="Y45" s="523">
        <v>0.0</v>
      </c>
      <c r="Z45" s="523">
        <v>0.0</v>
      </c>
      <c r="AA45" s="523">
        <v>0.0</v>
      </c>
      <c r="AB45" s="523">
        <v>0.0</v>
      </c>
      <c r="AC45" s="523">
        <v>0.0</v>
      </c>
      <c r="AD45" s="523">
        <v>0.0</v>
      </c>
      <c r="AE45" s="523">
        <v>0.0</v>
      </c>
      <c r="AF45" s="523">
        <v>0.0</v>
      </c>
      <c r="AG45" s="523">
        <v>0.0</v>
      </c>
      <c r="AH45" s="523">
        <v>0.0</v>
      </c>
      <c r="AI45" s="523">
        <v>0.0</v>
      </c>
      <c r="AJ45" s="523">
        <v>0.0</v>
      </c>
      <c r="AK45" s="523">
        <v>0.0</v>
      </c>
      <c r="AL45" s="523">
        <v>0.0</v>
      </c>
      <c r="AM45" s="523">
        <v>0.0</v>
      </c>
      <c r="AN45" s="523">
        <v>0.0</v>
      </c>
      <c r="AO45" s="523">
        <v>0.0</v>
      </c>
      <c r="AP45" s="523">
        <v>0.0</v>
      </c>
      <c r="AQ45" s="523">
        <v>0.0</v>
      </c>
      <c r="AR45" s="523">
        <v>0.0</v>
      </c>
      <c r="AS45" s="523">
        <v>0.0</v>
      </c>
      <c r="AT45" s="523">
        <v>0.0</v>
      </c>
      <c r="AU45" s="523">
        <v>0.0</v>
      </c>
      <c r="AV45" s="523">
        <v>0.0</v>
      </c>
      <c r="AW45" s="523">
        <v>0.0</v>
      </c>
      <c r="AX45" s="523">
        <v>0.0</v>
      </c>
      <c r="AY45" s="523">
        <v>0.0</v>
      </c>
      <c r="AZ45" s="523">
        <v>0.0</v>
      </c>
      <c r="BA45" s="523">
        <v>0.0</v>
      </c>
      <c r="BB45" s="523">
        <v>0.0</v>
      </c>
      <c r="BC45" s="523">
        <v>0.0</v>
      </c>
      <c r="BD45" s="523">
        <v>0.0</v>
      </c>
      <c r="BE45" s="523">
        <v>0.0</v>
      </c>
      <c r="BF45" s="515">
        <v>0.0</v>
      </c>
      <c r="BG45" s="510"/>
      <c r="BH45" s="511">
        <v>0.0</v>
      </c>
      <c r="BI45" s="512">
        <f t="shared" si="3"/>
        <v>0</v>
      </c>
      <c r="BJ45" s="511">
        <v>0.0</v>
      </c>
      <c r="BK45" s="513"/>
      <c r="BL45" s="514">
        <f t="shared" si="4"/>
        <v>0</v>
      </c>
      <c r="BM45" s="428"/>
      <c r="BN45" s="428"/>
    </row>
    <row r="46" outlineLevel="3">
      <c r="A46" s="428"/>
      <c r="B46" s="428"/>
      <c r="C46" s="428"/>
      <c r="D46" s="428"/>
      <c r="E46" s="486">
        <v>8.0</v>
      </c>
      <c r="F46" s="529"/>
      <c r="G46" s="506"/>
      <c r="H46" s="507"/>
      <c r="I46" s="507"/>
      <c r="J46" s="523">
        <v>0.0</v>
      </c>
      <c r="K46" s="523">
        <v>0.0</v>
      </c>
      <c r="L46" s="523">
        <v>0.0</v>
      </c>
      <c r="M46" s="523">
        <v>0.0</v>
      </c>
      <c r="N46" s="523">
        <v>0.0</v>
      </c>
      <c r="O46" s="523">
        <v>0.0</v>
      </c>
      <c r="P46" s="523">
        <v>0.0</v>
      </c>
      <c r="Q46" s="523">
        <v>0.0</v>
      </c>
      <c r="R46" s="523">
        <v>0.0</v>
      </c>
      <c r="S46" s="523">
        <v>0.0</v>
      </c>
      <c r="T46" s="523">
        <v>0.0</v>
      </c>
      <c r="U46" s="523">
        <v>0.0</v>
      </c>
      <c r="V46" s="523">
        <v>0.0</v>
      </c>
      <c r="W46" s="523">
        <v>0.0</v>
      </c>
      <c r="X46" s="523">
        <v>0.0</v>
      </c>
      <c r="Y46" s="523">
        <v>0.0</v>
      </c>
      <c r="Z46" s="523">
        <v>0.0</v>
      </c>
      <c r="AA46" s="523">
        <v>0.0</v>
      </c>
      <c r="AB46" s="523">
        <v>0.0</v>
      </c>
      <c r="AC46" s="523">
        <v>0.0</v>
      </c>
      <c r="AD46" s="523">
        <v>0.0</v>
      </c>
      <c r="AE46" s="523">
        <v>0.0</v>
      </c>
      <c r="AF46" s="523">
        <v>0.0</v>
      </c>
      <c r="AG46" s="523">
        <v>0.0</v>
      </c>
      <c r="AH46" s="523">
        <v>0.0</v>
      </c>
      <c r="AI46" s="523">
        <v>0.0</v>
      </c>
      <c r="AJ46" s="523">
        <v>0.0</v>
      </c>
      <c r="AK46" s="523">
        <v>0.0</v>
      </c>
      <c r="AL46" s="523">
        <v>0.0</v>
      </c>
      <c r="AM46" s="523">
        <v>0.0</v>
      </c>
      <c r="AN46" s="523">
        <v>0.0</v>
      </c>
      <c r="AO46" s="523">
        <v>0.0</v>
      </c>
      <c r="AP46" s="523">
        <v>0.0</v>
      </c>
      <c r="AQ46" s="523">
        <v>0.0</v>
      </c>
      <c r="AR46" s="523">
        <v>0.0</v>
      </c>
      <c r="AS46" s="523">
        <v>0.0</v>
      </c>
      <c r="AT46" s="523">
        <v>0.0</v>
      </c>
      <c r="AU46" s="523">
        <v>0.0</v>
      </c>
      <c r="AV46" s="523">
        <v>0.0</v>
      </c>
      <c r="AW46" s="523">
        <v>0.0</v>
      </c>
      <c r="AX46" s="523">
        <v>0.0</v>
      </c>
      <c r="AY46" s="523">
        <v>0.0</v>
      </c>
      <c r="AZ46" s="523">
        <v>0.0</v>
      </c>
      <c r="BA46" s="523">
        <v>0.0</v>
      </c>
      <c r="BB46" s="523">
        <v>0.0</v>
      </c>
      <c r="BC46" s="523">
        <v>0.0</v>
      </c>
      <c r="BD46" s="523">
        <v>0.0</v>
      </c>
      <c r="BE46" s="523">
        <v>0.0</v>
      </c>
      <c r="BF46" s="515">
        <v>0.0</v>
      </c>
      <c r="BG46" s="510"/>
      <c r="BH46" s="511">
        <v>0.0</v>
      </c>
      <c r="BI46" s="512">
        <f t="shared" si="3"/>
        <v>0</v>
      </c>
      <c r="BJ46" s="511">
        <v>0.0</v>
      </c>
      <c r="BK46" s="513"/>
      <c r="BL46" s="514">
        <f t="shared" si="4"/>
        <v>0</v>
      </c>
      <c r="BM46" s="428"/>
      <c r="BN46" s="428"/>
    </row>
    <row r="47" outlineLevel="3">
      <c r="A47" s="428"/>
      <c r="B47" s="428"/>
      <c r="C47" s="428"/>
      <c r="D47" s="428"/>
      <c r="E47" s="486">
        <v>9.0</v>
      </c>
      <c r="F47" s="529"/>
      <c r="G47" s="506"/>
      <c r="H47" s="507"/>
      <c r="I47" s="507"/>
      <c r="J47" s="523">
        <v>0.0</v>
      </c>
      <c r="K47" s="523">
        <v>0.0</v>
      </c>
      <c r="L47" s="523">
        <v>0.0</v>
      </c>
      <c r="M47" s="523">
        <v>0.0</v>
      </c>
      <c r="N47" s="523">
        <v>0.0</v>
      </c>
      <c r="O47" s="523">
        <v>0.0</v>
      </c>
      <c r="P47" s="523">
        <v>0.0</v>
      </c>
      <c r="Q47" s="523">
        <v>0.0</v>
      </c>
      <c r="R47" s="523">
        <v>0.0</v>
      </c>
      <c r="S47" s="523">
        <v>0.0</v>
      </c>
      <c r="T47" s="523">
        <v>0.0</v>
      </c>
      <c r="U47" s="523">
        <v>0.0</v>
      </c>
      <c r="V47" s="523">
        <v>0.0</v>
      </c>
      <c r="W47" s="523">
        <v>0.0</v>
      </c>
      <c r="X47" s="523">
        <v>0.0</v>
      </c>
      <c r="Y47" s="523">
        <v>0.0</v>
      </c>
      <c r="Z47" s="523">
        <v>0.0</v>
      </c>
      <c r="AA47" s="523">
        <v>0.0</v>
      </c>
      <c r="AB47" s="523">
        <v>0.0</v>
      </c>
      <c r="AC47" s="523">
        <v>0.0</v>
      </c>
      <c r="AD47" s="523">
        <v>0.0</v>
      </c>
      <c r="AE47" s="523">
        <v>0.0</v>
      </c>
      <c r="AF47" s="523">
        <v>0.0</v>
      </c>
      <c r="AG47" s="523">
        <v>0.0</v>
      </c>
      <c r="AH47" s="523">
        <v>0.0</v>
      </c>
      <c r="AI47" s="523">
        <v>0.0</v>
      </c>
      <c r="AJ47" s="523">
        <v>0.0</v>
      </c>
      <c r="AK47" s="523">
        <v>0.0</v>
      </c>
      <c r="AL47" s="523">
        <v>0.0</v>
      </c>
      <c r="AM47" s="523">
        <v>0.0</v>
      </c>
      <c r="AN47" s="523">
        <v>0.0</v>
      </c>
      <c r="AO47" s="523">
        <v>0.0</v>
      </c>
      <c r="AP47" s="523">
        <v>0.0</v>
      </c>
      <c r="AQ47" s="523">
        <v>0.0</v>
      </c>
      <c r="AR47" s="523">
        <v>0.0</v>
      </c>
      <c r="AS47" s="523">
        <v>0.0</v>
      </c>
      <c r="AT47" s="523">
        <v>0.0</v>
      </c>
      <c r="AU47" s="523">
        <v>0.0</v>
      </c>
      <c r="AV47" s="523">
        <v>0.0</v>
      </c>
      <c r="AW47" s="523">
        <v>0.0</v>
      </c>
      <c r="AX47" s="523">
        <v>0.0</v>
      </c>
      <c r="AY47" s="523">
        <v>0.0</v>
      </c>
      <c r="AZ47" s="523">
        <v>0.0</v>
      </c>
      <c r="BA47" s="523">
        <v>0.0</v>
      </c>
      <c r="BB47" s="523">
        <v>0.0</v>
      </c>
      <c r="BC47" s="523">
        <v>0.0</v>
      </c>
      <c r="BD47" s="523">
        <v>0.0</v>
      </c>
      <c r="BE47" s="523">
        <v>0.0</v>
      </c>
      <c r="BF47" s="515">
        <v>0.0</v>
      </c>
      <c r="BG47" s="510"/>
      <c r="BH47" s="511">
        <v>0.0</v>
      </c>
      <c r="BI47" s="512">
        <f t="shared" si="3"/>
        <v>0</v>
      </c>
      <c r="BJ47" s="511">
        <v>0.0</v>
      </c>
      <c r="BK47" s="513"/>
      <c r="BL47" s="514">
        <f t="shared" si="4"/>
        <v>0</v>
      </c>
      <c r="BM47" s="428"/>
      <c r="BN47" s="428"/>
    </row>
    <row r="48" outlineLevel="3">
      <c r="A48" s="428"/>
      <c r="B48" s="428"/>
      <c r="C48" s="428"/>
      <c r="D48" s="428"/>
      <c r="E48" s="486">
        <v>10.0</v>
      </c>
      <c r="F48" s="529"/>
      <c r="G48" s="506"/>
      <c r="H48" s="507"/>
      <c r="I48" s="507"/>
      <c r="J48" s="523">
        <v>0.0</v>
      </c>
      <c r="K48" s="523">
        <v>0.0</v>
      </c>
      <c r="L48" s="523">
        <v>0.0</v>
      </c>
      <c r="M48" s="523">
        <v>0.0</v>
      </c>
      <c r="N48" s="523">
        <v>0.0</v>
      </c>
      <c r="O48" s="523">
        <v>0.0</v>
      </c>
      <c r="P48" s="523">
        <v>0.0</v>
      </c>
      <c r="Q48" s="523">
        <v>0.0</v>
      </c>
      <c r="R48" s="523">
        <v>0.0</v>
      </c>
      <c r="S48" s="523">
        <v>0.0</v>
      </c>
      <c r="T48" s="523">
        <v>0.0</v>
      </c>
      <c r="U48" s="523">
        <v>0.0</v>
      </c>
      <c r="V48" s="523">
        <v>0.0</v>
      </c>
      <c r="W48" s="523">
        <v>0.0</v>
      </c>
      <c r="X48" s="523">
        <v>0.0</v>
      </c>
      <c r="Y48" s="523">
        <v>0.0</v>
      </c>
      <c r="Z48" s="523">
        <v>0.0</v>
      </c>
      <c r="AA48" s="523">
        <v>0.0</v>
      </c>
      <c r="AB48" s="523">
        <v>0.0</v>
      </c>
      <c r="AC48" s="523">
        <v>0.0</v>
      </c>
      <c r="AD48" s="523">
        <v>0.0</v>
      </c>
      <c r="AE48" s="523">
        <v>0.0</v>
      </c>
      <c r="AF48" s="523">
        <v>0.0</v>
      </c>
      <c r="AG48" s="523">
        <v>0.0</v>
      </c>
      <c r="AH48" s="523">
        <v>0.0</v>
      </c>
      <c r="AI48" s="523">
        <v>0.0</v>
      </c>
      <c r="AJ48" s="523">
        <v>0.0</v>
      </c>
      <c r="AK48" s="523">
        <v>0.0</v>
      </c>
      <c r="AL48" s="523">
        <v>0.0</v>
      </c>
      <c r="AM48" s="523">
        <v>0.0</v>
      </c>
      <c r="AN48" s="523">
        <v>0.0</v>
      </c>
      <c r="AO48" s="523">
        <v>0.0</v>
      </c>
      <c r="AP48" s="523">
        <v>0.0</v>
      </c>
      <c r="AQ48" s="523">
        <v>0.0</v>
      </c>
      <c r="AR48" s="523">
        <v>0.0</v>
      </c>
      <c r="AS48" s="523">
        <v>0.0</v>
      </c>
      <c r="AT48" s="523">
        <v>0.0</v>
      </c>
      <c r="AU48" s="523">
        <v>0.0</v>
      </c>
      <c r="AV48" s="523">
        <v>0.0</v>
      </c>
      <c r="AW48" s="523">
        <v>0.0</v>
      </c>
      <c r="AX48" s="523">
        <v>0.0</v>
      </c>
      <c r="AY48" s="523">
        <v>0.0</v>
      </c>
      <c r="AZ48" s="523">
        <v>0.0</v>
      </c>
      <c r="BA48" s="523">
        <v>0.0</v>
      </c>
      <c r="BB48" s="523">
        <v>0.0</v>
      </c>
      <c r="BC48" s="523">
        <v>0.0</v>
      </c>
      <c r="BD48" s="523">
        <v>0.0</v>
      </c>
      <c r="BE48" s="523">
        <v>0.0</v>
      </c>
      <c r="BF48" s="515">
        <v>0.0</v>
      </c>
      <c r="BG48" s="510"/>
      <c r="BH48" s="511">
        <v>0.0</v>
      </c>
      <c r="BI48" s="512">
        <f t="shared" si="3"/>
        <v>0</v>
      </c>
      <c r="BJ48" s="511">
        <v>0.0</v>
      </c>
      <c r="BK48" s="513"/>
      <c r="BL48" s="514">
        <f t="shared" si="4"/>
        <v>0</v>
      </c>
      <c r="BM48" s="428"/>
      <c r="BN48" s="428"/>
    </row>
    <row r="49" outlineLevel="3">
      <c r="A49" s="428"/>
      <c r="B49" s="428"/>
      <c r="C49" s="428"/>
      <c r="D49" s="428"/>
      <c r="E49" s="517"/>
      <c r="F49" s="517"/>
      <c r="G49" s="517"/>
      <c r="H49" s="517"/>
      <c r="I49" s="517"/>
      <c r="J49" s="517"/>
      <c r="K49" s="517"/>
      <c r="L49" s="517"/>
      <c r="M49" s="517"/>
      <c r="N49" s="517"/>
      <c r="O49" s="517"/>
      <c r="P49" s="517"/>
      <c r="Q49" s="517"/>
      <c r="R49" s="517"/>
      <c r="S49" s="517"/>
      <c r="T49" s="517"/>
      <c r="U49" s="517"/>
      <c r="V49" s="517"/>
      <c r="W49" s="517"/>
      <c r="X49" s="517"/>
      <c r="Y49" s="517"/>
      <c r="Z49" s="517"/>
      <c r="AA49" s="517"/>
      <c r="AB49" s="517"/>
      <c r="AC49" s="517"/>
      <c r="AD49" s="517"/>
      <c r="AE49" s="517"/>
      <c r="AF49" s="517"/>
      <c r="AG49" s="517"/>
      <c r="AH49" s="517"/>
      <c r="AI49" s="517"/>
      <c r="AJ49" s="517"/>
      <c r="AK49" s="517"/>
      <c r="AL49" s="517"/>
      <c r="AM49" s="517"/>
      <c r="AN49" s="517"/>
      <c r="AO49" s="517"/>
      <c r="AP49" s="517"/>
      <c r="AQ49" s="517"/>
      <c r="AR49" s="517"/>
      <c r="AS49" s="517"/>
      <c r="AT49" s="517"/>
      <c r="AU49" s="517"/>
      <c r="AV49" s="517"/>
      <c r="AW49" s="517"/>
      <c r="AX49" s="517"/>
      <c r="AY49" s="517"/>
      <c r="AZ49" s="517"/>
      <c r="BA49" s="517"/>
      <c r="BB49" s="517"/>
      <c r="BC49" s="517"/>
      <c r="BD49" s="517"/>
      <c r="BE49" s="517"/>
      <c r="BF49" s="517"/>
      <c r="BG49" s="517"/>
      <c r="BH49" s="517"/>
      <c r="BI49" s="517"/>
      <c r="BJ49" s="517"/>
      <c r="BK49" s="517"/>
      <c r="BL49" s="517"/>
      <c r="BM49" s="428"/>
      <c r="BN49" s="428"/>
    </row>
    <row r="50" outlineLevel="3">
      <c r="A50" s="428"/>
      <c r="B50" s="428"/>
      <c r="C50" s="428"/>
      <c r="D50" s="428"/>
      <c r="E50" s="428"/>
      <c r="F50" s="428"/>
      <c r="G50" s="428"/>
      <c r="H50" s="428"/>
      <c r="I50" s="428"/>
      <c r="J50" s="428"/>
      <c r="K50" s="428"/>
      <c r="L50" s="428"/>
      <c r="M50" s="428"/>
      <c r="N50" s="428"/>
      <c r="O50" s="428"/>
      <c r="P50" s="428"/>
      <c r="Q50" s="428"/>
      <c r="R50" s="428"/>
      <c r="S50" s="428"/>
      <c r="T50" s="428"/>
      <c r="U50" s="428"/>
      <c r="V50" s="428"/>
      <c r="W50" s="428"/>
      <c r="X50" s="428"/>
      <c r="Y50" s="428"/>
      <c r="Z50" s="428"/>
      <c r="AA50" s="428"/>
      <c r="AB50" s="428"/>
      <c r="AC50" s="428"/>
      <c r="AD50" s="428"/>
      <c r="AE50" s="428"/>
      <c r="AF50" s="428"/>
      <c r="AG50" s="428"/>
      <c r="AH50" s="428"/>
      <c r="AI50" s="428"/>
      <c r="AJ50" s="428"/>
      <c r="AK50" s="428"/>
      <c r="AL50" s="428"/>
      <c r="AM50" s="428"/>
      <c r="AN50" s="428"/>
      <c r="AO50" s="428"/>
      <c r="AP50" s="428"/>
      <c r="AQ50" s="428"/>
      <c r="AR50" s="428"/>
      <c r="AS50" s="428"/>
      <c r="AT50" s="428"/>
      <c r="AU50" s="428"/>
      <c r="AV50" s="428"/>
      <c r="AW50" s="428"/>
      <c r="AX50" s="428"/>
      <c r="AY50" s="428"/>
      <c r="AZ50" s="428"/>
      <c r="BA50" s="428"/>
      <c r="BB50" s="428"/>
      <c r="BC50" s="428"/>
      <c r="BD50" s="428"/>
      <c r="BE50" s="428"/>
      <c r="BF50" s="428"/>
      <c r="BG50" s="428"/>
      <c r="BH50" s="428"/>
      <c r="BI50" s="428"/>
      <c r="BJ50" s="428"/>
      <c r="BK50" s="428"/>
      <c r="BL50" s="428"/>
      <c r="BM50" s="428"/>
      <c r="BN50" s="428"/>
    </row>
    <row r="51" ht="7.5" customHeight="1" outlineLevel="2">
      <c r="A51" s="428"/>
      <c r="B51" s="428"/>
      <c r="C51" s="428"/>
      <c r="D51" s="428"/>
      <c r="E51" s="428"/>
      <c r="F51" s="428"/>
      <c r="G51" s="428"/>
      <c r="H51" s="428"/>
      <c r="I51" s="428"/>
      <c r="J51" s="428"/>
      <c r="K51" s="428"/>
      <c r="L51" s="428"/>
      <c r="M51" s="428"/>
      <c r="N51" s="428"/>
      <c r="O51" s="428"/>
      <c r="P51" s="428"/>
      <c r="Q51" s="428"/>
      <c r="R51" s="428"/>
      <c r="S51" s="428"/>
      <c r="T51" s="428"/>
      <c r="U51" s="428"/>
      <c r="V51" s="428"/>
      <c r="W51" s="428"/>
      <c r="X51" s="428"/>
      <c r="Y51" s="428"/>
      <c r="Z51" s="428"/>
      <c r="AA51" s="428"/>
      <c r="AB51" s="428"/>
      <c r="AC51" s="428"/>
      <c r="AD51" s="428"/>
      <c r="AE51" s="428"/>
      <c r="AF51" s="428"/>
      <c r="AG51" s="428"/>
      <c r="AH51" s="428"/>
      <c r="AI51" s="428"/>
      <c r="AJ51" s="428"/>
      <c r="AK51" s="428"/>
      <c r="AL51" s="428"/>
      <c r="AM51" s="428"/>
      <c r="AN51" s="428"/>
      <c r="AO51" s="428"/>
      <c r="AP51" s="428"/>
      <c r="AQ51" s="428"/>
      <c r="AR51" s="428"/>
      <c r="AS51" s="428"/>
      <c r="AT51" s="428"/>
      <c r="AU51" s="428"/>
      <c r="AV51" s="428"/>
      <c r="AW51" s="428"/>
      <c r="AX51" s="428"/>
      <c r="AY51" s="428"/>
      <c r="AZ51" s="428"/>
      <c r="BA51" s="428"/>
      <c r="BB51" s="428"/>
      <c r="BC51" s="428"/>
      <c r="BD51" s="428"/>
      <c r="BE51" s="428"/>
      <c r="BF51" s="428"/>
      <c r="BG51" s="428"/>
      <c r="BH51" s="428"/>
      <c r="BI51" s="428"/>
      <c r="BJ51" s="428"/>
      <c r="BK51" s="428"/>
      <c r="BL51" s="428"/>
      <c r="BM51" s="428"/>
      <c r="BN51" s="428"/>
    </row>
    <row r="52" outlineLevel="2">
      <c r="A52" s="428"/>
      <c r="B52" s="428"/>
      <c r="C52" s="478"/>
      <c r="D52" s="479" t="s">
        <v>203</v>
      </c>
      <c r="E52" s="181"/>
      <c r="F52" s="480" t="s">
        <v>332</v>
      </c>
      <c r="G52" s="480" t="s">
        <v>333</v>
      </c>
      <c r="H52" s="480" t="s">
        <v>188</v>
      </c>
      <c r="I52" s="480" t="s">
        <v>177</v>
      </c>
      <c r="J52" s="481" t="s">
        <v>206</v>
      </c>
      <c r="K52" s="428"/>
      <c r="L52" s="428"/>
      <c r="M52" s="428"/>
      <c r="N52" s="428"/>
      <c r="O52" s="428"/>
      <c r="P52" s="428"/>
      <c r="Q52" s="428"/>
      <c r="R52" s="428"/>
      <c r="S52" s="428"/>
      <c r="T52" s="428"/>
      <c r="U52" s="428"/>
      <c r="V52" s="428"/>
      <c r="W52" s="428"/>
      <c r="X52" s="428"/>
      <c r="Y52" s="428"/>
      <c r="Z52" s="428"/>
      <c r="AA52" s="428"/>
      <c r="AB52" s="428"/>
      <c r="AC52" s="428"/>
      <c r="AD52" s="428"/>
      <c r="AE52" s="428"/>
      <c r="AF52" s="428"/>
      <c r="AG52" s="428"/>
      <c r="AH52" s="428"/>
      <c r="AI52" s="428"/>
      <c r="AJ52" s="428"/>
      <c r="AK52" s="428"/>
      <c r="AL52" s="428"/>
      <c r="AM52" s="428"/>
      <c r="AN52" s="428"/>
      <c r="AO52" s="428"/>
      <c r="AP52" s="428"/>
      <c r="AQ52" s="428"/>
      <c r="AR52" s="428"/>
      <c r="AS52" s="428"/>
      <c r="AT52" s="428"/>
      <c r="AU52" s="428"/>
      <c r="AV52" s="428"/>
      <c r="AW52" s="428"/>
      <c r="AX52" s="428"/>
      <c r="AY52" s="428"/>
      <c r="AZ52" s="428"/>
      <c r="BA52" s="428"/>
      <c r="BB52" s="428"/>
      <c r="BC52" s="428"/>
      <c r="BD52" s="428"/>
      <c r="BE52" s="428"/>
      <c r="BF52" s="482" t="s">
        <v>207</v>
      </c>
      <c r="BG52" s="428"/>
      <c r="BH52" s="483"/>
      <c r="BI52" s="484" t="s">
        <v>191</v>
      </c>
      <c r="BJ52" s="485"/>
      <c r="BK52" s="486" t="s">
        <v>177</v>
      </c>
      <c r="BL52" s="468" t="s">
        <v>208</v>
      </c>
      <c r="BM52" s="428"/>
      <c r="BN52" s="428"/>
    </row>
    <row r="53" outlineLevel="2">
      <c r="A53" s="428"/>
      <c r="B53" s="428"/>
      <c r="C53" s="428"/>
      <c r="D53" s="487" t="s">
        <v>190</v>
      </c>
      <c r="E53" s="181"/>
      <c r="F53" s="488" t="s">
        <v>334</v>
      </c>
      <c r="G53" s="488" t="s">
        <v>335</v>
      </c>
      <c r="H53" s="526">
        <v>0.0</v>
      </c>
      <c r="I53" s="527">
        <v>0.0</v>
      </c>
      <c r="J53" s="491" t="str">
        <f>IFERROR(I53/H53)</f>
        <v/>
      </c>
      <c r="K53" s="428"/>
      <c r="L53" s="428"/>
      <c r="M53" s="428"/>
      <c r="N53" s="428"/>
      <c r="O53" s="428"/>
      <c r="P53" s="428"/>
      <c r="Q53" s="428"/>
      <c r="R53" s="428"/>
      <c r="S53" s="428"/>
      <c r="T53" s="428"/>
      <c r="U53" s="428"/>
      <c r="V53" s="428"/>
      <c r="W53" s="428"/>
      <c r="X53" s="428"/>
      <c r="Y53" s="428"/>
      <c r="Z53" s="428"/>
      <c r="AA53" s="428"/>
      <c r="AB53" s="428"/>
      <c r="AC53" s="428"/>
      <c r="AD53" s="428"/>
      <c r="AE53" s="428"/>
      <c r="AF53" s="428"/>
      <c r="AG53" s="428"/>
      <c r="AH53" s="428"/>
      <c r="AI53" s="428"/>
      <c r="AJ53" s="428"/>
      <c r="AK53" s="428"/>
      <c r="AL53" s="428"/>
      <c r="AM53" s="428"/>
      <c r="AN53" s="428"/>
      <c r="AO53" s="428"/>
      <c r="AP53" s="428"/>
      <c r="AQ53" s="428"/>
      <c r="AR53" s="428"/>
      <c r="AS53" s="428"/>
      <c r="AT53" s="428"/>
      <c r="AU53" s="428"/>
      <c r="AV53" s="428"/>
      <c r="AW53" s="428"/>
      <c r="AX53" s="428"/>
      <c r="AY53" s="428"/>
      <c r="AZ53" s="428"/>
      <c r="BA53" s="428"/>
      <c r="BB53" s="428"/>
      <c r="BC53" s="428"/>
      <c r="BD53" s="428"/>
      <c r="BE53" s="428"/>
      <c r="BF53" s="492">
        <f>SUM(BF58:BF67)</f>
        <v>0</v>
      </c>
      <c r="BG53" s="428"/>
      <c r="BH53" s="493" t="s">
        <v>211</v>
      </c>
      <c r="BI53" s="519"/>
      <c r="BJ53" s="495" t="str">
        <f>if(BL53=1,"1","0")</f>
        <v>0</v>
      </c>
      <c r="BK53" s="496">
        <v>0.0</v>
      </c>
      <c r="BL53" s="520">
        <f>AVERAGE(BI58:BI67)</f>
        <v>0</v>
      </c>
      <c r="BM53" s="428"/>
      <c r="BN53" s="428"/>
    </row>
    <row r="54" ht="7.5" customHeight="1" outlineLevel="3">
      <c r="A54" s="428"/>
      <c r="B54" s="428"/>
      <c r="C54" s="428"/>
      <c r="D54" s="428"/>
      <c r="E54" s="428"/>
      <c r="F54" s="428"/>
      <c r="G54" s="428"/>
      <c r="H54" s="428"/>
      <c r="I54" s="428"/>
      <c r="J54" s="428"/>
      <c r="K54" s="428"/>
      <c r="L54" s="428"/>
      <c r="M54" s="428"/>
      <c r="N54" s="428"/>
      <c r="O54" s="428"/>
      <c r="P54" s="428"/>
      <c r="Q54" s="428"/>
      <c r="R54" s="428"/>
      <c r="S54" s="428"/>
      <c r="T54" s="428"/>
      <c r="U54" s="428"/>
      <c r="V54" s="428"/>
      <c r="W54" s="428"/>
      <c r="X54" s="428"/>
      <c r="Y54" s="428"/>
      <c r="Z54" s="428"/>
      <c r="AA54" s="428"/>
      <c r="AB54" s="428"/>
      <c r="AC54" s="428"/>
      <c r="AD54" s="428"/>
      <c r="AE54" s="428"/>
      <c r="AF54" s="428"/>
      <c r="AG54" s="428"/>
      <c r="AH54" s="428"/>
      <c r="AI54" s="428"/>
      <c r="AJ54" s="428"/>
      <c r="AK54" s="428"/>
      <c r="AL54" s="428"/>
      <c r="AM54" s="428"/>
      <c r="AN54" s="428"/>
      <c r="AO54" s="428"/>
      <c r="AP54" s="428"/>
      <c r="AQ54" s="428"/>
      <c r="AR54" s="428"/>
      <c r="AS54" s="428"/>
      <c r="AT54" s="428"/>
      <c r="AU54" s="428"/>
      <c r="AV54" s="428"/>
      <c r="AW54" s="428"/>
      <c r="AX54" s="428"/>
      <c r="AY54" s="428"/>
      <c r="AZ54" s="428"/>
      <c r="BA54" s="428"/>
      <c r="BB54" s="428"/>
      <c r="BC54" s="428"/>
      <c r="BD54" s="428"/>
      <c r="BE54" s="428"/>
      <c r="BF54" s="428"/>
      <c r="BG54" s="428"/>
      <c r="BH54" s="428"/>
      <c r="BI54" s="428"/>
      <c r="BJ54" s="428"/>
      <c r="BK54" s="428"/>
      <c r="BL54" s="428"/>
      <c r="BM54" s="428"/>
      <c r="BN54" s="428"/>
    </row>
    <row r="55" outlineLevel="3">
      <c r="A55" s="428"/>
      <c r="B55" s="428"/>
      <c r="C55" s="428"/>
      <c r="D55" s="428"/>
      <c r="E55" s="498" t="s">
        <v>212</v>
      </c>
      <c r="F55" s="499" t="s">
        <v>213</v>
      </c>
      <c r="G55" s="498" t="s">
        <v>214</v>
      </c>
      <c r="H55" s="521"/>
      <c r="I55" s="521"/>
      <c r="J55" s="500"/>
      <c r="K55" s="182"/>
      <c r="L55" s="182"/>
      <c r="M55" s="182"/>
      <c r="N55" s="182"/>
      <c r="O55" s="182"/>
      <c r="P55" s="182"/>
      <c r="Q55" s="182"/>
      <c r="R55" s="182"/>
      <c r="S55" s="182"/>
      <c r="T55" s="182"/>
      <c r="U55" s="182"/>
      <c r="V55" s="182"/>
      <c r="W55" s="182"/>
      <c r="X55" s="182"/>
      <c r="Y55" s="182"/>
      <c r="Z55" s="182"/>
      <c r="AA55" s="182"/>
      <c r="AB55" s="182"/>
      <c r="AC55" s="182"/>
      <c r="AD55" s="182"/>
      <c r="AE55" s="182"/>
      <c r="AF55" s="182"/>
      <c r="AG55" s="182"/>
      <c r="AH55" s="182"/>
      <c r="AI55" s="182"/>
      <c r="AJ55" s="182"/>
      <c r="AK55" s="182"/>
      <c r="AL55" s="182"/>
      <c r="AM55" s="182"/>
      <c r="AN55" s="182"/>
      <c r="AO55" s="182"/>
      <c r="AP55" s="182"/>
      <c r="AQ55" s="182"/>
      <c r="AR55" s="182"/>
      <c r="AS55" s="182"/>
      <c r="AT55" s="182"/>
      <c r="AU55" s="182"/>
      <c r="AV55" s="182"/>
      <c r="AW55" s="182"/>
      <c r="AX55" s="182"/>
      <c r="AY55" s="182"/>
      <c r="AZ55" s="182"/>
      <c r="BA55" s="182"/>
      <c r="BB55" s="182"/>
      <c r="BC55" s="182"/>
      <c r="BD55" s="182"/>
      <c r="BE55" s="181"/>
      <c r="BF55" s="501" t="s">
        <v>187</v>
      </c>
      <c r="BG55" s="479" t="s">
        <v>217</v>
      </c>
      <c r="BH55" s="182"/>
      <c r="BI55" s="182"/>
      <c r="BJ55" s="181"/>
      <c r="BK55" s="501" t="s">
        <v>167</v>
      </c>
      <c r="BL55" s="501" t="s">
        <v>218</v>
      </c>
      <c r="BM55" s="428"/>
      <c r="BN55" s="428"/>
    </row>
    <row r="56" outlineLevel="3">
      <c r="A56" s="428"/>
      <c r="B56" s="428"/>
      <c r="C56" s="428"/>
      <c r="D56" s="428"/>
      <c r="E56" s="199"/>
      <c r="F56" s="199"/>
      <c r="G56" s="199"/>
      <c r="H56" s="199"/>
      <c r="I56" s="199"/>
      <c r="J56" s="502" t="s">
        <v>219</v>
      </c>
      <c r="K56" s="182"/>
      <c r="L56" s="182"/>
      <c r="M56" s="181"/>
      <c r="N56" s="502" t="s">
        <v>220</v>
      </c>
      <c r="O56" s="182"/>
      <c r="P56" s="182"/>
      <c r="Q56" s="181"/>
      <c r="R56" s="502" t="s">
        <v>221</v>
      </c>
      <c r="S56" s="182"/>
      <c r="T56" s="182"/>
      <c r="U56" s="181"/>
      <c r="V56" s="502" t="s">
        <v>222</v>
      </c>
      <c r="W56" s="182"/>
      <c r="X56" s="182"/>
      <c r="Y56" s="181"/>
      <c r="Z56" s="502" t="s">
        <v>223</v>
      </c>
      <c r="AA56" s="182"/>
      <c r="AB56" s="182"/>
      <c r="AC56" s="181"/>
      <c r="AD56" s="502" t="s">
        <v>224</v>
      </c>
      <c r="AE56" s="182"/>
      <c r="AF56" s="182"/>
      <c r="AG56" s="181"/>
      <c r="AH56" s="502" t="s">
        <v>225</v>
      </c>
      <c r="AI56" s="182"/>
      <c r="AJ56" s="182"/>
      <c r="AK56" s="181"/>
      <c r="AL56" s="502" t="s">
        <v>226</v>
      </c>
      <c r="AM56" s="182"/>
      <c r="AN56" s="182"/>
      <c r="AO56" s="181"/>
      <c r="AP56" s="502" t="s">
        <v>227</v>
      </c>
      <c r="AQ56" s="182"/>
      <c r="AR56" s="182"/>
      <c r="AS56" s="181"/>
      <c r="AT56" s="502" t="s">
        <v>228</v>
      </c>
      <c r="AU56" s="182"/>
      <c r="AV56" s="182"/>
      <c r="AW56" s="181"/>
      <c r="AX56" s="502" t="s">
        <v>229</v>
      </c>
      <c r="AY56" s="182"/>
      <c r="AZ56" s="182"/>
      <c r="BA56" s="181"/>
      <c r="BB56" s="502" t="s">
        <v>230</v>
      </c>
      <c r="BC56" s="182"/>
      <c r="BD56" s="182"/>
      <c r="BE56" s="181"/>
      <c r="BF56" s="199"/>
      <c r="BG56" s="503" t="s">
        <v>231</v>
      </c>
      <c r="BH56" s="504" t="s">
        <v>232</v>
      </c>
      <c r="BI56" s="503" t="s">
        <v>233</v>
      </c>
      <c r="BJ56" s="504" t="s">
        <v>234</v>
      </c>
      <c r="BK56" s="199"/>
      <c r="BL56" s="199"/>
      <c r="BM56" s="428"/>
      <c r="BN56" s="428"/>
    </row>
    <row r="57" outlineLevel="3">
      <c r="A57" s="428"/>
      <c r="B57" s="428"/>
      <c r="C57" s="428"/>
      <c r="D57" s="428"/>
      <c r="E57" s="183"/>
      <c r="F57" s="183"/>
      <c r="G57" s="183"/>
      <c r="H57" s="183"/>
      <c r="I57" s="183"/>
      <c r="J57" s="505">
        <v>1.0</v>
      </c>
      <c r="K57" s="505">
        <v>2.0</v>
      </c>
      <c r="L57" s="505">
        <v>3.0</v>
      </c>
      <c r="M57" s="505">
        <v>4.0</v>
      </c>
      <c r="N57" s="505">
        <v>1.0</v>
      </c>
      <c r="O57" s="505">
        <v>2.0</v>
      </c>
      <c r="P57" s="505">
        <v>3.0</v>
      </c>
      <c r="Q57" s="505">
        <v>4.0</v>
      </c>
      <c r="R57" s="505">
        <v>1.0</v>
      </c>
      <c r="S57" s="505">
        <v>2.0</v>
      </c>
      <c r="T57" s="505">
        <v>3.0</v>
      </c>
      <c r="U57" s="505">
        <v>4.0</v>
      </c>
      <c r="V57" s="505">
        <v>1.0</v>
      </c>
      <c r="W57" s="505">
        <v>2.0</v>
      </c>
      <c r="X57" s="505">
        <v>3.0</v>
      </c>
      <c r="Y57" s="505">
        <v>4.0</v>
      </c>
      <c r="Z57" s="505">
        <v>1.0</v>
      </c>
      <c r="AA57" s="505">
        <v>2.0</v>
      </c>
      <c r="AB57" s="505">
        <v>3.0</v>
      </c>
      <c r="AC57" s="505">
        <v>4.0</v>
      </c>
      <c r="AD57" s="505">
        <v>1.0</v>
      </c>
      <c r="AE57" s="505">
        <v>2.0</v>
      </c>
      <c r="AF57" s="505">
        <v>3.0</v>
      </c>
      <c r="AG57" s="505">
        <v>4.0</v>
      </c>
      <c r="AH57" s="505">
        <v>1.0</v>
      </c>
      <c r="AI57" s="505">
        <v>2.0</v>
      </c>
      <c r="AJ57" s="505">
        <v>3.0</v>
      </c>
      <c r="AK57" s="505">
        <v>4.0</v>
      </c>
      <c r="AL57" s="505">
        <v>1.0</v>
      </c>
      <c r="AM57" s="505">
        <v>2.0</v>
      </c>
      <c r="AN57" s="505">
        <v>3.0</v>
      </c>
      <c r="AO57" s="505">
        <v>4.0</v>
      </c>
      <c r="AP57" s="505">
        <v>1.0</v>
      </c>
      <c r="AQ57" s="505">
        <v>2.0</v>
      </c>
      <c r="AR57" s="505">
        <v>3.0</v>
      </c>
      <c r="AS57" s="505">
        <v>4.0</v>
      </c>
      <c r="AT57" s="505">
        <v>1.0</v>
      </c>
      <c r="AU57" s="505">
        <v>2.0</v>
      </c>
      <c r="AV57" s="505">
        <v>3.0</v>
      </c>
      <c r="AW57" s="505">
        <v>4.0</v>
      </c>
      <c r="AX57" s="505">
        <v>1.0</v>
      </c>
      <c r="AY57" s="505">
        <v>2.0</v>
      </c>
      <c r="AZ57" s="505">
        <v>3.0</v>
      </c>
      <c r="BA57" s="505">
        <v>4.0</v>
      </c>
      <c r="BB57" s="505">
        <v>1.0</v>
      </c>
      <c r="BC57" s="505">
        <v>2.0</v>
      </c>
      <c r="BD57" s="505">
        <v>3.0</v>
      </c>
      <c r="BE57" s="505">
        <v>4.0</v>
      </c>
      <c r="BF57" s="183"/>
      <c r="BG57" s="183"/>
      <c r="BH57" s="183"/>
      <c r="BI57" s="183"/>
      <c r="BJ57" s="183"/>
      <c r="BK57" s="183"/>
      <c r="BL57" s="183"/>
      <c r="BM57" s="428"/>
      <c r="BN57" s="428"/>
    </row>
    <row r="58" outlineLevel="3">
      <c r="A58" s="428"/>
      <c r="B58" s="428"/>
      <c r="C58" s="428"/>
      <c r="D58" s="428"/>
      <c r="E58" s="486">
        <v>1.0</v>
      </c>
      <c r="F58" s="528"/>
      <c r="G58" s="506"/>
      <c r="H58" s="507"/>
      <c r="I58" s="507"/>
      <c r="J58" s="523">
        <v>0.0</v>
      </c>
      <c r="K58" s="523">
        <v>0.0</v>
      </c>
      <c r="L58" s="523">
        <v>0.0</v>
      </c>
      <c r="M58" s="523">
        <v>0.0</v>
      </c>
      <c r="N58" s="523">
        <v>0.0</v>
      </c>
      <c r="O58" s="523">
        <v>0.0</v>
      </c>
      <c r="P58" s="523">
        <v>0.0</v>
      </c>
      <c r="Q58" s="523">
        <v>0.0</v>
      </c>
      <c r="R58" s="523">
        <v>0.0</v>
      </c>
      <c r="S58" s="523">
        <v>0.0</v>
      </c>
      <c r="T58" s="523">
        <v>0.0</v>
      </c>
      <c r="U58" s="523">
        <v>0.0</v>
      </c>
      <c r="V58" s="523">
        <v>0.0</v>
      </c>
      <c r="W58" s="523">
        <v>0.0</v>
      </c>
      <c r="X58" s="523">
        <v>0.0</v>
      </c>
      <c r="Y58" s="523">
        <v>0.0</v>
      </c>
      <c r="Z58" s="523">
        <v>0.0</v>
      </c>
      <c r="AA58" s="523">
        <v>0.0</v>
      </c>
      <c r="AB58" s="523">
        <v>0.0</v>
      </c>
      <c r="AC58" s="523">
        <v>0.0</v>
      </c>
      <c r="AD58" s="523">
        <v>0.0</v>
      </c>
      <c r="AE58" s="523">
        <v>0.0</v>
      </c>
      <c r="AF58" s="523">
        <v>0.0</v>
      </c>
      <c r="AG58" s="523">
        <v>0.0</v>
      </c>
      <c r="AH58" s="523">
        <v>0.0</v>
      </c>
      <c r="AI58" s="523">
        <v>0.0</v>
      </c>
      <c r="AJ58" s="523">
        <v>0.0</v>
      </c>
      <c r="AK58" s="523">
        <v>0.0</v>
      </c>
      <c r="AL58" s="523">
        <v>0.0</v>
      </c>
      <c r="AM58" s="523">
        <v>0.0</v>
      </c>
      <c r="AN58" s="523">
        <v>0.0</v>
      </c>
      <c r="AO58" s="523">
        <v>0.0</v>
      </c>
      <c r="AP58" s="523">
        <v>0.0</v>
      </c>
      <c r="AQ58" s="523">
        <v>0.0</v>
      </c>
      <c r="AR58" s="523">
        <v>0.0</v>
      </c>
      <c r="AS58" s="523">
        <v>0.0</v>
      </c>
      <c r="AT58" s="523">
        <v>0.0</v>
      </c>
      <c r="AU58" s="523">
        <v>0.0</v>
      </c>
      <c r="AV58" s="523">
        <v>0.0</v>
      </c>
      <c r="AW58" s="523">
        <v>0.0</v>
      </c>
      <c r="AX58" s="523">
        <v>0.0</v>
      </c>
      <c r="AY58" s="523">
        <v>0.0</v>
      </c>
      <c r="AZ58" s="523">
        <v>0.0</v>
      </c>
      <c r="BA58" s="523">
        <v>0.0</v>
      </c>
      <c r="BB58" s="523">
        <v>0.0</v>
      </c>
      <c r="BC58" s="523">
        <v>0.0</v>
      </c>
      <c r="BD58" s="523">
        <v>0.0</v>
      </c>
      <c r="BE58" s="523">
        <v>0.0</v>
      </c>
      <c r="BF58" s="515">
        <v>0.0</v>
      </c>
      <c r="BG58" s="510"/>
      <c r="BH58" s="511">
        <v>0.0</v>
      </c>
      <c r="BI58" s="512">
        <f t="shared" ref="BI58:BI67" si="5">iferror(AVERAGE(J58:BE58))</f>
        <v>0</v>
      </c>
      <c r="BJ58" s="511">
        <v>0.0</v>
      </c>
      <c r="BK58" s="513"/>
      <c r="BL58" s="514">
        <f>iferror((BH58+BJ58)/100)</f>
        <v>0</v>
      </c>
      <c r="BM58" s="428"/>
      <c r="BN58" s="428"/>
    </row>
    <row r="59" outlineLevel="3">
      <c r="A59" s="428"/>
      <c r="B59" s="428"/>
      <c r="C59" s="428"/>
      <c r="D59" s="428"/>
      <c r="E59" s="486">
        <v>2.0</v>
      </c>
      <c r="F59" s="529"/>
      <c r="G59" s="506"/>
      <c r="H59" s="507"/>
      <c r="I59" s="507"/>
      <c r="J59" s="523">
        <v>0.0</v>
      </c>
      <c r="K59" s="523">
        <v>0.0</v>
      </c>
      <c r="L59" s="523">
        <v>0.0</v>
      </c>
      <c r="M59" s="523">
        <v>0.0</v>
      </c>
      <c r="N59" s="523">
        <v>0.0</v>
      </c>
      <c r="O59" s="523">
        <v>0.0</v>
      </c>
      <c r="P59" s="523">
        <v>0.0</v>
      </c>
      <c r="Q59" s="523">
        <v>0.0</v>
      </c>
      <c r="R59" s="523">
        <v>0.0</v>
      </c>
      <c r="S59" s="523">
        <v>0.0</v>
      </c>
      <c r="T59" s="523">
        <v>0.0</v>
      </c>
      <c r="U59" s="523">
        <v>0.0</v>
      </c>
      <c r="V59" s="523">
        <v>0.0</v>
      </c>
      <c r="W59" s="523">
        <v>0.0</v>
      </c>
      <c r="X59" s="523">
        <v>0.0</v>
      </c>
      <c r="Y59" s="523">
        <v>0.0</v>
      </c>
      <c r="Z59" s="523">
        <v>0.0</v>
      </c>
      <c r="AA59" s="523">
        <v>0.0</v>
      </c>
      <c r="AB59" s="523">
        <v>0.0</v>
      </c>
      <c r="AC59" s="523">
        <v>0.0</v>
      </c>
      <c r="AD59" s="523">
        <v>0.0</v>
      </c>
      <c r="AE59" s="523">
        <v>0.0</v>
      </c>
      <c r="AF59" s="523">
        <v>0.0</v>
      </c>
      <c r="AG59" s="523">
        <v>0.0</v>
      </c>
      <c r="AH59" s="523">
        <v>0.0</v>
      </c>
      <c r="AI59" s="523">
        <v>0.0</v>
      </c>
      <c r="AJ59" s="523">
        <v>0.0</v>
      </c>
      <c r="AK59" s="523">
        <v>0.0</v>
      </c>
      <c r="AL59" s="523">
        <v>0.0</v>
      </c>
      <c r="AM59" s="523">
        <v>0.0</v>
      </c>
      <c r="AN59" s="523">
        <v>0.0</v>
      </c>
      <c r="AO59" s="523">
        <v>0.0</v>
      </c>
      <c r="AP59" s="523">
        <v>0.0</v>
      </c>
      <c r="AQ59" s="523">
        <v>0.0</v>
      </c>
      <c r="AR59" s="523">
        <v>0.0</v>
      </c>
      <c r="AS59" s="523">
        <v>0.0</v>
      </c>
      <c r="AT59" s="523">
        <v>0.0</v>
      </c>
      <c r="AU59" s="523">
        <v>0.0</v>
      </c>
      <c r="AV59" s="523">
        <v>0.0</v>
      </c>
      <c r="AW59" s="523">
        <v>0.0</v>
      </c>
      <c r="AX59" s="523">
        <v>0.0</v>
      </c>
      <c r="AY59" s="523">
        <v>0.0</v>
      </c>
      <c r="AZ59" s="523">
        <v>0.0</v>
      </c>
      <c r="BA59" s="523">
        <v>0.0</v>
      </c>
      <c r="BB59" s="523">
        <v>0.0</v>
      </c>
      <c r="BC59" s="523">
        <v>0.0</v>
      </c>
      <c r="BD59" s="523">
        <v>0.0</v>
      </c>
      <c r="BE59" s="523">
        <v>0.0</v>
      </c>
      <c r="BF59" s="515">
        <v>0.0</v>
      </c>
      <c r="BG59" s="510"/>
      <c r="BH59" s="511">
        <v>0.0</v>
      </c>
      <c r="BI59" s="512">
        <f t="shared" si="5"/>
        <v>0</v>
      </c>
      <c r="BJ59" s="511">
        <v>0.0</v>
      </c>
      <c r="BK59" s="513"/>
      <c r="BL59" s="514">
        <f t="shared" ref="BL59:BL67" si="6">(BH59+BJ59)/100</f>
        <v>0</v>
      </c>
      <c r="BM59" s="428"/>
      <c r="BN59" s="428"/>
    </row>
    <row r="60" outlineLevel="3">
      <c r="A60" s="428"/>
      <c r="B60" s="428"/>
      <c r="C60" s="248" t="s">
        <v>235</v>
      </c>
      <c r="D60" s="428"/>
      <c r="E60" s="486">
        <v>3.0</v>
      </c>
      <c r="F60" s="529"/>
      <c r="G60" s="506"/>
      <c r="H60" s="507"/>
      <c r="I60" s="507"/>
      <c r="J60" s="523">
        <v>0.0</v>
      </c>
      <c r="K60" s="523">
        <v>0.0</v>
      </c>
      <c r="L60" s="523">
        <v>0.0</v>
      </c>
      <c r="M60" s="523">
        <v>0.0</v>
      </c>
      <c r="N60" s="523">
        <v>0.0</v>
      </c>
      <c r="O60" s="523">
        <v>0.0</v>
      </c>
      <c r="P60" s="523">
        <v>0.0</v>
      </c>
      <c r="Q60" s="523">
        <v>0.0</v>
      </c>
      <c r="R60" s="523">
        <v>0.0</v>
      </c>
      <c r="S60" s="523">
        <v>0.0</v>
      </c>
      <c r="T60" s="523">
        <v>0.0</v>
      </c>
      <c r="U60" s="523">
        <v>0.0</v>
      </c>
      <c r="V60" s="523">
        <v>0.0</v>
      </c>
      <c r="W60" s="523">
        <v>0.0</v>
      </c>
      <c r="X60" s="523">
        <v>0.0</v>
      </c>
      <c r="Y60" s="523">
        <v>0.0</v>
      </c>
      <c r="Z60" s="523">
        <v>0.0</v>
      </c>
      <c r="AA60" s="523">
        <v>0.0</v>
      </c>
      <c r="AB60" s="523">
        <v>0.0</v>
      </c>
      <c r="AC60" s="523">
        <v>0.0</v>
      </c>
      <c r="AD60" s="523">
        <v>0.0</v>
      </c>
      <c r="AE60" s="523">
        <v>0.0</v>
      </c>
      <c r="AF60" s="523">
        <v>0.0</v>
      </c>
      <c r="AG60" s="523">
        <v>0.0</v>
      </c>
      <c r="AH60" s="523">
        <v>0.0</v>
      </c>
      <c r="AI60" s="523">
        <v>0.0</v>
      </c>
      <c r="AJ60" s="523">
        <v>0.0</v>
      </c>
      <c r="AK60" s="523">
        <v>0.0</v>
      </c>
      <c r="AL60" s="523">
        <v>0.0</v>
      </c>
      <c r="AM60" s="523">
        <v>0.0</v>
      </c>
      <c r="AN60" s="523">
        <v>0.0</v>
      </c>
      <c r="AO60" s="523">
        <v>0.0</v>
      </c>
      <c r="AP60" s="523">
        <v>0.0</v>
      </c>
      <c r="AQ60" s="523">
        <v>0.0</v>
      </c>
      <c r="AR60" s="523">
        <v>0.0</v>
      </c>
      <c r="AS60" s="523">
        <v>0.0</v>
      </c>
      <c r="AT60" s="523">
        <v>0.0</v>
      </c>
      <c r="AU60" s="523">
        <v>0.0</v>
      </c>
      <c r="AV60" s="523">
        <v>0.0</v>
      </c>
      <c r="AW60" s="523">
        <v>0.0</v>
      </c>
      <c r="AX60" s="523">
        <v>0.0</v>
      </c>
      <c r="AY60" s="523">
        <v>0.0</v>
      </c>
      <c r="AZ60" s="523">
        <v>0.0</v>
      </c>
      <c r="BA60" s="523">
        <v>0.0</v>
      </c>
      <c r="BB60" s="523">
        <v>0.0</v>
      </c>
      <c r="BC60" s="523">
        <v>0.0</v>
      </c>
      <c r="BD60" s="523">
        <v>0.0</v>
      </c>
      <c r="BE60" s="523">
        <v>0.0</v>
      </c>
      <c r="BF60" s="515">
        <v>0.0</v>
      </c>
      <c r="BG60" s="510"/>
      <c r="BH60" s="511">
        <v>0.0</v>
      </c>
      <c r="BI60" s="512">
        <f t="shared" si="5"/>
        <v>0</v>
      </c>
      <c r="BJ60" s="511">
        <v>0.0</v>
      </c>
      <c r="BK60" s="513"/>
      <c r="BL60" s="514">
        <f t="shared" si="6"/>
        <v>0</v>
      </c>
      <c r="BM60" s="428"/>
      <c r="BN60" s="428"/>
    </row>
    <row r="61" outlineLevel="3">
      <c r="A61" s="428"/>
      <c r="B61" s="428"/>
      <c r="C61" s="428"/>
      <c r="D61" s="428"/>
      <c r="E61" s="486">
        <v>4.0</v>
      </c>
      <c r="F61" s="529"/>
      <c r="G61" s="506"/>
      <c r="H61" s="507"/>
      <c r="I61" s="507"/>
      <c r="J61" s="523">
        <v>0.0</v>
      </c>
      <c r="K61" s="523">
        <v>0.0</v>
      </c>
      <c r="L61" s="523">
        <v>0.0</v>
      </c>
      <c r="M61" s="523">
        <v>0.0</v>
      </c>
      <c r="N61" s="523">
        <v>0.0</v>
      </c>
      <c r="O61" s="523">
        <v>0.0</v>
      </c>
      <c r="P61" s="523">
        <v>0.0</v>
      </c>
      <c r="Q61" s="523">
        <v>0.0</v>
      </c>
      <c r="R61" s="523">
        <v>0.0</v>
      </c>
      <c r="S61" s="523">
        <v>0.0</v>
      </c>
      <c r="T61" s="523">
        <v>0.0</v>
      </c>
      <c r="U61" s="523">
        <v>0.0</v>
      </c>
      <c r="V61" s="523">
        <v>0.0</v>
      </c>
      <c r="W61" s="523">
        <v>0.0</v>
      </c>
      <c r="X61" s="523">
        <v>0.0</v>
      </c>
      <c r="Y61" s="523">
        <v>0.0</v>
      </c>
      <c r="Z61" s="523">
        <v>0.0</v>
      </c>
      <c r="AA61" s="523">
        <v>0.0</v>
      </c>
      <c r="AB61" s="523">
        <v>0.0</v>
      </c>
      <c r="AC61" s="523">
        <v>0.0</v>
      </c>
      <c r="AD61" s="523">
        <v>0.0</v>
      </c>
      <c r="AE61" s="523">
        <v>0.0</v>
      </c>
      <c r="AF61" s="523">
        <v>0.0</v>
      </c>
      <c r="AG61" s="523">
        <v>0.0</v>
      </c>
      <c r="AH61" s="523">
        <v>0.0</v>
      </c>
      <c r="AI61" s="523">
        <v>0.0</v>
      </c>
      <c r="AJ61" s="523">
        <v>0.0</v>
      </c>
      <c r="AK61" s="523">
        <v>0.0</v>
      </c>
      <c r="AL61" s="523">
        <v>0.0</v>
      </c>
      <c r="AM61" s="523">
        <v>0.0</v>
      </c>
      <c r="AN61" s="523">
        <v>0.0</v>
      </c>
      <c r="AO61" s="523">
        <v>0.0</v>
      </c>
      <c r="AP61" s="523">
        <v>0.0</v>
      </c>
      <c r="AQ61" s="523">
        <v>0.0</v>
      </c>
      <c r="AR61" s="523">
        <v>0.0</v>
      </c>
      <c r="AS61" s="523">
        <v>0.0</v>
      </c>
      <c r="AT61" s="523">
        <v>0.0</v>
      </c>
      <c r="AU61" s="523">
        <v>0.0</v>
      </c>
      <c r="AV61" s="523">
        <v>0.0</v>
      </c>
      <c r="AW61" s="523">
        <v>0.0</v>
      </c>
      <c r="AX61" s="523">
        <v>0.0</v>
      </c>
      <c r="AY61" s="523">
        <v>0.0</v>
      </c>
      <c r="AZ61" s="523">
        <v>0.0</v>
      </c>
      <c r="BA61" s="523">
        <v>0.0</v>
      </c>
      <c r="BB61" s="523">
        <v>0.0</v>
      </c>
      <c r="BC61" s="523">
        <v>0.0</v>
      </c>
      <c r="BD61" s="523">
        <v>0.0</v>
      </c>
      <c r="BE61" s="523">
        <v>0.0</v>
      </c>
      <c r="BF61" s="515">
        <v>0.0</v>
      </c>
      <c r="BG61" s="510"/>
      <c r="BH61" s="511">
        <v>0.0</v>
      </c>
      <c r="BI61" s="512">
        <f t="shared" si="5"/>
        <v>0</v>
      </c>
      <c r="BJ61" s="511">
        <v>0.0</v>
      </c>
      <c r="BK61" s="513"/>
      <c r="BL61" s="514">
        <f t="shared" si="6"/>
        <v>0</v>
      </c>
      <c r="BM61" s="428"/>
      <c r="BN61" s="428"/>
    </row>
    <row r="62" outlineLevel="3">
      <c r="A62" s="428"/>
      <c r="B62" s="428"/>
      <c r="C62" s="428"/>
      <c r="D62" s="428"/>
      <c r="E62" s="486">
        <v>5.0</v>
      </c>
      <c r="F62" s="529"/>
      <c r="G62" s="506"/>
      <c r="H62" s="507"/>
      <c r="I62" s="507"/>
      <c r="J62" s="523">
        <v>0.0</v>
      </c>
      <c r="K62" s="523">
        <v>0.0</v>
      </c>
      <c r="L62" s="523">
        <v>0.0</v>
      </c>
      <c r="M62" s="523">
        <v>0.0</v>
      </c>
      <c r="N62" s="523">
        <v>0.0</v>
      </c>
      <c r="O62" s="523">
        <v>0.0</v>
      </c>
      <c r="P62" s="523">
        <v>0.0</v>
      </c>
      <c r="Q62" s="523">
        <v>0.0</v>
      </c>
      <c r="R62" s="523">
        <v>0.0</v>
      </c>
      <c r="S62" s="523">
        <v>0.0</v>
      </c>
      <c r="T62" s="523">
        <v>0.0</v>
      </c>
      <c r="U62" s="523">
        <v>0.0</v>
      </c>
      <c r="V62" s="523">
        <v>0.0</v>
      </c>
      <c r="W62" s="523">
        <v>0.0</v>
      </c>
      <c r="X62" s="523">
        <v>0.0</v>
      </c>
      <c r="Y62" s="523">
        <v>0.0</v>
      </c>
      <c r="Z62" s="523">
        <v>0.0</v>
      </c>
      <c r="AA62" s="523">
        <v>0.0</v>
      </c>
      <c r="AB62" s="523">
        <v>0.0</v>
      </c>
      <c r="AC62" s="523">
        <v>0.0</v>
      </c>
      <c r="AD62" s="523">
        <v>0.0</v>
      </c>
      <c r="AE62" s="523">
        <v>0.0</v>
      </c>
      <c r="AF62" s="523">
        <v>0.0</v>
      </c>
      <c r="AG62" s="523">
        <v>0.0</v>
      </c>
      <c r="AH62" s="523">
        <v>0.0</v>
      </c>
      <c r="AI62" s="523">
        <v>0.0</v>
      </c>
      <c r="AJ62" s="523">
        <v>0.0</v>
      </c>
      <c r="AK62" s="523">
        <v>0.0</v>
      </c>
      <c r="AL62" s="523">
        <v>0.0</v>
      </c>
      <c r="AM62" s="523">
        <v>0.0</v>
      </c>
      <c r="AN62" s="523">
        <v>0.0</v>
      </c>
      <c r="AO62" s="523">
        <v>0.0</v>
      </c>
      <c r="AP62" s="523">
        <v>0.0</v>
      </c>
      <c r="AQ62" s="523">
        <v>0.0</v>
      </c>
      <c r="AR62" s="523">
        <v>0.0</v>
      </c>
      <c r="AS62" s="523">
        <v>0.0</v>
      </c>
      <c r="AT62" s="523">
        <v>0.0</v>
      </c>
      <c r="AU62" s="523">
        <v>0.0</v>
      </c>
      <c r="AV62" s="523">
        <v>0.0</v>
      </c>
      <c r="AW62" s="523">
        <v>0.0</v>
      </c>
      <c r="AX62" s="523">
        <v>0.0</v>
      </c>
      <c r="AY62" s="523">
        <v>0.0</v>
      </c>
      <c r="AZ62" s="523">
        <v>0.0</v>
      </c>
      <c r="BA62" s="523">
        <v>0.0</v>
      </c>
      <c r="BB62" s="523">
        <v>0.0</v>
      </c>
      <c r="BC62" s="523">
        <v>0.0</v>
      </c>
      <c r="BD62" s="523">
        <v>0.0</v>
      </c>
      <c r="BE62" s="523">
        <v>0.0</v>
      </c>
      <c r="BF62" s="515">
        <v>0.0</v>
      </c>
      <c r="BG62" s="510"/>
      <c r="BH62" s="511">
        <v>0.0</v>
      </c>
      <c r="BI62" s="512">
        <f t="shared" si="5"/>
        <v>0</v>
      </c>
      <c r="BJ62" s="511">
        <v>0.0</v>
      </c>
      <c r="BK62" s="513"/>
      <c r="BL62" s="514">
        <f t="shared" si="6"/>
        <v>0</v>
      </c>
      <c r="BM62" s="428"/>
      <c r="BN62" s="428"/>
    </row>
    <row r="63" outlineLevel="3">
      <c r="A63" s="428"/>
      <c r="B63" s="428"/>
      <c r="C63" s="428"/>
      <c r="D63" s="428"/>
      <c r="E63" s="486">
        <v>6.0</v>
      </c>
      <c r="F63" s="529"/>
      <c r="G63" s="506"/>
      <c r="H63" s="507"/>
      <c r="I63" s="507"/>
      <c r="J63" s="523">
        <v>0.0</v>
      </c>
      <c r="K63" s="523">
        <v>0.0</v>
      </c>
      <c r="L63" s="523">
        <v>0.0</v>
      </c>
      <c r="M63" s="523">
        <v>0.0</v>
      </c>
      <c r="N63" s="523">
        <v>0.0</v>
      </c>
      <c r="O63" s="523">
        <v>0.0</v>
      </c>
      <c r="P63" s="523">
        <v>0.0</v>
      </c>
      <c r="Q63" s="523">
        <v>0.0</v>
      </c>
      <c r="R63" s="523">
        <v>0.0</v>
      </c>
      <c r="S63" s="523">
        <v>0.0</v>
      </c>
      <c r="T63" s="523">
        <v>0.0</v>
      </c>
      <c r="U63" s="523">
        <v>0.0</v>
      </c>
      <c r="V63" s="523">
        <v>0.0</v>
      </c>
      <c r="W63" s="523">
        <v>0.0</v>
      </c>
      <c r="X63" s="523">
        <v>0.0</v>
      </c>
      <c r="Y63" s="523">
        <v>0.0</v>
      </c>
      <c r="Z63" s="523">
        <v>0.0</v>
      </c>
      <c r="AA63" s="523">
        <v>0.0</v>
      </c>
      <c r="AB63" s="523">
        <v>0.0</v>
      </c>
      <c r="AC63" s="523">
        <v>0.0</v>
      </c>
      <c r="AD63" s="523">
        <v>0.0</v>
      </c>
      <c r="AE63" s="523">
        <v>0.0</v>
      </c>
      <c r="AF63" s="523">
        <v>0.0</v>
      </c>
      <c r="AG63" s="523">
        <v>0.0</v>
      </c>
      <c r="AH63" s="523">
        <v>0.0</v>
      </c>
      <c r="AI63" s="523">
        <v>0.0</v>
      </c>
      <c r="AJ63" s="523">
        <v>0.0</v>
      </c>
      <c r="AK63" s="523">
        <v>0.0</v>
      </c>
      <c r="AL63" s="523">
        <v>0.0</v>
      </c>
      <c r="AM63" s="523">
        <v>0.0</v>
      </c>
      <c r="AN63" s="523">
        <v>0.0</v>
      </c>
      <c r="AO63" s="523">
        <v>0.0</v>
      </c>
      <c r="AP63" s="523">
        <v>0.0</v>
      </c>
      <c r="AQ63" s="523">
        <v>0.0</v>
      </c>
      <c r="AR63" s="523">
        <v>0.0</v>
      </c>
      <c r="AS63" s="523">
        <v>0.0</v>
      </c>
      <c r="AT63" s="523">
        <v>0.0</v>
      </c>
      <c r="AU63" s="523">
        <v>0.0</v>
      </c>
      <c r="AV63" s="523">
        <v>0.0</v>
      </c>
      <c r="AW63" s="523">
        <v>0.0</v>
      </c>
      <c r="AX63" s="523">
        <v>0.0</v>
      </c>
      <c r="AY63" s="523">
        <v>0.0</v>
      </c>
      <c r="AZ63" s="523">
        <v>0.0</v>
      </c>
      <c r="BA63" s="523">
        <v>0.0</v>
      </c>
      <c r="BB63" s="523">
        <v>0.0</v>
      </c>
      <c r="BC63" s="523">
        <v>0.0</v>
      </c>
      <c r="BD63" s="523">
        <v>0.0</v>
      </c>
      <c r="BE63" s="523">
        <v>0.0</v>
      </c>
      <c r="BF63" s="515">
        <v>0.0</v>
      </c>
      <c r="BG63" s="510"/>
      <c r="BH63" s="511">
        <v>0.0</v>
      </c>
      <c r="BI63" s="512">
        <f t="shared" si="5"/>
        <v>0</v>
      </c>
      <c r="BJ63" s="511">
        <v>0.0</v>
      </c>
      <c r="BK63" s="513"/>
      <c r="BL63" s="514">
        <f t="shared" si="6"/>
        <v>0</v>
      </c>
      <c r="BM63" s="428"/>
      <c r="BN63" s="428"/>
    </row>
    <row r="64" outlineLevel="3">
      <c r="A64" s="428"/>
      <c r="B64" s="428"/>
      <c r="C64" s="428"/>
      <c r="D64" s="428"/>
      <c r="E64" s="486">
        <v>7.0</v>
      </c>
      <c r="F64" s="529"/>
      <c r="G64" s="506"/>
      <c r="H64" s="507"/>
      <c r="I64" s="507"/>
      <c r="J64" s="523">
        <v>0.0</v>
      </c>
      <c r="K64" s="523">
        <v>0.0</v>
      </c>
      <c r="L64" s="523">
        <v>0.0</v>
      </c>
      <c r="M64" s="523">
        <v>0.0</v>
      </c>
      <c r="N64" s="523">
        <v>0.0</v>
      </c>
      <c r="O64" s="523">
        <v>0.0</v>
      </c>
      <c r="P64" s="523">
        <v>0.0</v>
      </c>
      <c r="Q64" s="523">
        <v>0.0</v>
      </c>
      <c r="R64" s="523">
        <v>0.0</v>
      </c>
      <c r="S64" s="523">
        <v>0.0</v>
      </c>
      <c r="T64" s="523">
        <v>0.0</v>
      </c>
      <c r="U64" s="523">
        <v>0.0</v>
      </c>
      <c r="V64" s="523">
        <v>0.0</v>
      </c>
      <c r="W64" s="523">
        <v>0.0</v>
      </c>
      <c r="X64" s="523">
        <v>0.0</v>
      </c>
      <c r="Y64" s="523">
        <v>0.0</v>
      </c>
      <c r="Z64" s="523">
        <v>0.0</v>
      </c>
      <c r="AA64" s="523">
        <v>0.0</v>
      </c>
      <c r="AB64" s="523">
        <v>0.0</v>
      </c>
      <c r="AC64" s="523">
        <v>0.0</v>
      </c>
      <c r="AD64" s="523">
        <v>0.0</v>
      </c>
      <c r="AE64" s="523">
        <v>0.0</v>
      </c>
      <c r="AF64" s="523">
        <v>0.0</v>
      </c>
      <c r="AG64" s="523">
        <v>0.0</v>
      </c>
      <c r="AH64" s="523">
        <v>0.0</v>
      </c>
      <c r="AI64" s="523">
        <v>0.0</v>
      </c>
      <c r="AJ64" s="523">
        <v>0.0</v>
      </c>
      <c r="AK64" s="523">
        <v>0.0</v>
      </c>
      <c r="AL64" s="523">
        <v>0.0</v>
      </c>
      <c r="AM64" s="523">
        <v>0.0</v>
      </c>
      <c r="AN64" s="523">
        <v>0.0</v>
      </c>
      <c r="AO64" s="523">
        <v>0.0</v>
      </c>
      <c r="AP64" s="523">
        <v>0.0</v>
      </c>
      <c r="AQ64" s="523">
        <v>0.0</v>
      </c>
      <c r="AR64" s="523">
        <v>0.0</v>
      </c>
      <c r="AS64" s="523">
        <v>0.0</v>
      </c>
      <c r="AT64" s="523">
        <v>0.0</v>
      </c>
      <c r="AU64" s="523">
        <v>0.0</v>
      </c>
      <c r="AV64" s="523">
        <v>0.0</v>
      </c>
      <c r="AW64" s="523">
        <v>0.0</v>
      </c>
      <c r="AX64" s="523">
        <v>0.0</v>
      </c>
      <c r="AY64" s="523">
        <v>0.0</v>
      </c>
      <c r="AZ64" s="523">
        <v>0.0</v>
      </c>
      <c r="BA64" s="523">
        <v>0.0</v>
      </c>
      <c r="BB64" s="523">
        <v>0.0</v>
      </c>
      <c r="BC64" s="523">
        <v>0.0</v>
      </c>
      <c r="BD64" s="523">
        <v>0.0</v>
      </c>
      <c r="BE64" s="523">
        <v>0.0</v>
      </c>
      <c r="BF64" s="515">
        <v>0.0</v>
      </c>
      <c r="BG64" s="510"/>
      <c r="BH64" s="511">
        <v>0.0</v>
      </c>
      <c r="BI64" s="512">
        <f t="shared" si="5"/>
        <v>0</v>
      </c>
      <c r="BJ64" s="511">
        <v>0.0</v>
      </c>
      <c r="BK64" s="513"/>
      <c r="BL64" s="514">
        <f t="shared" si="6"/>
        <v>0</v>
      </c>
      <c r="BM64" s="428"/>
      <c r="BN64" s="428"/>
    </row>
    <row r="65" outlineLevel="3">
      <c r="A65" s="428"/>
      <c r="B65" s="428"/>
      <c r="C65" s="428"/>
      <c r="D65" s="428"/>
      <c r="E65" s="486">
        <v>8.0</v>
      </c>
      <c r="F65" s="529"/>
      <c r="G65" s="506"/>
      <c r="H65" s="507"/>
      <c r="I65" s="507"/>
      <c r="J65" s="523">
        <v>0.0</v>
      </c>
      <c r="K65" s="523">
        <v>0.0</v>
      </c>
      <c r="L65" s="523">
        <v>0.0</v>
      </c>
      <c r="M65" s="523">
        <v>0.0</v>
      </c>
      <c r="N65" s="523">
        <v>0.0</v>
      </c>
      <c r="O65" s="523">
        <v>0.0</v>
      </c>
      <c r="P65" s="523">
        <v>0.0</v>
      </c>
      <c r="Q65" s="523">
        <v>0.0</v>
      </c>
      <c r="R65" s="523">
        <v>0.0</v>
      </c>
      <c r="S65" s="523">
        <v>0.0</v>
      </c>
      <c r="T65" s="523">
        <v>0.0</v>
      </c>
      <c r="U65" s="523">
        <v>0.0</v>
      </c>
      <c r="V65" s="523">
        <v>0.0</v>
      </c>
      <c r="W65" s="523">
        <v>0.0</v>
      </c>
      <c r="X65" s="523">
        <v>0.0</v>
      </c>
      <c r="Y65" s="523">
        <v>0.0</v>
      </c>
      <c r="Z65" s="523">
        <v>0.0</v>
      </c>
      <c r="AA65" s="523">
        <v>0.0</v>
      </c>
      <c r="AB65" s="523">
        <v>0.0</v>
      </c>
      <c r="AC65" s="523">
        <v>0.0</v>
      </c>
      <c r="AD65" s="523">
        <v>0.0</v>
      </c>
      <c r="AE65" s="523">
        <v>0.0</v>
      </c>
      <c r="AF65" s="523">
        <v>0.0</v>
      </c>
      <c r="AG65" s="523">
        <v>0.0</v>
      </c>
      <c r="AH65" s="523">
        <v>0.0</v>
      </c>
      <c r="AI65" s="523">
        <v>0.0</v>
      </c>
      <c r="AJ65" s="523">
        <v>0.0</v>
      </c>
      <c r="AK65" s="523">
        <v>0.0</v>
      </c>
      <c r="AL65" s="523">
        <v>0.0</v>
      </c>
      <c r="AM65" s="523">
        <v>0.0</v>
      </c>
      <c r="AN65" s="523">
        <v>0.0</v>
      </c>
      <c r="AO65" s="523">
        <v>0.0</v>
      </c>
      <c r="AP65" s="523">
        <v>0.0</v>
      </c>
      <c r="AQ65" s="523">
        <v>0.0</v>
      </c>
      <c r="AR65" s="523">
        <v>0.0</v>
      </c>
      <c r="AS65" s="523">
        <v>0.0</v>
      </c>
      <c r="AT65" s="523">
        <v>0.0</v>
      </c>
      <c r="AU65" s="523">
        <v>0.0</v>
      </c>
      <c r="AV65" s="523">
        <v>0.0</v>
      </c>
      <c r="AW65" s="523">
        <v>0.0</v>
      </c>
      <c r="AX65" s="523">
        <v>0.0</v>
      </c>
      <c r="AY65" s="523">
        <v>0.0</v>
      </c>
      <c r="AZ65" s="523">
        <v>0.0</v>
      </c>
      <c r="BA65" s="523">
        <v>0.0</v>
      </c>
      <c r="BB65" s="523">
        <v>0.0</v>
      </c>
      <c r="BC65" s="523">
        <v>0.0</v>
      </c>
      <c r="BD65" s="523">
        <v>0.0</v>
      </c>
      <c r="BE65" s="523">
        <v>0.0</v>
      </c>
      <c r="BF65" s="515">
        <v>0.0</v>
      </c>
      <c r="BG65" s="510"/>
      <c r="BH65" s="511">
        <v>0.0</v>
      </c>
      <c r="BI65" s="512">
        <f t="shared" si="5"/>
        <v>0</v>
      </c>
      <c r="BJ65" s="511">
        <v>0.0</v>
      </c>
      <c r="BK65" s="513"/>
      <c r="BL65" s="514">
        <f t="shared" si="6"/>
        <v>0</v>
      </c>
      <c r="BM65" s="428"/>
      <c r="BN65" s="428"/>
    </row>
    <row r="66" outlineLevel="3">
      <c r="A66" s="428"/>
      <c r="B66" s="428"/>
      <c r="C66" s="428"/>
      <c r="D66" s="428"/>
      <c r="E66" s="486">
        <v>9.0</v>
      </c>
      <c r="F66" s="529"/>
      <c r="G66" s="506"/>
      <c r="H66" s="507"/>
      <c r="I66" s="507"/>
      <c r="J66" s="523">
        <v>0.0</v>
      </c>
      <c r="K66" s="523">
        <v>0.0</v>
      </c>
      <c r="L66" s="523">
        <v>0.0</v>
      </c>
      <c r="M66" s="523">
        <v>0.0</v>
      </c>
      <c r="N66" s="523">
        <v>0.0</v>
      </c>
      <c r="O66" s="523">
        <v>0.0</v>
      </c>
      <c r="P66" s="523">
        <v>0.0</v>
      </c>
      <c r="Q66" s="523">
        <v>0.0</v>
      </c>
      <c r="R66" s="523">
        <v>0.0</v>
      </c>
      <c r="S66" s="523">
        <v>0.0</v>
      </c>
      <c r="T66" s="523">
        <v>0.0</v>
      </c>
      <c r="U66" s="523">
        <v>0.0</v>
      </c>
      <c r="V66" s="523">
        <v>0.0</v>
      </c>
      <c r="W66" s="523">
        <v>0.0</v>
      </c>
      <c r="X66" s="523">
        <v>0.0</v>
      </c>
      <c r="Y66" s="523">
        <v>0.0</v>
      </c>
      <c r="Z66" s="523">
        <v>0.0</v>
      </c>
      <c r="AA66" s="523">
        <v>0.0</v>
      </c>
      <c r="AB66" s="523">
        <v>0.0</v>
      </c>
      <c r="AC66" s="523">
        <v>0.0</v>
      </c>
      <c r="AD66" s="523">
        <v>0.0</v>
      </c>
      <c r="AE66" s="523">
        <v>0.0</v>
      </c>
      <c r="AF66" s="523">
        <v>0.0</v>
      </c>
      <c r="AG66" s="523">
        <v>0.0</v>
      </c>
      <c r="AH66" s="523">
        <v>0.0</v>
      </c>
      <c r="AI66" s="523">
        <v>0.0</v>
      </c>
      <c r="AJ66" s="523">
        <v>0.0</v>
      </c>
      <c r="AK66" s="523">
        <v>0.0</v>
      </c>
      <c r="AL66" s="523">
        <v>0.0</v>
      </c>
      <c r="AM66" s="523">
        <v>0.0</v>
      </c>
      <c r="AN66" s="523">
        <v>0.0</v>
      </c>
      <c r="AO66" s="523">
        <v>0.0</v>
      </c>
      <c r="AP66" s="523">
        <v>0.0</v>
      </c>
      <c r="AQ66" s="523">
        <v>0.0</v>
      </c>
      <c r="AR66" s="523">
        <v>0.0</v>
      </c>
      <c r="AS66" s="523">
        <v>0.0</v>
      </c>
      <c r="AT66" s="523">
        <v>0.0</v>
      </c>
      <c r="AU66" s="523">
        <v>0.0</v>
      </c>
      <c r="AV66" s="523">
        <v>0.0</v>
      </c>
      <c r="AW66" s="523">
        <v>0.0</v>
      </c>
      <c r="AX66" s="523">
        <v>0.0</v>
      </c>
      <c r="AY66" s="523">
        <v>0.0</v>
      </c>
      <c r="AZ66" s="523">
        <v>0.0</v>
      </c>
      <c r="BA66" s="523">
        <v>0.0</v>
      </c>
      <c r="BB66" s="523">
        <v>0.0</v>
      </c>
      <c r="BC66" s="523">
        <v>0.0</v>
      </c>
      <c r="BD66" s="523">
        <v>0.0</v>
      </c>
      <c r="BE66" s="523">
        <v>0.0</v>
      </c>
      <c r="BF66" s="515">
        <v>0.0</v>
      </c>
      <c r="BG66" s="510"/>
      <c r="BH66" s="511">
        <v>0.0</v>
      </c>
      <c r="BI66" s="512">
        <f t="shared" si="5"/>
        <v>0</v>
      </c>
      <c r="BJ66" s="511">
        <v>0.0</v>
      </c>
      <c r="BK66" s="513"/>
      <c r="BL66" s="514">
        <f t="shared" si="6"/>
        <v>0</v>
      </c>
      <c r="BM66" s="428"/>
      <c r="BN66" s="428"/>
    </row>
    <row r="67" outlineLevel="3">
      <c r="A67" s="428"/>
      <c r="B67" s="428"/>
      <c r="C67" s="428"/>
      <c r="D67" s="428"/>
      <c r="E67" s="486">
        <v>10.0</v>
      </c>
      <c r="F67" s="529"/>
      <c r="G67" s="506"/>
      <c r="H67" s="507"/>
      <c r="I67" s="507"/>
      <c r="J67" s="523">
        <v>0.0</v>
      </c>
      <c r="K67" s="523">
        <v>0.0</v>
      </c>
      <c r="L67" s="523">
        <v>0.0</v>
      </c>
      <c r="M67" s="523">
        <v>0.0</v>
      </c>
      <c r="N67" s="523">
        <v>0.0</v>
      </c>
      <c r="O67" s="523">
        <v>0.0</v>
      </c>
      <c r="P67" s="523">
        <v>0.0</v>
      </c>
      <c r="Q67" s="523">
        <v>0.0</v>
      </c>
      <c r="R67" s="523">
        <v>0.0</v>
      </c>
      <c r="S67" s="523">
        <v>0.0</v>
      </c>
      <c r="T67" s="523">
        <v>0.0</v>
      </c>
      <c r="U67" s="523">
        <v>0.0</v>
      </c>
      <c r="V67" s="523">
        <v>0.0</v>
      </c>
      <c r="W67" s="523">
        <v>0.0</v>
      </c>
      <c r="X67" s="523">
        <v>0.0</v>
      </c>
      <c r="Y67" s="523">
        <v>0.0</v>
      </c>
      <c r="Z67" s="523">
        <v>0.0</v>
      </c>
      <c r="AA67" s="523">
        <v>0.0</v>
      </c>
      <c r="AB67" s="523">
        <v>0.0</v>
      </c>
      <c r="AC67" s="523">
        <v>0.0</v>
      </c>
      <c r="AD67" s="523">
        <v>0.0</v>
      </c>
      <c r="AE67" s="523">
        <v>0.0</v>
      </c>
      <c r="AF67" s="523">
        <v>0.0</v>
      </c>
      <c r="AG67" s="523">
        <v>0.0</v>
      </c>
      <c r="AH67" s="523">
        <v>0.0</v>
      </c>
      <c r="AI67" s="523">
        <v>0.0</v>
      </c>
      <c r="AJ67" s="523">
        <v>0.0</v>
      </c>
      <c r="AK67" s="523">
        <v>0.0</v>
      </c>
      <c r="AL67" s="523">
        <v>0.0</v>
      </c>
      <c r="AM67" s="523">
        <v>0.0</v>
      </c>
      <c r="AN67" s="523">
        <v>0.0</v>
      </c>
      <c r="AO67" s="523">
        <v>0.0</v>
      </c>
      <c r="AP67" s="523">
        <v>0.0</v>
      </c>
      <c r="AQ67" s="523">
        <v>0.0</v>
      </c>
      <c r="AR67" s="523">
        <v>0.0</v>
      </c>
      <c r="AS67" s="523">
        <v>0.0</v>
      </c>
      <c r="AT67" s="523">
        <v>0.0</v>
      </c>
      <c r="AU67" s="523">
        <v>0.0</v>
      </c>
      <c r="AV67" s="523">
        <v>0.0</v>
      </c>
      <c r="AW67" s="523">
        <v>0.0</v>
      </c>
      <c r="AX67" s="523">
        <v>0.0</v>
      </c>
      <c r="AY67" s="523">
        <v>0.0</v>
      </c>
      <c r="AZ67" s="523">
        <v>0.0</v>
      </c>
      <c r="BA67" s="523">
        <v>0.0</v>
      </c>
      <c r="BB67" s="523">
        <v>0.0</v>
      </c>
      <c r="BC67" s="523">
        <v>0.0</v>
      </c>
      <c r="BD67" s="523">
        <v>0.0</v>
      </c>
      <c r="BE67" s="523">
        <v>0.0</v>
      </c>
      <c r="BF67" s="515">
        <v>0.0</v>
      </c>
      <c r="BG67" s="510"/>
      <c r="BH67" s="511">
        <v>0.0</v>
      </c>
      <c r="BI67" s="512">
        <f t="shared" si="5"/>
        <v>0</v>
      </c>
      <c r="BJ67" s="511">
        <v>0.0</v>
      </c>
      <c r="BK67" s="513"/>
      <c r="BL67" s="514">
        <f t="shared" si="6"/>
        <v>0</v>
      </c>
      <c r="BM67" s="428"/>
      <c r="BN67" s="428"/>
    </row>
    <row r="68" outlineLevel="3">
      <c r="A68" s="428"/>
      <c r="B68" s="428"/>
      <c r="C68" s="428"/>
      <c r="D68" s="428"/>
      <c r="E68" s="517"/>
      <c r="F68" s="517"/>
      <c r="G68" s="517"/>
      <c r="H68" s="517"/>
      <c r="I68" s="517"/>
      <c r="J68" s="517"/>
      <c r="K68" s="517"/>
      <c r="L68" s="517"/>
      <c r="M68" s="517"/>
      <c r="N68" s="517"/>
      <c r="O68" s="517"/>
      <c r="P68" s="517"/>
      <c r="Q68" s="517"/>
      <c r="R68" s="517"/>
      <c r="S68" s="517"/>
      <c r="T68" s="517"/>
      <c r="U68" s="517"/>
      <c r="V68" s="517"/>
      <c r="W68" s="517"/>
      <c r="X68" s="517"/>
      <c r="Y68" s="517"/>
      <c r="Z68" s="517"/>
      <c r="AA68" s="517"/>
      <c r="AB68" s="517"/>
      <c r="AC68" s="517"/>
      <c r="AD68" s="517"/>
      <c r="AE68" s="517"/>
      <c r="AF68" s="517"/>
      <c r="AG68" s="517"/>
      <c r="AH68" s="517"/>
      <c r="AI68" s="517"/>
      <c r="AJ68" s="517"/>
      <c r="AK68" s="517"/>
      <c r="AL68" s="517"/>
      <c r="AM68" s="517"/>
      <c r="AN68" s="517"/>
      <c r="AO68" s="517"/>
      <c r="AP68" s="517"/>
      <c r="AQ68" s="517"/>
      <c r="AR68" s="517"/>
      <c r="AS68" s="517"/>
      <c r="AT68" s="517"/>
      <c r="AU68" s="517"/>
      <c r="AV68" s="517"/>
      <c r="AW68" s="517"/>
      <c r="AX68" s="517"/>
      <c r="AY68" s="517"/>
      <c r="AZ68" s="517"/>
      <c r="BA68" s="517"/>
      <c r="BB68" s="517"/>
      <c r="BC68" s="517"/>
      <c r="BD68" s="517"/>
      <c r="BE68" s="517"/>
      <c r="BF68" s="517"/>
      <c r="BG68" s="517"/>
      <c r="BH68" s="517"/>
      <c r="BI68" s="517"/>
      <c r="BJ68" s="517"/>
      <c r="BK68" s="517"/>
      <c r="BL68" s="517"/>
      <c r="BM68" s="428"/>
      <c r="BN68" s="428"/>
    </row>
    <row r="69" outlineLevel="3">
      <c r="A69" s="428"/>
      <c r="B69" s="428"/>
      <c r="C69" s="428"/>
      <c r="D69" s="428"/>
      <c r="E69" s="428"/>
      <c r="F69" s="428"/>
      <c r="G69" s="428"/>
      <c r="H69" s="428"/>
      <c r="I69" s="428"/>
      <c r="J69" s="428"/>
      <c r="K69" s="428"/>
      <c r="L69" s="428"/>
      <c r="M69" s="428"/>
      <c r="N69" s="428"/>
      <c r="O69" s="428"/>
      <c r="P69" s="428"/>
      <c r="Q69" s="428"/>
      <c r="R69" s="428"/>
      <c r="S69" s="428"/>
      <c r="T69" s="428"/>
      <c r="U69" s="428"/>
      <c r="V69" s="428"/>
      <c r="W69" s="428"/>
      <c r="X69" s="428"/>
      <c r="Y69" s="428"/>
      <c r="Z69" s="428"/>
      <c r="AA69" s="428"/>
      <c r="AB69" s="428"/>
      <c r="AC69" s="428"/>
      <c r="AD69" s="428"/>
      <c r="AE69" s="428"/>
      <c r="AF69" s="428"/>
      <c r="AG69" s="428"/>
      <c r="AH69" s="428"/>
      <c r="AI69" s="428"/>
      <c r="AJ69" s="428"/>
      <c r="AK69" s="428"/>
      <c r="AL69" s="428"/>
      <c r="AM69" s="428"/>
      <c r="AN69" s="428"/>
      <c r="AO69" s="428"/>
      <c r="AP69" s="428"/>
      <c r="AQ69" s="428"/>
      <c r="AR69" s="428"/>
      <c r="AS69" s="428"/>
      <c r="AT69" s="428"/>
      <c r="AU69" s="428"/>
      <c r="AV69" s="428"/>
      <c r="AW69" s="428"/>
      <c r="AX69" s="428"/>
      <c r="AY69" s="428"/>
      <c r="AZ69" s="428"/>
      <c r="BA69" s="428"/>
      <c r="BB69" s="428"/>
      <c r="BC69" s="428"/>
      <c r="BD69" s="428"/>
      <c r="BE69" s="428"/>
      <c r="BF69" s="428"/>
      <c r="BG69" s="428"/>
      <c r="BH69" s="428"/>
      <c r="BI69" s="428"/>
      <c r="BJ69" s="428"/>
      <c r="BK69" s="428"/>
      <c r="BL69" s="428"/>
      <c r="BM69" s="428"/>
      <c r="BN69" s="428"/>
    </row>
    <row r="70" ht="7.5" customHeight="1" outlineLevel="2">
      <c r="A70" s="428"/>
      <c r="B70" s="428"/>
      <c r="C70" s="428"/>
      <c r="D70" s="428"/>
      <c r="E70" s="428"/>
      <c r="F70" s="428"/>
      <c r="G70" s="428"/>
      <c r="H70" s="428"/>
      <c r="I70" s="428"/>
      <c r="J70" s="428"/>
      <c r="K70" s="428"/>
      <c r="L70" s="428"/>
      <c r="M70" s="428"/>
      <c r="N70" s="428"/>
      <c r="O70" s="428"/>
      <c r="P70" s="428"/>
      <c r="Q70" s="428"/>
      <c r="R70" s="428"/>
      <c r="S70" s="428"/>
      <c r="T70" s="428"/>
      <c r="U70" s="428"/>
      <c r="V70" s="428"/>
      <c r="W70" s="428"/>
      <c r="X70" s="428"/>
      <c r="Y70" s="428"/>
      <c r="Z70" s="428"/>
      <c r="AA70" s="428"/>
      <c r="AB70" s="428"/>
      <c r="AC70" s="428"/>
      <c r="AD70" s="428"/>
      <c r="AE70" s="428"/>
      <c r="AF70" s="428"/>
      <c r="AG70" s="428"/>
      <c r="AH70" s="428"/>
      <c r="AI70" s="428"/>
      <c r="AJ70" s="428"/>
      <c r="AK70" s="428"/>
      <c r="AL70" s="428"/>
      <c r="AM70" s="428"/>
      <c r="AN70" s="428"/>
      <c r="AO70" s="428"/>
      <c r="AP70" s="428"/>
      <c r="AQ70" s="428"/>
      <c r="AR70" s="428"/>
      <c r="AS70" s="428"/>
      <c r="AT70" s="428"/>
      <c r="AU70" s="428"/>
      <c r="AV70" s="428"/>
      <c r="AW70" s="428"/>
      <c r="AX70" s="428"/>
      <c r="AY70" s="428"/>
      <c r="AZ70" s="428"/>
      <c r="BA70" s="428"/>
      <c r="BB70" s="428"/>
      <c r="BC70" s="428"/>
      <c r="BD70" s="428"/>
      <c r="BE70" s="428"/>
      <c r="BF70" s="428"/>
      <c r="BG70" s="428"/>
      <c r="BH70" s="428"/>
      <c r="BI70" s="428"/>
      <c r="BJ70" s="428"/>
      <c r="BK70" s="428"/>
      <c r="BL70" s="428"/>
      <c r="BM70" s="428"/>
      <c r="BN70" s="428"/>
    </row>
    <row r="71" outlineLevel="2">
      <c r="A71" s="428"/>
      <c r="B71" s="428"/>
      <c r="C71" s="478"/>
      <c r="D71" s="479" t="s">
        <v>203</v>
      </c>
      <c r="E71" s="181"/>
      <c r="F71" s="480" t="s">
        <v>336</v>
      </c>
      <c r="G71" s="480" t="s">
        <v>337</v>
      </c>
      <c r="H71" s="480" t="s">
        <v>188</v>
      </c>
      <c r="I71" s="480" t="s">
        <v>177</v>
      </c>
      <c r="J71" s="481" t="s">
        <v>206</v>
      </c>
      <c r="K71" s="428"/>
      <c r="L71" s="428"/>
      <c r="M71" s="428"/>
      <c r="N71" s="428"/>
      <c r="O71" s="428"/>
      <c r="P71" s="428"/>
      <c r="Q71" s="428"/>
      <c r="R71" s="428"/>
      <c r="S71" s="428"/>
      <c r="T71" s="428"/>
      <c r="U71" s="428"/>
      <c r="V71" s="428"/>
      <c r="W71" s="428"/>
      <c r="X71" s="428"/>
      <c r="Y71" s="428"/>
      <c r="Z71" s="428"/>
      <c r="AA71" s="428"/>
      <c r="AB71" s="428"/>
      <c r="AC71" s="428"/>
      <c r="AD71" s="428"/>
      <c r="AE71" s="428"/>
      <c r="AF71" s="428"/>
      <c r="AG71" s="428"/>
      <c r="AH71" s="428"/>
      <c r="AI71" s="428"/>
      <c r="AJ71" s="428"/>
      <c r="AK71" s="428"/>
      <c r="AL71" s="428"/>
      <c r="AM71" s="428"/>
      <c r="AN71" s="428"/>
      <c r="AO71" s="428"/>
      <c r="AP71" s="428"/>
      <c r="AQ71" s="428"/>
      <c r="AR71" s="428"/>
      <c r="AS71" s="428"/>
      <c r="AT71" s="428"/>
      <c r="AU71" s="428"/>
      <c r="AV71" s="428"/>
      <c r="AW71" s="428"/>
      <c r="AX71" s="428"/>
      <c r="AY71" s="428"/>
      <c r="AZ71" s="428"/>
      <c r="BA71" s="428"/>
      <c r="BB71" s="428"/>
      <c r="BC71" s="428"/>
      <c r="BD71" s="428"/>
      <c r="BE71" s="428"/>
      <c r="BF71" s="482" t="s">
        <v>207</v>
      </c>
      <c r="BG71" s="428"/>
      <c r="BH71" s="483"/>
      <c r="BI71" s="484" t="s">
        <v>191</v>
      </c>
      <c r="BJ71" s="485"/>
      <c r="BK71" s="486" t="s">
        <v>177</v>
      </c>
      <c r="BL71" s="468" t="s">
        <v>208</v>
      </c>
      <c r="BM71" s="428"/>
      <c r="BN71" s="428"/>
    </row>
    <row r="72" outlineLevel="2">
      <c r="A72" s="428"/>
      <c r="B72" s="428"/>
      <c r="C72" s="428"/>
      <c r="D72" s="487" t="s">
        <v>190</v>
      </c>
      <c r="E72" s="181"/>
      <c r="F72" s="488" t="s">
        <v>338</v>
      </c>
      <c r="G72" s="488" t="s">
        <v>339</v>
      </c>
      <c r="H72" s="489">
        <v>0.0</v>
      </c>
      <c r="I72" s="490">
        <v>0.0</v>
      </c>
      <c r="J72" s="491" t="str">
        <f>IFERROR(I72/H72)</f>
        <v/>
      </c>
      <c r="K72" s="428"/>
      <c r="L72" s="428"/>
      <c r="M72" s="428"/>
      <c r="N72" s="428"/>
      <c r="O72" s="428"/>
      <c r="P72" s="428"/>
      <c r="Q72" s="428"/>
      <c r="R72" s="428"/>
      <c r="S72" s="428"/>
      <c r="T72" s="428"/>
      <c r="U72" s="428"/>
      <c r="V72" s="428"/>
      <c r="W72" s="428"/>
      <c r="X72" s="428"/>
      <c r="Y72" s="428"/>
      <c r="Z72" s="428"/>
      <c r="AA72" s="428"/>
      <c r="AB72" s="428"/>
      <c r="AC72" s="428"/>
      <c r="AD72" s="428"/>
      <c r="AE72" s="428"/>
      <c r="AF72" s="428"/>
      <c r="AG72" s="428"/>
      <c r="AH72" s="428"/>
      <c r="AI72" s="428"/>
      <c r="AJ72" s="428"/>
      <c r="AK72" s="428"/>
      <c r="AL72" s="428"/>
      <c r="AM72" s="428"/>
      <c r="AN72" s="428"/>
      <c r="AO72" s="428"/>
      <c r="AP72" s="428"/>
      <c r="AQ72" s="428"/>
      <c r="AR72" s="428"/>
      <c r="AS72" s="428"/>
      <c r="AT72" s="428"/>
      <c r="AU72" s="428"/>
      <c r="AV72" s="428"/>
      <c r="AW72" s="428"/>
      <c r="AX72" s="428"/>
      <c r="AY72" s="428"/>
      <c r="AZ72" s="428"/>
      <c r="BA72" s="428"/>
      <c r="BB72" s="428"/>
      <c r="BC72" s="428"/>
      <c r="BD72" s="428"/>
      <c r="BE72" s="428"/>
      <c r="BF72" s="492">
        <f>SUM(BF77:BF86)</f>
        <v>0</v>
      </c>
      <c r="BG72" s="428"/>
      <c r="BH72" s="493" t="s">
        <v>211</v>
      </c>
      <c r="BI72" s="519"/>
      <c r="BJ72" s="495" t="str">
        <f>if(BL72=1,"1","0")</f>
        <v>0</v>
      </c>
      <c r="BK72" s="496">
        <v>0.0</v>
      </c>
      <c r="BL72" s="520">
        <f>AVERAGE(BI77:BI86)</f>
        <v>0</v>
      </c>
      <c r="BM72" s="428"/>
      <c r="BN72" s="428"/>
    </row>
    <row r="73" ht="7.5" customHeight="1" outlineLevel="3">
      <c r="A73" s="428"/>
      <c r="B73" s="428"/>
      <c r="C73" s="428"/>
      <c r="D73" s="428"/>
      <c r="E73" s="428"/>
      <c r="F73" s="428"/>
      <c r="G73" s="428"/>
      <c r="H73" s="428"/>
      <c r="I73" s="428"/>
      <c r="J73" s="428"/>
      <c r="K73" s="428"/>
      <c r="L73" s="428"/>
      <c r="M73" s="428"/>
      <c r="N73" s="428"/>
      <c r="O73" s="428"/>
      <c r="P73" s="428"/>
      <c r="Q73" s="428"/>
      <c r="R73" s="428"/>
      <c r="S73" s="428"/>
      <c r="T73" s="428"/>
      <c r="U73" s="428"/>
      <c r="V73" s="428"/>
      <c r="W73" s="428"/>
      <c r="X73" s="428"/>
      <c r="Y73" s="428"/>
      <c r="Z73" s="428"/>
      <c r="AA73" s="428"/>
      <c r="AB73" s="428"/>
      <c r="AC73" s="428"/>
      <c r="AD73" s="428"/>
      <c r="AE73" s="428"/>
      <c r="AF73" s="428"/>
      <c r="AG73" s="428"/>
      <c r="AH73" s="428"/>
      <c r="AI73" s="428"/>
      <c r="AJ73" s="428"/>
      <c r="AK73" s="428"/>
      <c r="AL73" s="428"/>
      <c r="AM73" s="428"/>
      <c r="AN73" s="428"/>
      <c r="AO73" s="428"/>
      <c r="AP73" s="428"/>
      <c r="AQ73" s="428"/>
      <c r="AR73" s="428"/>
      <c r="AS73" s="428"/>
      <c r="AT73" s="428"/>
      <c r="AU73" s="428"/>
      <c r="AV73" s="428"/>
      <c r="AW73" s="428"/>
      <c r="AX73" s="428"/>
      <c r="AY73" s="428"/>
      <c r="AZ73" s="428"/>
      <c r="BA73" s="428"/>
      <c r="BB73" s="428"/>
      <c r="BC73" s="428"/>
      <c r="BD73" s="428"/>
      <c r="BE73" s="428"/>
      <c r="BF73" s="428"/>
      <c r="BG73" s="428"/>
      <c r="BH73" s="428"/>
      <c r="BI73" s="428"/>
      <c r="BJ73" s="428"/>
      <c r="BK73" s="428"/>
      <c r="BL73" s="428"/>
      <c r="BM73" s="428"/>
      <c r="BN73" s="428"/>
    </row>
    <row r="74" outlineLevel="3">
      <c r="A74" s="428"/>
      <c r="B74" s="428"/>
      <c r="C74" s="428"/>
      <c r="D74" s="428"/>
      <c r="E74" s="498" t="s">
        <v>212</v>
      </c>
      <c r="F74" s="499" t="s">
        <v>213</v>
      </c>
      <c r="G74" s="498" t="s">
        <v>214</v>
      </c>
      <c r="H74" s="499" t="s">
        <v>215</v>
      </c>
      <c r="I74" s="499" t="s">
        <v>216</v>
      </c>
      <c r="J74" s="500"/>
      <c r="K74" s="182"/>
      <c r="L74" s="182"/>
      <c r="M74" s="182"/>
      <c r="N74" s="182"/>
      <c r="O74" s="182"/>
      <c r="P74" s="182"/>
      <c r="Q74" s="182"/>
      <c r="R74" s="182"/>
      <c r="S74" s="182"/>
      <c r="T74" s="182"/>
      <c r="U74" s="182"/>
      <c r="V74" s="182"/>
      <c r="W74" s="182"/>
      <c r="X74" s="182"/>
      <c r="Y74" s="182"/>
      <c r="Z74" s="182"/>
      <c r="AA74" s="182"/>
      <c r="AB74" s="182"/>
      <c r="AC74" s="182"/>
      <c r="AD74" s="182"/>
      <c r="AE74" s="182"/>
      <c r="AF74" s="182"/>
      <c r="AG74" s="182"/>
      <c r="AH74" s="182"/>
      <c r="AI74" s="182"/>
      <c r="AJ74" s="182"/>
      <c r="AK74" s="182"/>
      <c r="AL74" s="182"/>
      <c r="AM74" s="182"/>
      <c r="AN74" s="182"/>
      <c r="AO74" s="182"/>
      <c r="AP74" s="182"/>
      <c r="AQ74" s="182"/>
      <c r="AR74" s="182"/>
      <c r="AS74" s="182"/>
      <c r="AT74" s="182"/>
      <c r="AU74" s="182"/>
      <c r="AV74" s="182"/>
      <c r="AW74" s="182"/>
      <c r="AX74" s="182"/>
      <c r="AY74" s="182"/>
      <c r="AZ74" s="182"/>
      <c r="BA74" s="182"/>
      <c r="BB74" s="182"/>
      <c r="BC74" s="182"/>
      <c r="BD74" s="182"/>
      <c r="BE74" s="181"/>
      <c r="BF74" s="501" t="s">
        <v>187</v>
      </c>
      <c r="BG74" s="479" t="s">
        <v>217</v>
      </c>
      <c r="BH74" s="182"/>
      <c r="BI74" s="182"/>
      <c r="BJ74" s="181"/>
      <c r="BK74" s="501" t="s">
        <v>167</v>
      </c>
      <c r="BL74" s="501" t="s">
        <v>218</v>
      </c>
      <c r="BM74" s="428"/>
      <c r="BN74" s="428"/>
    </row>
    <row r="75" outlineLevel="3">
      <c r="A75" s="428"/>
      <c r="B75" s="428"/>
      <c r="C75" s="428"/>
      <c r="D75" s="428"/>
      <c r="E75" s="199"/>
      <c r="F75" s="199"/>
      <c r="G75" s="199"/>
      <c r="H75" s="199"/>
      <c r="I75" s="199"/>
      <c r="J75" s="502" t="s">
        <v>219</v>
      </c>
      <c r="K75" s="182"/>
      <c r="L75" s="182"/>
      <c r="M75" s="181"/>
      <c r="N75" s="502" t="s">
        <v>220</v>
      </c>
      <c r="O75" s="182"/>
      <c r="P75" s="182"/>
      <c r="Q75" s="181"/>
      <c r="R75" s="502" t="s">
        <v>221</v>
      </c>
      <c r="S75" s="182"/>
      <c r="T75" s="182"/>
      <c r="U75" s="181"/>
      <c r="V75" s="502" t="s">
        <v>222</v>
      </c>
      <c r="W75" s="182"/>
      <c r="X75" s="182"/>
      <c r="Y75" s="181"/>
      <c r="Z75" s="502" t="s">
        <v>223</v>
      </c>
      <c r="AA75" s="182"/>
      <c r="AB75" s="182"/>
      <c r="AC75" s="181"/>
      <c r="AD75" s="502" t="s">
        <v>224</v>
      </c>
      <c r="AE75" s="182"/>
      <c r="AF75" s="182"/>
      <c r="AG75" s="181"/>
      <c r="AH75" s="502" t="s">
        <v>225</v>
      </c>
      <c r="AI75" s="182"/>
      <c r="AJ75" s="182"/>
      <c r="AK75" s="181"/>
      <c r="AL75" s="502" t="s">
        <v>226</v>
      </c>
      <c r="AM75" s="182"/>
      <c r="AN75" s="182"/>
      <c r="AO75" s="181"/>
      <c r="AP75" s="502" t="s">
        <v>227</v>
      </c>
      <c r="AQ75" s="182"/>
      <c r="AR75" s="182"/>
      <c r="AS75" s="181"/>
      <c r="AT75" s="502" t="s">
        <v>228</v>
      </c>
      <c r="AU75" s="182"/>
      <c r="AV75" s="182"/>
      <c r="AW75" s="181"/>
      <c r="AX75" s="502" t="s">
        <v>229</v>
      </c>
      <c r="AY75" s="182"/>
      <c r="AZ75" s="182"/>
      <c r="BA75" s="181"/>
      <c r="BB75" s="502" t="s">
        <v>230</v>
      </c>
      <c r="BC75" s="182"/>
      <c r="BD75" s="182"/>
      <c r="BE75" s="181"/>
      <c r="BF75" s="199"/>
      <c r="BG75" s="503" t="s">
        <v>231</v>
      </c>
      <c r="BH75" s="504" t="s">
        <v>232</v>
      </c>
      <c r="BI75" s="503" t="s">
        <v>233</v>
      </c>
      <c r="BJ75" s="504" t="s">
        <v>234</v>
      </c>
      <c r="BK75" s="199"/>
      <c r="BL75" s="199"/>
      <c r="BM75" s="428"/>
      <c r="BN75" s="428"/>
    </row>
    <row r="76" outlineLevel="3">
      <c r="A76" s="428"/>
      <c r="B76" s="428"/>
      <c r="C76" s="428"/>
      <c r="D76" s="428"/>
      <c r="E76" s="183"/>
      <c r="F76" s="183"/>
      <c r="G76" s="183"/>
      <c r="H76" s="183"/>
      <c r="I76" s="183"/>
      <c r="J76" s="505">
        <v>1.0</v>
      </c>
      <c r="K76" s="505">
        <v>2.0</v>
      </c>
      <c r="L76" s="505">
        <v>3.0</v>
      </c>
      <c r="M76" s="505">
        <v>4.0</v>
      </c>
      <c r="N76" s="505">
        <v>1.0</v>
      </c>
      <c r="O76" s="505">
        <v>2.0</v>
      </c>
      <c r="P76" s="505">
        <v>3.0</v>
      </c>
      <c r="Q76" s="505">
        <v>4.0</v>
      </c>
      <c r="R76" s="505">
        <v>1.0</v>
      </c>
      <c r="S76" s="505">
        <v>2.0</v>
      </c>
      <c r="T76" s="505">
        <v>3.0</v>
      </c>
      <c r="U76" s="505">
        <v>4.0</v>
      </c>
      <c r="V76" s="505">
        <v>1.0</v>
      </c>
      <c r="W76" s="505">
        <v>2.0</v>
      </c>
      <c r="X76" s="505">
        <v>3.0</v>
      </c>
      <c r="Y76" s="505">
        <v>4.0</v>
      </c>
      <c r="Z76" s="505">
        <v>1.0</v>
      </c>
      <c r="AA76" s="505">
        <v>2.0</v>
      </c>
      <c r="AB76" s="505">
        <v>3.0</v>
      </c>
      <c r="AC76" s="505">
        <v>4.0</v>
      </c>
      <c r="AD76" s="505">
        <v>1.0</v>
      </c>
      <c r="AE76" s="505">
        <v>2.0</v>
      </c>
      <c r="AF76" s="505">
        <v>3.0</v>
      </c>
      <c r="AG76" s="505">
        <v>4.0</v>
      </c>
      <c r="AH76" s="505">
        <v>1.0</v>
      </c>
      <c r="AI76" s="505">
        <v>2.0</v>
      </c>
      <c r="AJ76" s="505">
        <v>3.0</v>
      </c>
      <c r="AK76" s="505">
        <v>4.0</v>
      </c>
      <c r="AL76" s="505">
        <v>1.0</v>
      </c>
      <c r="AM76" s="505">
        <v>2.0</v>
      </c>
      <c r="AN76" s="505">
        <v>3.0</v>
      </c>
      <c r="AO76" s="505">
        <v>4.0</v>
      </c>
      <c r="AP76" s="505">
        <v>1.0</v>
      </c>
      <c r="AQ76" s="505">
        <v>2.0</v>
      </c>
      <c r="AR76" s="505">
        <v>3.0</v>
      </c>
      <c r="AS76" s="505">
        <v>4.0</v>
      </c>
      <c r="AT76" s="505">
        <v>1.0</v>
      </c>
      <c r="AU76" s="505">
        <v>2.0</v>
      </c>
      <c r="AV76" s="505">
        <v>3.0</v>
      </c>
      <c r="AW76" s="505">
        <v>4.0</v>
      </c>
      <c r="AX76" s="505">
        <v>1.0</v>
      </c>
      <c r="AY76" s="505">
        <v>2.0</v>
      </c>
      <c r="AZ76" s="505">
        <v>3.0</v>
      </c>
      <c r="BA76" s="505">
        <v>4.0</v>
      </c>
      <c r="BB76" s="505">
        <v>1.0</v>
      </c>
      <c r="BC76" s="505">
        <v>2.0</v>
      </c>
      <c r="BD76" s="505">
        <v>3.0</v>
      </c>
      <c r="BE76" s="505">
        <v>4.0</v>
      </c>
      <c r="BF76" s="183"/>
      <c r="BG76" s="183"/>
      <c r="BH76" s="183"/>
      <c r="BI76" s="183"/>
      <c r="BJ76" s="183"/>
      <c r="BK76" s="183"/>
      <c r="BL76" s="183"/>
      <c r="BM76" s="428"/>
      <c r="BN76" s="428"/>
    </row>
    <row r="77" outlineLevel="3">
      <c r="A77" s="428"/>
      <c r="B77" s="428"/>
      <c r="C77" s="428"/>
      <c r="D77" s="428"/>
      <c r="E77" s="486">
        <v>1.0</v>
      </c>
      <c r="F77" s="528"/>
      <c r="G77" s="506"/>
      <c r="H77" s="507"/>
      <c r="I77" s="507"/>
      <c r="J77" s="508">
        <v>0.0</v>
      </c>
      <c r="K77" s="508">
        <v>0.0</v>
      </c>
      <c r="L77" s="508">
        <v>0.0</v>
      </c>
      <c r="M77" s="508">
        <v>0.0</v>
      </c>
      <c r="N77" s="508">
        <v>0.0</v>
      </c>
      <c r="O77" s="508">
        <v>0.0</v>
      </c>
      <c r="P77" s="508">
        <v>0.0</v>
      </c>
      <c r="Q77" s="508">
        <v>0.0</v>
      </c>
      <c r="R77" s="508">
        <v>0.0</v>
      </c>
      <c r="S77" s="508">
        <v>0.0</v>
      </c>
      <c r="T77" s="508">
        <v>0.0</v>
      </c>
      <c r="U77" s="508">
        <v>0.0</v>
      </c>
      <c r="V77" s="508">
        <v>0.0</v>
      </c>
      <c r="W77" s="508">
        <v>0.0</v>
      </c>
      <c r="X77" s="508">
        <v>0.0</v>
      </c>
      <c r="Y77" s="508">
        <v>0.0</v>
      </c>
      <c r="Z77" s="508">
        <v>0.0</v>
      </c>
      <c r="AA77" s="508">
        <v>0.0</v>
      </c>
      <c r="AB77" s="508">
        <v>0.0</v>
      </c>
      <c r="AC77" s="508">
        <v>0.0</v>
      </c>
      <c r="AD77" s="508">
        <v>0.0</v>
      </c>
      <c r="AE77" s="508">
        <v>0.0</v>
      </c>
      <c r="AF77" s="508">
        <v>0.0</v>
      </c>
      <c r="AG77" s="508">
        <v>0.0</v>
      </c>
      <c r="AH77" s="508">
        <v>0.0</v>
      </c>
      <c r="AI77" s="508">
        <v>0.0</v>
      </c>
      <c r="AJ77" s="508">
        <v>0.0</v>
      </c>
      <c r="AK77" s="508">
        <v>0.0</v>
      </c>
      <c r="AL77" s="508">
        <v>0.0</v>
      </c>
      <c r="AM77" s="508">
        <v>0.0</v>
      </c>
      <c r="AN77" s="508">
        <v>0.0</v>
      </c>
      <c r="AO77" s="508">
        <v>0.0</v>
      </c>
      <c r="AP77" s="508">
        <v>0.0</v>
      </c>
      <c r="AQ77" s="508">
        <v>0.0</v>
      </c>
      <c r="AR77" s="508">
        <v>0.0</v>
      </c>
      <c r="AS77" s="508">
        <v>0.0</v>
      </c>
      <c r="AT77" s="508">
        <v>0.0</v>
      </c>
      <c r="AU77" s="508">
        <v>0.0</v>
      </c>
      <c r="AV77" s="508">
        <v>0.0</v>
      </c>
      <c r="AW77" s="508">
        <v>0.0</v>
      </c>
      <c r="AX77" s="508">
        <v>0.0</v>
      </c>
      <c r="AY77" s="508">
        <v>0.0</v>
      </c>
      <c r="AZ77" s="508">
        <v>0.0</v>
      </c>
      <c r="BA77" s="508">
        <v>0.0</v>
      </c>
      <c r="BB77" s="508">
        <v>0.0</v>
      </c>
      <c r="BC77" s="508">
        <v>0.0</v>
      </c>
      <c r="BD77" s="508">
        <v>0.0</v>
      </c>
      <c r="BE77" s="508">
        <v>0.0</v>
      </c>
      <c r="BF77" s="515">
        <v>0.0</v>
      </c>
      <c r="BG77" s="510"/>
      <c r="BH77" s="511">
        <v>0.0</v>
      </c>
      <c r="BI77" s="512">
        <f t="shared" ref="BI77:BI86" si="7">iferror(AVERAGE(J77:BE77))</f>
        <v>0</v>
      </c>
      <c r="BJ77" s="511">
        <v>0.0</v>
      </c>
      <c r="BK77" s="513"/>
      <c r="BL77" s="514">
        <f>iferror((BH77+BJ77)/100)</f>
        <v>0</v>
      </c>
      <c r="BM77" s="428"/>
      <c r="BN77" s="428"/>
    </row>
    <row r="78" outlineLevel="3">
      <c r="A78" s="428"/>
      <c r="B78" s="428"/>
      <c r="C78" s="428"/>
      <c r="D78" s="428"/>
      <c r="E78" s="486">
        <v>2.0</v>
      </c>
      <c r="F78" s="529"/>
      <c r="G78" s="506"/>
      <c r="H78" s="507"/>
      <c r="I78" s="507"/>
      <c r="J78" s="508">
        <v>0.0</v>
      </c>
      <c r="K78" s="508">
        <v>0.0</v>
      </c>
      <c r="L78" s="508">
        <v>0.0</v>
      </c>
      <c r="M78" s="508">
        <v>0.0</v>
      </c>
      <c r="N78" s="508">
        <v>0.0</v>
      </c>
      <c r="O78" s="508">
        <v>0.0</v>
      </c>
      <c r="P78" s="508">
        <v>0.0</v>
      </c>
      <c r="Q78" s="508">
        <v>0.0</v>
      </c>
      <c r="R78" s="508">
        <v>0.0</v>
      </c>
      <c r="S78" s="508">
        <v>0.0</v>
      </c>
      <c r="T78" s="508">
        <v>0.0</v>
      </c>
      <c r="U78" s="508">
        <v>0.0</v>
      </c>
      <c r="V78" s="508">
        <v>0.0</v>
      </c>
      <c r="W78" s="508">
        <v>0.0</v>
      </c>
      <c r="X78" s="508">
        <v>0.0</v>
      </c>
      <c r="Y78" s="508">
        <v>0.0</v>
      </c>
      <c r="Z78" s="508">
        <v>0.0</v>
      </c>
      <c r="AA78" s="508">
        <v>0.0</v>
      </c>
      <c r="AB78" s="508">
        <v>0.0</v>
      </c>
      <c r="AC78" s="508">
        <v>0.0</v>
      </c>
      <c r="AD78" s="508">
        <v>0.0</v>
      </c>
      <c r="AE78" s="508">
        <v>0.0</v>
      </c>
      <c r="AF78" s="508">
        <v>0.0</v>
      </c>
      <c r="AG78" s="508">
        <v>0.0</v>
      </c>
      <c r="AH78" s="508">
        <v>0.0</v>
      </c>
      <c r="AI78" s="508">
        <v>0.0</v>
      </c>
      <c r="AJ78" s="508">
        <v>0.0</v>
      </c>
      <c r="AK78" s="508">
        <v>0.0</v>
      </c>
      <c r="AL78" s="508">
        <v>0.0</v>
      </c>
      <c r="AM78" s="508">
        <v>0.0</v>
      </c>
      <c r="AN78" s="508">
        <v>0.0</v>
      </c>
      <c r="AO78" s="508">
        <v>0.0</v>
      </c>
      <c r="AP78" s="508">
        <v>0.0</v>
      </c>
      <c r="AQ78" s="508">
        <v>0.0</v>
      </c>
      <c r="AR78" s="508">
        <v>0.0</v>
      </c>
      <c r="AS78" s="508">
        <v>0.0</v>
      </c>
      <c r="AT78" s="508">
        <v>0.0</v>
      </c>
      <c r="AU78" s="508">
        <v>0.0</v>
      </c>
      <c r="AV78" s="508">
        <v>0.0</v>
      </c>
      <c r="AW78" s="508">
        <v>0.0</v>
      </c>
      <c r="AX78" s="508">
        <v>0.0</v>
      </c>
      <c r="AY78" s="508">
        <v>0.0</v>
      </c>
      <c r="AZ78" s="508">
        <v>0.0</v>
      </c>
      <c r="BA78" s="508">
        <v>0.0</v>
      </c>
      <c r="BB78" s="508">
        <v>0.0</v>
      </c>
      <c r="BC78" s="508">
        <v>0.0</v>
      </c>
      <c r="BD78" s="508">
        <v>0.0</v>
      </c>
      <c r="BE78" s="508">
        <v>0.0</v>
      </c>
      <c r="BF78" s="515">
        <v>0.0</v>
      </c>
      <c r="BG78" s="510"/>
      <c r="BH78" s="511">
        <v>0.0</v>
      </c>
      <c r="BI78" s="512">
        <f t="shared" si="7"/>
        <v>0</v>
      </c>
      <c r="BJ78" s="511">
        <v>0.0</v>
      </c>
      <c r="BK78" s="513"/>
      <c r="BL78" s="514">
        <f t="shared" ref="BL78:BL86" si="8">(BH78+BJ78)/100</f>
        <v>0</v>
      </c>
      <c r="BM78" s="428"/>
      <c r="BN78" s="428"/>
    </row>
    <row r="79" outlineLevel="3">
      <c r="A79" s="428"/>
      <c r="B79" s="428"/>
      <c r="C79" s="248" t="s">
        <v>235</v>
      </c>
      <c r="D79" s="428"/>
      <c r="E79" s="486">
        <v>3.0</v>
      </c>
      <c r="F79" s="529"/>
      <c r="G79" s="506"/>
      <c r="H79" s="507"/>
      <c r="I79" s="507"/>
      <c r="J79" s="508">
        <v>0.0</v>
      </c>
      <c r="K79" s="508">
        <v>0.0</v>
      </c>
      <c r="L79" s="508">
        <v>0.0</v>
      </c>
      <c r="M79" s="508">
        <v>0.0</v>
      </c>
      <c r="N79" s="508">
        <v>0.0</v>
      </c>
      <c r="O79" s="508">
        <v>0.0</v>
      </c>
      <c r="P79" s="508">
        <v>0.0</v>
      </c>
      <c r="Q79" s="508">
        <v>0.0</v>
      </c>
      <c r="R79" s="508">
        <v>0.0</v>
      </c>
      <c r="S79" s="508">
        <v>0.0</v>
      </c>
      <c r="T79" s="508">
        <v>0.0</v>
      </c>
      <c r="U79" s="508">
        <v>0.0</v>
      </c>
      <c r="V79" s="508">
        <v>0.0</v>
      </c>
      <c r="W79" s="508">
        <v>0.0</v>
      </c>
      <c r="X79" s="508">
        <v>0.0</v>
      </c>
      <c r="Y79" s="508">
        <v>0.0</v>
      </c>
      <c r="Z79" s="508">
        <v>0.0</v>
      </c>
      <c r="AA79" s="508">
        <v>0.0</v>
      </c>
      <c r="AB79" s="508">
        <v>0.0</v>
      </c>
      <c r="AC79" s="508">
        <v>0.0</v>
      </c>
      <c r="AD79" s="508">
        <v>0.0</v>
      </c>
      <c r="AE79" s="508">
        <v>0.0</v>
      </c>
      <c r="AF79" s="508">
        <v>0.0</v>
      </c>
      <c r="AG79" s="508">
        <v>0.0</v>
      </c>
      <c r="AH79" s="508">
        <v>0.0</v>
      </c>
      <c r="AI79" s="508">
        <v>0.0</v>
      </c>
      <c r="AJ79" s="508">
        <v>0.0</v>
      </c>
      <c r="AK79" s="508">
        <v>0.0</v>
      </c>
      <c r="AL79" s="508">
        <v>0.0</v>
      </c>
      <c r="AM79" s="508">
        <v>0.0</v>
      </c>
      <c r="AN79" s="508">
        <v>0.0</v>
      </c>
      <c r="AO79" s="508">
        <v>0.0</v>
      </c>
      <c r="AP79" s="508">
        <v>0.0</v>
      </c>
      <c r="AQ79" s="508">
        <v>0.0</v>
      </c>
      <c r="AR79" s="508">
        <v>0.0</v>
      </c>
      <c r="AS79" s="508">
        <v>0.0</v>
      </c>
      <c r="AT79" s="508">
        <v>0.0</v>
      </c>
      <c r="AU79" s="508">
        <v>0.0</v>
      </c>
      <c r="AV79" s="508">
        <v>0.0</v>
      </c>
      <c r="AW79" s="508">
        <v>0.0</v>
      </c>
      <c r="AX79" s="508">
        <v>0.0</v>
      </c>
      <c r="AY79" s="508">
        <v>0.0</v>
      </c>
      <c r="AZ79" s="508">
        <v>0.0</v>
      </c>
      <c r="BA79" s="508">
        <v>0.0</v>
      </c>
      <c r="BB79" s="508">
        <v>0.0</v>
      </c>
      <c r="BC79" s="508">
        <v>0.0</v>
      </c>
      <c r="BD79" s="508">
        <v>0.0</v>
      </c>
      <c r="BE79" s="508">
        <v>0.0</v>
      </c>
      <c r="BF79" s="515">
        <v>0.0</v>
      </c>
      <c r="BG79" s="510"/>
      <c r="BH79" s="511">
        <v>0.0</v>
      </c>
      <c r="BI79" s="512">
        <f t="shared" si="7"/>
        <v>0</v>
      </c>
      <c r="BJ79" s="511">
        <v>0.0</v>
      </c>
      <c r="BK79" s="513"/>
      <c r="BL79" s="514">
        <f t="shared" si="8"/>
        <v>0</v>
      </c>
      <c r="BM79" s="428"/>
      <c r="BN79" s="428"/>
    </row>
    <row r="80" outlineLevel="3">
      <c r="A80" s="428"/>
      <c r="B80" s="428"/>
      <c r="C80" s="428"/>
      <c r="D80" s="428"/>
      <c r="E80" s="486">
        <v>4.0</v>
      </c>
      <c r="F80" s="529"/>
      <c r="G80" s="506"/>
      <c r="H80" s="507"/>
      <c r="I80" s="507"/>
      <c r="J80" s="508">
        <v>0.0</v>
      </c>
      <c r="K80" s="508">
        <v>0.0</v>
      </c>
      <c r="L80" s="508">
        <v>0.0</v>
      </c>
      <c r="M80" s="508">
        <v>0.0</v>
      </c>
      <c r="N80" s="508">
        <v>0.0</v>
      </c>
      <c r="O80" s="508">
        <v>0.0</v>
      </c>
      <c r="P80" s="508">
        <v>0.0</v>
      </c>
      <c r="Q80" s="508">
        <v>0.0</v>
      </c>
      <c r="R80" s="508">
        <v>0.0</v>
      </c>
      <c r="S80" s="508">
        <v>0.0</v>
      </c>
      <c r="T80" s="508">
        <v>0.0</v>
      </c>
      <c r="U80" s="508">
        <v>0.0</v>
      </c>
      <c r="V80" s="508">
        <v>0.0</v>
      </c>
      <c r="W80" s="508">
        <v>0.0</v>
      </c>
      <c r="X80" s="508">
        <v>0.0</v>
      </c>
      <c r="Y80" s="508">
        <v>0.0</v>
      </c>
      <c r="Z80" s="508">
        <v>0.0</v>
      </c>
      <c r="AA80" s="508">
        <v>0.0</v>
      </c>
      <c r="AB80" s="508">
        <v>0.0</v>
      </c>
      <c r="AC80" s="508">
        <v>0.0</v>
      </c>
      <c r="AD80" s="508">
        <v>0.0</v>
      </c>
      <c r="AE80" s="508">
        <v>0.0</v>
      </c>
      <c r="AF80" s="508">
        <v>0.0</v>
      </c>
      <c r="AG80" s="508">
        <v>0.0</v>
      </c>
      <c r="AH80" s="508">
        <v>0.0</v>
      </c>
      <c r="AI80" s="508">
        <v>0.0</v>
      </c>
      <c r="AJ80" s="508">
        <v>0.0</v>
      </c>
      <c r="AK80" s="508">
        <v>0.0</v>
      </c>
      <c r="AL80" s="508">
        <v>0.0</v>
      </c>
      <c r="AM80" s="508">
        <v>0.0</v>
      </c>
      <c r="AN80" s="508">
        <v>0.0</v>
      </c>
      <c r="AO80" s="508">
        <v>0.0</v>
      </c>
      <c r="AP80" s="508">
        <v>0.0</v>
      </c>
      <c r="AQ80" s="508">
        <v>0.0</v>
      </c>
      <c r="AR80" s="508">
        <v>0.0</v>
      </c>
      <c r="AS80" s="508">
        <v>0.0</v>
      </c>
      <c r="AT80" s="508">
        <v>0.0</v>
      </c>
      <c r="AU80" s="508">
        <v>0.0</v>
      </c>
      <c r="AV80" s="508">
        <v>0.0</v>
      </c>
      <c r="AW80" s="508">
        <v>0.0</v>
      </c>
      <c r="AX80" s="508">
        <v>0.0</v>
      </c>
      <c r="AY80" s="508">
        <v>0.0</v>
      </c>
      <c r="AZ80" s="508">
        <v>0.0</v>
      </c>
      <c r="BA80" s="508">
        <v>0.0</v>
      </c>
      <c r="BB80" s="508">
        <v>0.0</v>
      </c>
      <c r="BC80" s="508">
        <v>0.0</v>
      </c>
      <c r="BD80" s="508">
        <v>0.0</v>
      </c>
      <c r="BE80" s="508">
        <v>0.0</v>
      </c>
      <c r="BF80" s="515">
        <v>0.0</v>
      </c>
      <c r="BG80" s="510"/>
      <c r="BH80" s="511">
        <v>0.0</v>
      </c>
      <c r="BI80" s="512">
        <f t="shared" si="7"/>
        <v>0</v>
      </c>
      <c r="BJ80" s="511">
        <v>0.0</v>
      </c>
      <c r="BK80" s="513"/>
      <c r="BL80" s="514">
        <f t="shared" si="8"/>
        <v>0</v>
      </c>
      <c r="BM80" s="428"/>
      <c r="BN80" s="428"/>
    </row>
    <row r="81" outlineLevel="3">
      <c r="A81" s="428"/>
      <c r="B81" s="428"/>
      <c r="C81" s="428"/>
      <c r="D81" s="428"/>
      <c r="E81" s="486">
        <v>5.0</v>
      </c>
      <c r="F81" s="529"/>
      <c r="G81" s="506"/>
      <c r="H81" s="507"/>
      <c r="I81" s="507"/>
      <c r="J81" s="508">
        <v>0.0</v>
      </c>
      <c r="K81" s="508">
        <v>0.0</v>
      </c>
      <c r="L81" s="508">
        <v>0.0</v>
      </c>
      <c r="M81" s="508">
        <v>0.0</v>
      </c>
      <c r="N81" s="508">
        <v>0.0</v>
      </c>
      <c r="O81" s="508">
        <v>0.0</v>
      </c>
      <c r="P81" s="508">
        <v>0.0</v>
      </c>
      <c r="Q81" s="508">
        <v>0.0</v>
      </c>
      <c r="R81" s="508">
        <v>0.0</v>
      </c>
      <c r="S81" s="508">
        <v>0.0</v>
      </c>
      <c r="T81" s="508">
        <v>0.0</v>
      </c>
      <c r="U81" s="508">
        <v>0.0</v>
      </c>
      <c r="V81" s="508">
        <v>0.0</v>
      </c>
      <c r="W81" s="508">
        <v>0.0</v>
      </c>
      <c r="X81" s="508">
        <v>0.0</v>
      </c>
      <c r="Y81" s="508">
        <v>0.0</v>
      </c>
      <c r="Z81" s="508">
        <v>0.0</v>
      </c>
      <c r="AA81" s="508">
        <v>0.0</v>
      </c>
      <c r="AB81" s="508">
        <v>0.0</v>
      </c>
      <c r="AC81" s="508">
        <v>0.0</v>
      </c>
      <c r="AD81" s="508">
        <v>0.0</v>
      </c>
      <c r="AE81" s="508">
        <v>0.0</v>
      </c>
      <c r="AF81" s="508">
        <v>0.0</v>
      </c>
      <c r="AG81" s="508">
        <v>0.0</v>
      </c>
      <c r="AH81" s="508">
        <v>0.0</v>
      </c>
      <c r="AI81" s="508">
        <v>0.0</v>
      </c>
      <c r="AJ81" s="508">
        <v>0.0</v>
      </c>
      <c r="AK81" s="508">
        <v>0.0</v>
      </c>
      <c r="AL81" s="508">
        <v>0.0</v>
      </c>
      <c r="AM81" s="508">
        <v>0.0</v>
      </c>
      <c r="AN81" s="508">
        <v>0.0</v>
      </c>
      <c r="AO81" s="508">
        <v>0.0</v>
      </c>
      <c r="AP81" s="508">
        <v>0.0</v>
      </c>
      <c r="AQ81" s="508">
        <v>0.0</v>
      </c>
      <c r="AR81" s="508">
        <v>0.0</v>
      </c>
      <c r="AS81" s="508">
        <v>0.0</v>
      </c>
      <c r="AT81" s="508">
        <v>0.0</v>
      </c>
      <c r="AU81" s="508">
        <v>0.0</v>
      </c>
      <c r="AV81" s="508">
        <v>0.0</v>
      </c>
      <c r="AW81" s="508">
        <v>0.0</v>
      </c>
      <c r="AX81" s="508">
        <v>0.0</v>
      </c>
      <c r="AY81" s="508">
        <v>0.0</v>
      </c>
      <c r="AZ81" s="508">
        <v>0.0</v>
      </c>
      <c r="BA81" s="508">
        <v>0.0</v>
      </c>
      <c r="BB81" s="508">
        <v>0.0</v>
      </c>
      <c r="BC81" s="508">
        <v>0.0</v>
      </c>
      <c r="BD81" s="508">
        <v>0.0</v>
      </c>
      <c r="BE81" s="508">
        <v>0.0</v>
      </c>
      <c r="BF81" s="515">
        <v>0.0</v>
      </c>
      <c r="BG81" s="510"/>
      <c r="BH81" s="511">
        <v>0.0</v>
      </c>
      <c r="BI81" s="512">
        <f t="shared" si="7"/>
        <v>0</v>
      </c>
      <c r="BJ81" s="511">
        <v>0.0</v>
      </c>
      <c r="BK81" s="513"/>
      <c r="BL81" s="514">
        <f t="shared" si="8"/>
        <v>0</v>
      </c>
      <c r="BM81" s="428"/>
      <c r="BN81" s="428"/>
    </row>
    <row r="82" outlineLevel="3">
      <c r="A82" s="428"/>
      <c r="B82" s="428"/>
      <c r="C82" s="428"/>
      <c r="D82" s="428"/>
      <c r="E82" s="486">
        <v>6.0</v>
      </c>
      <c r="F82" s="529"/>
      <c r="G82" s="506"/>
      <c r="H82" s="507"/>
      <c r="I82" s="507"/>
      <c r="J82" s="508">
        <v>0.0</v>
      </c>
      <c r="K82" s="508">
        <v>0.0</v>
      </c>
      <c r="L82" s="508">
        <v>0.0</v>
      </c>
      <c r="M82" s="508">
        <v>0.0</v>
      </c>
      <c r="N82" s="508">
        <v>0.0</v>
      </c>
      <c r="O82" s="508">
        <v>0.0</v>
      </c>
      <c r="P82" s="508">
        <v>0.0</v>
      </c>
      <c r="Q82" s="508">
        <v>0.0</v>
      </c>
      <c r="R82" s="508">
        <v>0.0</v>
      </c>
      <c r="S82" s="508">
        <v>0.0</v>
      </c>
      <c r="T82" s="508">
        <v>0.0</v>
      </c>
      <c r="U82" s="508">
        <v>0.0</v>
      </c>
      <c r="V82" s="508">
        <v>0.0</v>
      </c>
      <c r="W82" s="508">
        <v>0.0</v>
      </c>
      <c r="X82" s="508">
        <v>0.0</v>
      </c>
      <c r="Y82" s="508">
        <v>0.0</v>
      </c>
      <c r="Z82" s="508">
        <v>0.0</v>
      </c>
      <c r="AA82" s="508">
        <v>0.0</v>
      </c>
      <c r="AB82" s="508">
        <v>0.0</v>
      </c>
      <c r="AC82" s="508">
        <v>0.0</v>
      </c>
      <c r="AD82" s="508">
        <v>0.0</v>
      </c>
      <c r="AE82" s="508">
        <v>0.0</v>
      </c>
      <c r="AF82" s="508">
        <v>0.0</v>
      </c>
      <c r="AG82" s="508">
        <v>0.0</v>
      </c>
      <c r="AH82" s="508">
        <v>0.0</v>
      </c>
      <c r="AI82" s="508">
        <v>0.0</v>
      </c>
      <c r="AJ82" s="508">
        <v>0.0</v>
      </c>
      <c r="AK82" s="508">
        <v>0.0</v>
      </c>
      <c r="AL82" s="508">
        <v>0.0</v>
      </c>
      <c r="AM82" s="508">
        <v>0.0</v>
      </c>
      <c r="AN82" s="508">
        <v>0.0</v>
      </c>
      <c r="AO82" s="508">
        <v>0.0</v>
      </c>
      <c r="AP82" s="508">
        <v>0.0</v>
      </c>
      <c r="AQ82" s="508">
        <v>0.0</v>
      </c>
      <c r="AR82" s="508">
        <v>0.0</v>
      </c>
      <c r="AS82" s="508">
        <v>0.0</v>
      </c>
      <c r="AT82" s="508">
        <v>0.0</v>
      </c>
      <c r="AU82" s="508">
        <v>0.0</v>
      </c>
      <c r="AV82" s="508">
        <v>0.0</v>
      </c>
      <c r="AW82" s="508">
        <v>0.0</v>
      </c>
      <c r="AX82" s="508">
        <v>0.0</v>
      </c>
      <c r="AY82" s="508">
        <v>0.0</v>
      </c>
      <c r="AZ82" s="508">
        <v>0.0</v>
      </c>
      <c r="BA82" s="508">
        <v>0.0</v>
      </c>
      <c r="BB82" s="508">
        <v>0.0</v>
      </c>
      <c r="BC82" s="508">
        <v>0.0</v>
      </c>
      <c r="BD82" s="508">
        <v>0.0</v>
      </c>
      <c r="BE82" s="508">
        <v>0.0</v>
      </c>
      <c r="BF82" s="515">
        <v>0.0</v>
      </c>
      <c r="BG82" s="510"/>
      <c r="BH82" s="511">
        <v>0.0</v>
      </c>
      <c r="BI82" s="512">
        <f t="shared" si="7"/>
        <v>0</v>
      </c>
      <c r="BJ82" s="511">
        <v>0.0</v>
      </c>
      <c r="BK82" s="513"/>
      <c r="BL82" s="514">
        <f t="shared" si="8"/>
        <v>0</v>
      </c>
      <c r="BM82" s="428"/>
      <c r="BN82" s="428"/>
    </row>
    <row r="83" outlineLevel="3">
      <c r="A83" s="428"/>
      <c r="B83" s="428"/>
      <c r="C83" s="428"/>
      <c r="D83" s="428"/>
      <c r="E83" s="486">
        <v>7.0</v>
      </c>
      <c r="F83" s="529"/>
      <c r="G83" s="506"/>
      <c r="H83" s="507"/>
      <c r="I83" s="507"/>
      <c r="J83" s="508">
        <v>0.0</v>
      </c>
      <c r="K83" s="508">
        <v>0.0</v>
      </c>
      <c r="L83" s="508">
        <v>0.0</v>
      </c>
      <c r="M83" s="508">
        <v>0.0</v>
      </c>
      <c r="N83" s="508">
        <v>0.0</v>
      </c>
      <c r="O83" s="508">
        <v>0.0</v>
      </c>
      <c r="P83" s="508">
        <v>0.0</v>
      </c>
      <c r="Q83" s="508">
        <v>0.0</v>
      </c>
      <c r="R83" s="508">
        <v>0.0</v>
      </c>
      <c r="S83" s="508">
        <v>0.0</v>
      </c>
      <c r="T83" s="508">
        <v>0.0</v>
      </c>
      <c r="U83" s="508">
        <v>0.0</v>
      </c>
      <c r="V83" s="508">
        <v>0.0</v>
      </c>
      <c r="W83" s="508">
        <v>0.0</v>
      </c>
      <c r="X83" s="508">
        <v>0.0</v>
      </c>
      <c r="Y83" s="508">
        <v>0.0</v>
      </c>
      <c r="Z83" s="508">
        <v>0.0</v>
      </c>
      <c r="AA83" s="508">
        <v>0.0</v>
      </c>
      <c r="AB83" s="508">
        <v>0.0</v>
      </c>
      <c r="AC83" s="508">
        <v>0.0</v>
      </c>
      <c r="AD83" s="508">
        <v>0.0</v>
      </c>
      <c r="AE83" s="508">
        <v>0.0</v>
      </c>
      <c r="AF83" s="508">
        <v>0.0</v>
      </c>
      <c r="AG83" s="508">
        <v>0.0</v>
      </c>
      <c r="AH83" s="508">
        <v>0.0</v>
      </c>
      <c r="AI83" s="508">
        <v>0.0</v>
      </c>
      <c r="AJ83" s="508">
        <v>0.0</v>
      </c>
      <c r="AK83" s="508">
        <v>0.0</v>
      </c>
      <c r="AL83" s="508">
        <v>0.0</v>
      </c>
      <c r="AM83" s="508">
        <v>0.0</v>
      </c>
      <c r="AN83" s="508">
        <v>0.0</v>
      </c>
      <c r="AO83" s="508">
        <v>0.0</v>
      </c>
      <c r="AP83" s="508">
        <v>0.0</v>
      </c>
      <c r="AQ83" s="508">
        <v>0.0</v>
      </c>
      <c r="AR83" s="508">
        <v>0.0</v>
      </c>
      <c r="AS83" s="508">
        <v>0.0</v>
      </c>
      <c r="AT83" s="508">
        <v>0.0</v>
      </c>
      <c r="AU83" s="508">
        <v>0.0</v>
      </c>
      <c r="AV83" s="508">
        <v>0.0</v>
      </c>
      <c r="AW83" s="508">
        <v>0.0</v>
      </c>
      <c r="AX83" s="508">
        <v>0.0</v>
      </c>
      <c r="AY83" s="508">
        <v>0.0</v>
      </c>
      <c r="AZ83" s="508">
        <v>0.0</v>
      </c>
      <c r="BA83" s="508">
        <v>0.0</v>
      </c>
      <c r="BB83" s="508">
        <v>0.0</v>
      </c>
      <c r="BC83" s="508">
        <v>0.0</v>
      </c>
      <c r="BD83" s="508">
        <v>0.0</v>
      </c>
      <c r="BE83" s="508">
        <v>0.0</v>
      </c>
      <c r="BF83" s="515">
        <v>0.0</v>
      </c>
      <c r="BG83" s="510"/>
      <c r="BH83" s="511">
        <v>0.0</v>
      </c>
      <c r="BI83" s="512">
        <f t="shared" si="7"/>
        <v>0</v>
      </c>
      <c r="BJ83" s="511">
        <v>0.0</v>
      </c>
      <c r="BK83" s="513"/>
      <c r="BL83" s="514">
        <f t="shared" si="8"/>
        <v>0</v>
      </c>
      <c r="BM83" s="428"/>
      <c r="BN83" s="428"/>
    </row>
    <row r="84" outlineLevel="3">
      <c r="A84" s="428"/>
      <c r="B84" s="428"/>
      <c r="C84" s="428"/>
      <c r="D84" s="428"/>
      <c r="E84" s="486">
        <v>8.0</v>
      </c>
      <c r="F84" s="529"/>
      <c r="G84" s="506"/>
      <c r="H84" s="507"/>
      <c r="I84" s="507"/>
      <c r="J84" s="508">
        <v>0.0</v>
      </c>
      <c r="K84" s="508">
        <v>0.0</v>
      </c>
      <c r="L84" s="508">
        <v>0.0</v>
      </c>
      <c r="M84" s="508">
        <v>0.0</v>
      </c>
      <c r="N84" s="508">
        <v>0.0</v>
      </c>
      <c r="O84" s="508">
        <v>0.0</v>
      </c>
      <c r="P84" s="508">
        <v>0.0</v>
      </c>
      <c r="Q84" s="508">
        <v>0.0</v>
      </c>
      <c r="R84" s="508">
        <v>0.0</v>
      </c>
      <c r="S84" s="508">
        <v>0.0</v>
      </c>
      <c r="T84" s="508">
        <v>0.0</v>
      </c>
      <c r="U84" s="508">
        <v>0.0</v>
      </c>
      <c r="V84" s="508">
        <v>0.0</v>
      </c>
      <c r="W84" s="508">
        <v>0.0</v>
      </c>
      <c r="X84" s="508">
        <v>0.0</v>
      </c>
      <c r="Y84" s="508">
        <v>0.0</v>
      </c>
      <c r="Z84" s="508">
        <v>0.0</v>
      </c>
      <c r="AA84" s="508">
        <v>0.0</v>
      </c>
      <c r="AB84" s="508">
        <v>0.0</v>
      </c>
      <c r="AC84" s="508">
        <v>0.0</v>
      </c>
      <c r="AD84" s="508">
        <v>0.0</v>
      </c>
      <c r="AE84" s="508">
        <v>0.0</v>
      </c>
      <c r="AF84" s="508">
        <v>0.0</v>
      </c>
      <c r="AG84" s="508">
        <v>0.0</v>
      </c>
      <c r="AH84" s="508">
        <v>0.0</v>
      </c>
      <c r="AI84" s="508">
        <v>0.0</v>
      </c>
      <c r="AJ84" s="508">
        <v>0.0</v>
      </c>
      <c r="AK84" s="508">
        <v>0.0</v>
      </c>
      <c r="AL84" s="508">
        <v>0.0</v>
      </c>
      <c r="AM84" s="508">
        <v>0.0</v>
      </c>
      <c r="AN84" s="508">
        <v>0.0</v>
      </c>
      <c r="AO84" s="508">
        <v>0.0</v>
      </c>
      <c r="AP84" s="508">
        <v>0.0</v>
      </c>
      <c r="AQ84" s="508">
        <v>0.0</v>
      </c>
      <c r="AR84" s="508">
        <v>0.0</v>
      </c>
      <c r="AS84" s="508">
        <v>0.0</v>
      </c>
      <c r="AT84" s="508">
        <v>0.0</v>
      </c>
      <c r="AU84" s="508">
        <v>0.0</v>
      </c>
      <c r="AV84" s="508">
        <v>0.0</v>
      </c>
      <c r="AW84" s="508">
        <v>0.0</v>
      </c>
      <c r="AX84" s="508">
        <v>0.0</v>
      </c>
      <c r="AY84" s="508">
        <v>0.0</v>
      </c>
      <c r="AZ84" s="508">
        <v>0.0</v>
      </c>
      <c r="BA84" s="508">
        <v>0.0</v>
      </c>
      <c r="BB84" s="508">
        <v>0.0</v>
      </c>
      <c r="BC84" s="508">
        <v>0.0</v>
      </c>
      <c r="BD84" s="508">
        <v>0.0</v>
      </c>
      <c r="BE84" s="508">
        <v>0.0</v>
      </c>
      <c r="BF84" s="515">
        <v>0.0</v>
      </c>
      <c r="BG84" s="510"/>
      <c r="BH84" s="511">
        <v>0.0</v>
      </c>
      <c r="BI84" s="512">
        <f t="shared" si="7"/>
        <v>0</v>
      </c>
      <c r="BJ84" s="511">
        <v>0.0</v>
      </c>
      <c r="BK84" s="513"/>
      <c r="BL84" s="514">
        <f t="shared" si="8"/>
        <v>0</v>
      </c>
      <c r="BM84" s="428"/>
      <c r="BN84" s="428"/>
    </row>
    <row r="85" outlineLevel="3">
      <c r="A85" s="428"/>
      <c r="B85" s="428"/>
      <c r="C85" s="428"/>
      <c r="D85" s="428"/>
      <c r="E85" s="486">
        <v>9.0</v>
      </c>
      <c r="F85" s="529"/>
      <c r="G85" s="506"/>
      <c r="H85" s="507"/>
      <c r="I85" s="507"/>
      <c r="J85" s="508">
        <v>0.0</v>
      </c>
      <c r="K85" s="508">
        <v>0.0</v>
      </c>
      <c r="L85" s="508">
        <v>0.0</v>
      </c>
      <c r="M85" s="508">
        <v>0.0</v>
      </c>
      <c r="N85" s="508">
        <v>0.0</v>
      </c>
      <c r="O85" s="508">
        <v>0.0</v>
      </c>
      <c r="P85" s="508">
        <v>0.0</v>
      </c>
      <c r="Q85" s="508">
        <v>0.0</v>
      </c>
      <c r="R85" s="508">
        <v>0.0</v>
      </c>
      <c r="S85" s="508">
        <v>0.0</v>
      </c>
      <c r="T85" s="508">
        <v>0.0</v>
      </c>
      <c r="U85" s="508">
        <v>0.0</v>
      </c>
      <c r="V85" s="508">
        <v>0.0</v>
      </c>
      <c r="W85" s="508">
        <v>0.0</v>
      </c>
      <c r="X85" s="508">
        <v>0.0</v>
      </c>
      <c r="Y85" s="508">
        <v>0.0</v>
      </c>
      <c r="Z85" s="508">
        <v>0.0</v>
      </c>
      <c r="AA85" s="508">
        <v>0.0</v>
      </c>
      <c r="AB85" s="508">
        <v>0.0</v>
      </c>
      <c r="AC85" s="508">
        <v>0.0</v>
      </c>
      <c r="AD85" s="508">
        <v>0.0</v>
      </c>
      <c r="AE85" s="508">
        <v>0.0</v>
      </c>
      <c r="AF85" s="508">
        <v>0.0</v>
      </c>
      <c r="AG85" s="508">
        <v>0.0</v>
      </c>
      <c r="AH85" s="508">
        <v>0.0</v>
      </c>
      <c r="AI85" s="508">
        <v>0.0</v>
      </c>
      <c r="AJ85" s="508">
        <v>0.0</v>
      </c>
      <c r="AK85" s="508">
        <v>0.0</v>
      </c>
      <c r="AL85" s="508">
        <v>0.0</v>
      </c>
      <c r="AM85" s="508">
        <v>0.0</v>
      </c>
      <c r="AN85" s="508">
        <v>0.0</v>
      </c>
      <c r="AO85" s="508">
        <v>0.0</v>
      </c>
      <c r="AP85" s="508">
        <v>0.0</v>
      </c>
      <c r="AQ85" s="508">
        <v>0.0</v>
      </c>
      <c r="AR85" s="508">
        <v>0.0</v>
      </c>
      <c r="AS85" s="508">
        <v>0.0</v>
      </c>
      <c r="AT85" s="508">
        <v>0.0</v>
      </c>
      <c r="AU85" s="508">
        <v>0.0</v>
      </c>
      <c r="AV85" s="508">
        <v>0.0</v>
      </c>
      <c r="AW85" s="508">
        <v>0.0</v>
      </c>
      <c r="AX85" s="508">
        <v>0.0</v>
      </c>
      <c r="AY85" s="508">
        <v>0.0</v>
      </c>
      <c r="AZ85" s="508">
        <v>0.0</v>
      </c>
      <c r="BA85" s="508">
        <v>0.0</v>
      </c>
      <c r="BB85" s="508">
        <v>0.0</v>
      </c>
      <c r="BC85" s="508">
        <v>0.0</v>
      </c>
      <c r="BD85" s="508">
        <v>0.0</v>
      </c>
      <c r="BE85" s="508">
        <v>0.0</v>
      </c>
      <c r="BF85" s="515">
        <v>0.0</v>
      </c>
      <c r="BG85" s="510"/>
      <c r="BH85" s="511">
        <v>0.0</v>
      </c>
      <c r="BI85" s="512">
        <f t="shared" si="7"/>
        <v>0</v>
      </c>
      <c r="BJ85" s="511">
        <v>0.0</v>
      </c>
      <c r="BK85" s="513"/>
      <c r="BL85" s="514">
        <f t="shared" si="8"/>
        <v>0</v>
      </c>
      <c r="BM85" s="428"/>
      <c r="BN85" s="428"/>
    </row>
    <row r="86" outlineLevel="3">
      <c r="A86" s="428"/>
      <c r="B86" s="428"/>
      <c r="C86" s="428"/>
      <c r="D86" s="428"/>
      <c r="E86" s="486">
        <v>10.0</v>
      </c>
      <c r="F86" s="529"/>
      <c r="G86" s="506"/>
      <c r="H86" s="507"/>
      <c r="I86" s="507"/>
      <c r="J86" s="508">
        <v>0.0</v>
      </c>
      <c r="K86" s="508">
        <v>0.0</v>
      </c>
      <c r="L86" s="508">
        <v>0.0</v>
      </c>
      <c r="M86" s="508">
        <v>0.0</v>
      </c>
      <c r="N86" s="508">
        <v>0.0</v>
      </c>
      <c r="O86" s="508">
        <v>0.0</v>
      </c>
      <c r="P86" s="508">
        <v>0.0</v>
      </c>
      <c r="Q86" s="508">
        <v>0.0</v>
      </c>
      <c r="R86" s="508">
        <v>0.0</v>
      </c>
      <c r="S86" s="508">
        <v>0.0</v>
      </c>
      <c r="T86" s="508">
        <v>0.0</v>
      </c>
      <c r="U86" s="508">
        <v>0.0</v>
      </c>
      <c r="V86" s="508">
        <v>0.0</v>
      </c>
      <c r="W86" s="508">
        <v>0.0</v>
      </c>
      <c r="X86" s="508">
        <v>0.0</v>
      </c>
      <c r="Y86" s="508">
        <v>0.0</v>
      </c>
      <c r="Z86" s="508">
        <v>0.0</v>
      </c>
      <c r="AA86" s="508">
        <v>0.0</v>
      </c>
      <c r="AB86" s="508">
        <v>0.0</v>
      </c>
      <c r="AC86" s="508">
        <v>0.0</v>
      </c>
      <c r="AD86" s="508">
        <v>0.0</v>
      </c>
      <c r="AE86" s="508">
        <v>0.0</v>
      </c>
      <c r="AF86" s="508">
        <v>0.0</v>
      </c>
      <c r="AG86" s="508">
        <v>0.0</v>
      </c>
      <c r="AH86" s="508">
        <v>0.0</v>
      </c>
      <c r="AI86" s="508">
        <v>0.0</v>
      </c>
      <c r="AJ86" s="508">
        <v>0.0</v>
      </c>
      <c r="AK86" s="508">
        <v>0.0</v>
      </c>
      <c r="AL86" s="508">
        <v>0.0</v>
      </c>
      <c r="AM86" s="508">
        <v>0.0</v>
      </c>
      <c r="AN86" s="508">
        <v>0.0</v>
      </c>
      <c r="AO86" s="508">
        <v>0.0</v>
      </c>
      <c r="AP86" s="508">
        <v>0.0</v>
      </c>
      <c r="AQ86" s="508">
        <v>0.0</v>
      </c>
      <c r="AR86" s="508">
        <v>0.0</v>
      </c>
      <c r="AS86" s="508">
        <v>0.0</v>
      </c>
      <c r="AT86" s="508">
        <v>0.0</v>
      </c>
      <c r="AU86" s="508">
        <v>0.0</v>
      </c>
      <c r="AV86" s="508">
        <v>0.0</v>
      </c>
      <c r="AW86" s="508">
        <v>0.0</v>
      </c>
      <c r="AX86" s="508">
        <v>0.0</v>
      </c>
      <c r="AY86" s="508">
        <v>0.0</v>
      </c>
      <c r="AZ86" s="508">
        <v>0.0</v>
      </c>
      <c r="BA86" s="508">
        <v>0.0</v>
      </c>
      <c r="BB86" s="508">
        <v>0.0</v>
      </c>
      <c r="BC86" s="508">
        <v>0.0</v>
      </c>
      <c r="BD86" s="508">
        <v>0.0</v>
      </c>
      <c r="BE86" s="508">
        <v>0.0</v>
      </c>
      <c r="BF86" s="515">
        <v>0.0</v>
      </c>
      <c r="BG86" s="510"/>
      <c r="BH86" s="511">
        <v>0.0</v>
      </c>
      <c r="BI86" s="512">
        <f t="shared" si="7"/>
        <v>0</v>
      </c>
      <c r="BJ86" s="511">
        <v>0.0</v>
      </c>
      <c r="BK86" s="513"/>
      <c r="BL86" s="514">
        <f t="shared" si="8"/>
        <v>0</v>
      </c>
      <c r="BM86" s="428"/>
      <c r="BN86" s="428"/>
    </row>
    <row r="87" outlineLevel="3">
      <c r="A87" s="428"/>
      <c r="B87" s="428"/>
      <c r="C87" s="428"/>
      <c r="D87" s="428"/>
      <c r="E87" s="517"/>
      <c r="F87" s="517"/>
      <c r="G87" s="517"/>
      <c r="H87" s="517"/>
      <c r="I87" s="517"/>
      <c r="J87" s="517"/>
      <c r="K87" s="517"/>
      <c r="L87" s="517"/>
      <c r="M87" s="517"/>
      <c r="N87" s="517"/>
      <c r="O87" s="517"/>
      <c r="P87" s="517"/>
      <c r="Q87" s="517"/>
      <c r="R87" s="517"/>
      <c r="S87" s="517"/>
      <c r="T87" s="517"/>
      <c r="U87" s="517"/>
      <c r="V87" s="517"/>
      <c r="W87" s="517"/>
      <c r="X87" s="517"/>
      <c r="Y87" s="517"/>
      <c r="Z87" s="517"/>
      <c r="AA87" s="517"/>
      <c r="AB87" s="517"/>
      <c r="AC87" s="517"/>
      <c r="AD87" s="517"/>
      <c r="AE87" s="517"/>
      <c r="AF87" s="517"/>
      <c r="AG87" s="517"/>
      <c r="AH87" s="517"/>
      <c r="AI87" s="517"/>
      <c r="AJ87" s="517"/>
      <c r="AK87" s="517"/>
      <c r="AL87" s="517"/>
      <c r="AM87" s="517"/>
      <c r="AN87" s="517"/>
      <c r="AO87" s="517"/>
      <c r="AP87" s="517"/>
      <c r="AQ87" s="517"/>
      <c r="AR87" s="517"/>
      <c r="AS87" s="517"/>
      <c r="AT87" s="517"/>
      <c r="AU87" s="517"/>
      <c r="AV87" s="517"/>
      <c r="AW87" s="517"/>
      <c r="AX87" s="517"/>
      <c r="AY87" s="517"/>
      <c r="AZ87" s="517"/>
      <c r="BA87" s="517"/>
      <c r="BB87" s="517"/>
      <c r="BC87" s="517"/>
      <c r="BD87" s="517"/>
      <c r="BE87" s="517"/>
      <c r="BF87" s="517"/>
      <c r="BG87" s="517"/>
      <c r="BH87" s="517"/>
      <c r="BI87" s="517"/>
      <c r="BJ87" s="517"/>
      <c r="BK87" s="517"/>
      <c r="BL87" s="517"/>
      <c r="BM87" s="428"/>
      <c r="BN87" s="428"/>
    </row>
    <row r="88" outlineLevel="3">
      <c r="A88" s="428"/>
      <c r="B88" s="428"/>
      <c r="C88" s="428"/>
      <c r="D88" s="428"/>
      <c r="E88" s="428"/>
      <c r="F88" s="428"/>
      <c r="G88" s="428"/>
      <c r="H88" s="428"/>
      <c r="I88" s="428"/>
      <c r="J88" s="428"/>
      <c r="K88" s="428"/>
      <c r="L88" s="428"/>
      <c r="M88" s="428"/>
      <c r="N88" s="428"/>
      <c r="O88" s="428"/>
      <c r="P88" s="428"/>
      <c r="Q88" s="428"/>
      <c r="R88" s="428"/>
      <c r="S88" s="428"/>
      <c r="T88" s="428"/>
      <c r="U88" s="428"/>
      <c r="V88" s="428"/>
      <c r="W88" s="428"/>
      <c r="X88" s="428"/>
      <c r="Y88" s="428"/>
      <c r="Z88" s="428"/>
      <c r="AA88" s="428"/>
      <c r="AB88" s="428"/>
      <c r="AC88" s="428"/>
      <c r="AD88" s="428"/>
      <c r="AE88" s="428"/>
      <c r="AF88" s="428"/>
      <c r="AG88" s="428"/>
      <c r="AH88" s="428"/>
      <c r="AI88" s="428"/>
      <c r="AJ88" s="428"/>
      <c r="AK88" s="428"/>
      <c r="AL88" s="428"/>
      <c r="AM88" s="428"/>
      <c r="AN88" s="428"/>
      <c r="AO88" s="428"/>
      <c r="AP88" s="428"/>
      <c r="AQ88" s="428"/>
      <c r="AR88" s="428"/>
      <c r="AS88" s="428"/>
      <c r="AT88" s="428"/>
      <c r="AU88" s="428"/>
      <c r="AV88" s="428"/>
      <c r="AW88" s="428"/>
      <c r="AX88" s="428"/>
      <c r="AY88" s="428"/>
      <c r="AZ88" s="428"/>
      <c r="BA88" s="428"/>
      <c r="BB88" s="428"/>
      <c r="BC88" s="428"/>
      <c r="BD88" s="428"/>
      <c r="BE88" s="428"/>
      <c r="BF88" s="428"/>
      <c r="BG88" s="428"/>
      <c r="BH88" s="428"/>
      <c r="BI88" s="428"/>
      <c r="BJ88" s="428"/>
      <c r="BK88" s="428"/>
      <c r="BL88" s="428"/>
      <c r="BM88" s="428"/>
      <c r="BN88" s="428"/>
    </row>
    <row r="89" ht="7.5" customHeight="1" outlineLevel="2">
      <c r="A89" s="428"/>
      <c r="B89" s="428"/>
      <c r="C89" s="428"/>
      <c r="D89" s="428"/>
      <c r="E89" s="428"/>
      <c r="F89" s="428"/>
      <c r="G89" s="428"/>
      <c r="H89" s="428"/>
      <c r="I89" s="428"/>
      <c r="J89" s="428"/>
      <c r="K89" s="428"/>
      <c r="L89" s="428"/>
      <c r="M89" s="428"/>
      <c r="N89" s="428"/>
      <c r="O89" s="428"/>
      <c r="P89" s="428"/>
      <c r="Q89" s="428"/>
      <c r="R89" s="428"/>
      <c r="S89" s="428"/>
      <c r="T89" s="428"/>
      <c r="U89" s="428"/>
      <c r="V89" s="428"/>
      <c r="W89" s="428"/>
      <c r="X89" s="428"/>
      <c r="Y89" s="428"/>
      <c r="Z89" s="428"/>
      <c r="AA89" s="428"/>
      <c r="AB89" s="428"/>
      <c r="AC89" s="428"/>
      <c r="AD89" s="428"/>
      <c r="AE89" s="428"/>
      <c r="AF89" s="428"/>
      <c r="AG89" s="428"/>
      <c r="AH89" s="428"/>
      <c r="AI89" s="428"/>
      <c r="AJ89" s="428"/>
      <c r="AK89" s="428"/>
      <c r="AL89" s="428"/>
      <c r="AM89" s="428"/>
      <c r="AN89" s="428"/>
      <c r="AO89" s="428"/>
      <c r="AP89" s="428"/>
      <c r="AQ89" s="428"/>
      <c r="AR89" s="428"/>
      <c r="AS89" s="428"/>
      <c r="AT89" s="428"/>
      <c r="AU89" s="428"/>
      <c r="AV89" s="428"/>
      <c r="AW89" s="428"/>
      <c r="AX89" s="428"/>
      <c r="AY89" s="428"/>
      <c r="AZ89" s="428"/>
      <c r="BA89" s="428"/>
      <c r="BB89" s="428"/>
      <c r="BC89" s="428"/>
      <c r="BD89" s="428"/>
      <c r="BE89" s="428"/>
      <c r="BF89" s="428"/>
      <c r="BG89" s="428"/>
      <c r="BH89" s="428"/>
      <c r="BI89" s="428"/>
      <c r="BJ89" s="428"/>
      <c r="BK89" s="428"/>
      <c r="BL89" s="428"/>
      <c r="BM89" s="428"/>
      <c r="BN89" s="428"/>
    </row>
    <row r="90" outlineLevel="2">
      <c r="A90" s="428"/>
      <c r="B90" s="428"/>
      <c r="C90" s="478"/>
      <c r="D90" s="479" t="s">
        <v>203</v>
      </c>
      <c r="E90" s="181"/>
      <c r="F90" s="480" t="s">
        <v>340</v>
      </c>
      <c r="G90" s="480" t="s">
        <v>341</v>
      </c>
      <c r="H90" s="480" t="s">
        <v>188</v>
      </c>
      <c r="I90" s="480" t="s">
        <v>177</v>
      </c>
      <c r="J90" s="481" t="s">
        <v>206</v>
      </c>
      <c r="K90" s="428"/>
      <c r="L90" s="428"/>
      <c r="M90" s="428"/>
      <c r="N90" s="428"/>
      <c r="O90" s="428"/>
      <c r="P90" s="428"/>
      <c r="Q90" s="428"/>
      <c r="R90" s="428"/>
      <c r="S90" s="428"/>
      <c r="T90" s="428"/>
      <c r="U90" s="428"/>
      <c r="V90" s="428"/>
      <c r="W90" s="428"/>
      <c r="X90" s="428"/>
      <c r="Y90" s="428"/>
      <c r="Z90" s="428"/>
      <c r="AA90" s="428"/>
      <c r="AB90" s="428"/>
      <c r="AC90" s="428"/>
      <c r="AD90" s="428"/>
      <c r="AE90" s="428"/>
      <c r="AF90" s="428"/>
      <c r="AG90" s="428"/>
      <c r="AH90" s="428"/>
      <c r="AI90" s="428"/>
      <c r="AJ90" s="428"/>
      <c r="AK90" s="428"/>
      <c r="AL90" s="428"/>
      <c r="AM90" s="428"/>
      <c r="AN90" s="428"/>
      <c r="AO90" s="428"/>
      <c r="AP90" s="428"/>
      <c r="AQ90" s="428"/>
      <c r="AR90" s="428"/>
      <c r="AS90" s="428"/>
      <c r="AT90" s="428"/>
      <c r="AU90" s="428"/>
      <c r="AV90" s="428"/>
      <c r="AW90" s="428"/>
      <c r="AX90" s="428"/>
      <c r="AY90" s="428"/>
      <c r="AZ90" s="428"/>
      <c r="BA90" s="428"/>
      <c r="BB90" s="428"/>
      <c r="BC90" s="428"/>
      <c r="BD90" s="428"/>
      <c r="BE90" s="428"/>
      <c r="BF90" s="482" t="s">
        <v>207</v>
      </c>
      <c r="BG90" s="428"/>
      <c r="BH90" s="483"/>
      <c r="BI90" s="484" t="s">
        <v>191</v>
      </c>
      <c r="BJ90" s="485"/>
      <c r="BK90" s="486" t="s">
        <v>177</v>
      </c>
      <c r="BL90" s="468" t="s">
        <v>208</v>
      </c>
      <c r="BM90" s="428"/>
      <c r="BN90" s="428"/>
    </row>
    <row r="91" outlineLevel="2">
      <c r="A91" s="428"/>
      <c r="B91" s="428"/>
      <c r="C91" s="428"/>
      <c r="D91" s="487" t="s">
        <v>190</v>
      </c>
      <c r="E91" s="181"/>
      <c r="F91" s="488" t="s">
        <v>342</v>
      </c>
      <c r="G91" s="488" t="s">
        <v>343</v>
      </c>
      <c r="H91" s="489">
        <v>0.0</v>
      </c>
      <c r="I91" s="490">
        <v>0.0</v>
      </c>
      <c r="J91" s="491" t="str">
        <f>IFERROR(I91/H91)</f>
        <v/>
      </c>
      <c r="K91" s="428"/>
      <c r="L91" s="428"/>
      <c r="M91" s="428"/>
      <c r="N91" s="428"/>
      <c r="O91" s="428"/>
      <c r="P91" s="428"/>
      <c r="Q91" s="428"/>
      <c r="R91" s="428"/>
      <c r="S91" s="428"/>
      <c r="T91" s="428"/>
      <c r="U91" s="428"/>
      <c r="V91" s="428"/>
      <c r="W91" s="428"/>
      <c r="X91" s="428"/>
      <c r="Y91" s="428"/>
      <c r="Z91" s="428"/>
      <c r="AA91" s="428"/>
      <c r="AB91" s="428"/>
      <c r="AC91" s="428"/>
      <c r="AD91" s="428"/>
      <c r="AE91" s="428"/>
      <c r="AF91" s="428"/>
      <c r="AG91" s="428"/>
      <c r="AH91" s="428"/>
      <c r="AI91" s="428"/>
      <c r="AJ91" s="428"/>
      <c r="AK91" s="428"/>
      <c r="AL91" s="428"/>
      <c r="AM91" s="428"/>
      <c r="AN91" s="428"/>
      <c r="AO91" s="428"/>
      <c r="AP91" s="428"/>
      <c r="AQ91" s="428"/>
      <c r="AR91" s="428"/>
      <c r="AS91" s="428"/>
      <c r="AT91" s="428"/>
      <c r="AU91" s="428"/>
      <c r="AV91" s="428"/>
      <c r="AW91" s="428"/>
      <c r="AX91" s="428"/>
      <c r="AY91" s="428"/>
      <c r="AZ91" s="428"/>
      <c r="BA91" s="428"/>
      <c r="BB91" s="428"/>
      <c r="BC91" s="428"/>
      <c r="BD91" s="428"/>
      <c r="BE91" s="428"/>
      <c r="BF91" s="518">
        <f>SUM(BF96:BF105)</f>
        <v>0</v>
      </c>
      <c r="BG91" s="428"/>
      <c r="BH91" s="493" t="s">
        <v>211</v>
      </c>
      <c r="BI91" s="519"/>
      <c r="BJ91" s="495" t="str">
        <f>if(BL91=1,"1","0")</f>
        <v>0</v>
      </c>
      <c r="BK91" s="496">
        <v>0.0</v>
      </c>
      <c r="BL91" s="520">
        <f>AVERAGE(BI96:BI105)</f>
        <v>0</v>
      </c>
      <c r="BM91" s="428"/>
      <c r="BN91" s="428"/>
    </row>
    <row r="92" ht="7.5" customHeight="1" outlineLevel="3">
      <c r="A92" s="428"/>
      <c r="B92" s="428"/>
      <c r="C92" s="428"/>
      <c r="D92" s="428"/>
      <c r="E92" s="428"/>
      <c r="F92" s="428"/>
      <c r="G92" s="428"/>
      <c r="H92" s="428"/>
      <c r="I92" s="428"/>
      <c r="J92" s="428"/>
      <c r="K92" s="428"/>
      <c r="L92" s="428"/>
      <c r="M92" s="428"/>
      <c r="N92" s="428"/>
      <c r="O92" s="428"/>
      <c r="P92" s="428"/>
      <c r="Q92" s="428"/>
      <c r="R92" s="428"/>
      <c r="S92" s="428"/>
      <c r="T92" s="428"/>
      <c r="U92" s="428"/>
      <c r="V92" s="428"/>
      <c r="W92" s="428"/>
      <c r="X92" s="428"/>
      <c r="Y92" s="428"/>
      <c r="Z92" s="428"/>
      <c r="AA92" s="428"/>
      <c r="AB92" s="428"/>
      <c r="AC92" s="428"/>
      <c r="AD92" s="428"/>
      <c r="AE92" s="428"/>
      <c r="AF92" s="428"/>
      <c r="AG92" s="428"/>
      <c r="AH92" s="428"/>
      <c r="AI92" s="428"/>
      <c r="AJ92" s="428"/>
      <c r="AK92" s="428"/>
      <c r="AL92" s="428"/>
      <c r="AM92" s="428"/>
      <c r="AN92" s="428"/>
      <c r="AO92" s="428"/>
      <c r="AP92" s="428"/>
      <c r="AQ92" s="428"/>
      <c r="AR92" s="428"/>
      <c r="AS92" s="428"/>
      <c r="AT92" s="428"/>
      <c r="AU92" s="428"/>
      <c r="AV92" s="428"/>
      <c r="AW92" s="428"/>
      <c r="AX92" s="428"/>
      <c r="AY92" s="428"/>
      <c r="AZ92" s="428"/>
      <c r="BA92" s="428"/>
      <c r="BB92" s="428"/>
      <c r="BC92" s="428"/>
      <c r="BD92" s="428"/>
      <c r="BE92" s="428"/>
      <c r="BF92" s="428"/>
      <c r="BG92" s="428"/>
      <c r="BH92" s="428"/>
      <c r="BI92" s="428"/>
      <c r="BJ92" s="428"/>
      <c r="BK92" s="428"/>
      <c r="BL92" s="428"/>
      <c r="BM92" s="428"/>
      <c r="BN92" s="428"/>
    </row>
    <row r="93" outlineLevel="3">
      <c r="A93" s="428"/>
      <c r="B93" s="428"/>
      <c r="C93" s="428"/>
      <c r="D93" s="428"/>
      <c r="E93" s="498" t="s">
        <v>212</v>
      </c>
      <c r="F93" s="499" t="s">
        <v>213</v>
      </c>
      <c r="G93" s="498" t="s">
        <v>214</v>
      </c>
      <c r="H93" s="521"/>
      <c r="I93" s="521"/>
      <c r="J93" s="500"/>
      <c r="K93" s="182"/>
      <c r="L93" s="182"/>
      <c r="M93" s="182"/>
      <c r="N93" s="182"/>
      <c r="O93" s="182"/>
      <c r="P93" s="182"/>
      <c r="Q93" s="182"/>
      <c r="R93" s="182"/>
      <c r="S93" s="182"/>
      <c r="T93" s="182"/>
      <c r="U93" s="182"/>
      <c r="V93" s="182"/>
      <c r="W93" s="182"/>
      <c r="X93" s="182"/>
      <c r="Y93" s="182"/>
      <c r="Z93" s="182"/>
      <c r="AA93" s="182"/>
      <c r="AB93" s="182"/>
      <c r="AC93" s="182"/>
      <c r="AD93" s="182"/>
      <c r="AE93" s="182"/>
      <c r="AF93" s="182"/>
      <c r="AG93" s="182"/>
      <c r="AH93" s="182"/>
      <c r="AI93" s="182"/>
      <c r="AJ93" s="182"/>
      <c r="AK93" s="182"/>
      <c r="AL93" s="182"/>
      <c r="AM93" s="182"/>
      <c r="AN93" s="182"/>
      <c r="AO93" s="182"/>
      <c r="AP93" s="182"/>
      <c r="AQ93" s="182"/>
      <c r="AR93" s="182"/>
      <c r="AS93" s="182"/>
      <c r="AT93" s="182"/>
      <c r="AU93" s="182"/>
      <c r="AV93" s="182"/>
      <c r="AW93" s="182"/>
      <c r="AX93" s="182"/>
      <c r="AY93" s="182"/>
      <c r="AZ93" s="182"/>
      <c r="BA93" s="182"/>
      <c r="BB93" s="182"/>
      <c r="BC93" s="182"/>
      <c r="BD93" s="182"/>
      <c r="BE93" s="181"/>
      <c r="BF93" s="501" t="s">
        <v>187</v>
      </c>
      <c r="BG93" s="479" t="s">
        <v>217</v>
      </c>
      <c r="BH93" s="182"/>
      <c r="BI93" s="182"/>
      <c r="BJ93" s="181"/>
      <c r="BK93" s="501" t="s">
        <v>167</v>
      </c>
      <c r="BL93" s="501" t="s">
        <v>218</v>
      </c>
      <c r="BM93" s="428"/>
      <c r="BN93" s="428"/>
    </row>
    <row r="94" outlineLevel="3">
      <c r="A94" s="428"/>
      <c r="B94" s="428"/>
      <c r="C94" s="428"/>
      <c r="D94" s="428"/>
      <c r="E94" s="199"/>
      <c r="F94" s="199"/>
      <c r="G94" s="199"/>
      <c r="H94" s="199"/>
      <c r="I94" s="199"/>
      <c r="J94" s="502" t="s">
        <v>219</v>
      </c>
      <c r="K94" s="182"/>
      <c r="L94" s="182"/>
      <c r="M94" s="181"/>
      <c r="N94" s="502" t="s">
        <v>220</v>
      </c>
      <c r="O94" s="182"/>
      <c r="P94" s="182"/>
      <c r="Q94" s="181"/>
      <c r="R94" s="502" t="s">
        <v>221</v>
      </c>
      <c r="S94" s="182"/>
      <c r="T94" s="182"/>
      <c r="U94" s="181"/>
      <c r="V94" s="502" t="s">
        <v>222</v>
      </c>
      <c r="W94" s="182"/>
      <c r="X94" s="182"/>
      <c r="Y94" s="181"/>
      <c r="Z94" s="502" t="s">
        <v>223</v>
      </c>
      <c r="AA94" s="182"/>
      <c r="AB94" s="182"/>
      <c r="AC94" s="181"/>
      <c r="AD94" s="502" t="s">
        <v>224</v>
      </c>
      <c r="AE94" s="182"/>
      <c r="AF94" s="182"/>
      <c r="AG94" s="181"/>
      <c r="AH94" s="502" t="s">
        <v>225</v>
      </c>
      <c r="AI94" s="182"/>
      <c r="AJ94" s="182"/>
      <c r="AK94" s="181"/>
      <c r="AL94" s="502" t="s">
        <v>226</v>
      </c>
      <c r="AM94" s="182"/>
      <c r="AN94" s="182"/>
      <c r="AO94" s="181"/>
      <c r="AP94" s="502" t="s">
        <v>227</v>
      </c>
      <c r="AQ94" s="182"/>
      <c r="AR94" s="182"/>
      <c r="AS94" s="181"/>
      <c r="AT94" s="502" t="s">
        <v>228</v>
      </c>
      <c r="AU94" s="182"/>
      <c r="AV94" s="182"/>
      <c r="AW94" s="181"/>
      <c r="AX94" s="502" t="s">
        <v>229</v>
      </c>
      <c r="AY94" s="182"/>
      <c r="AZ94" s="182"/>
      <c r="BA94" s="181"/>
      <c r="BB94" s="502" t="s">
        <v>230</v>
      </c>
      <c r="BC94" s="182"/>
      <c r="BD94" s="182"/>
      <c r="BE94" s="181"/>
      <c r="BF94" s="199"/>
      <c r="BG94" s="503" t="s">
        <v>231</v>
      </c>
      <c r="BH94" s="504" t="s">
        <v>232</v>
      </c>
      <c r="BI94" s="503" t="s">
        <v>233</v>
      </c>
      <c r="BJ94" s="504" t="s">
        <v>234</v>
      </c>
      <c r="BK94" s="199"/>
      <c r="BL94" s="199"/>
      <c r="BM94" s="428"/>
      <c r="BN94" s="428"/>
    </row>
    <row r="95" outlineLevel="3">
      <c r="A95" s="428"/>
      <c r="B95" s="428"/>
      <c r="C95" s="428"/>
      <c r="D95" s="428"/>
      <c r="E95" s="183"/>
      <c r="F95" s="183"/>
      <c r="G95" s="183"/>
      <c r="H95" s="183"/>
      <c r="I95" s="183"/>
      <c r="J95" s="505">
        <v>1.0</v>
      </c>
      <c r="K95" s="505">
        <v>2.0</v>
      </c>
      <c r="L95" s="505">
        <v>3.0</v>
      </c>
      <c r="M95" s="505">
        <v>4.0</v>
      </c>
      <c r="N95" s="505">
        <v>1.0</v>
      </c>
      <c r="O95" s="505">
        <v>2.0</v>
      </c>
      <c r="P95" s="505">
        <v>3.0</v>
      </c>
      <c r="Q95" s="505">
        <v>4.0</v>
      </c>
      <c r="R95" s="505">
        <v>1.0</v>
      </c>
      <c r="S95" s="505">
        <v>2.0</v>
      </c>
      <c r="T95" s="505">
        <v>3.0</v>
      </c>
      <c r="U95" s="505">
        <v>4.0</v>
      </c>
      <c r="V95" s="505">
        <v>1.0</v>
      </c>
      <c r="W95" s="505">
        <v>2.0</v>
      </c>
      <c r="X95" s="505">
        <v>3.0</v>
      </c>
      <c r="Y95" s="505">
        <v>4.0</v>
      </c>
      <c r="Z95" s="505">
        <v>1.0</v>
      </c>
      <c r="AA95" s="505">
        <v>2.0</v>
      </c>
      <c r="AB95" s="505">
        <v>3.0</v>
      </c>
      <c r="AC95" s="505">
        <v>4.0</v>
      </c>
      <c r="AD95" s="505">
        <v>1.0</v>
      </c>
      <c r="AE95" s="505">
        <v>2.0</v>
      </c>
      <c r="AF95" s="505">
        <v>3.0</v>
      </c>
      <c r="AG95" s="505">
        <v>4.0</v>
      </c>
      <c r="AH95" s="505">
        <v>1.0</v>
      </c>
      <c r="AI95" s="505">
        <v>2.0</v>
      </c>
      <c r="AJ95" s="505">
        <v>3.0</v>
      </c>
      <c r="AK95" s="505">
        <v>4.0</v>
      </c>
      <c r="AL95" s="505">
        <v>1.0</v>
      </c>
      <c r="AM95" s="505">
        <v>2.0</v>
      </c>
      <c r="AN95" s="505">
        <v>3.0</v>
      </c>
      <c r="AO95" s="505">
        <v>4.0</v>
      </c>
      <c r="AP95" s="505">
        <v>1.0</v>
      </c>
      <c r="AQ95" s="505">
        <v>2.0</v>
      </c>
      <c r="AR95" s="505">
        <v>3.0</v>
      </c>
      <c r="AS95" s="505">
        <v>4.0</v>
      </c>
      <c r="AT95" s="505">
        <v>1.0</v>
      </c>
      <c r="AU95" s="505">
        <v>2.0</v>
      </c>
      <c r="AV95" s="505">
        <v>3.0</v>
      </c>
      <c r="AW95" s="505">
        <v>4.0</v>
      </c>
      <c r="AX95" s="505">
        <v>1.0</v>
      </c>
      <c r="AY95" s="505">
        <v>2.0</v>
      </c>
      <c r="AZ95" s="505">
        <v>3.0</v>
      </c>
      <c r="BA95" s="505">
        <v>4.0</v>
      </c>
      <c r="BB95" s="505">
        <v>1.0</v>
      </c>
      <c r="BC95" s="505">
        <v>2.0</v>
      </c>
      <c r="BD95" s="505">
        <v>3.0</v>
      </c>
      <c r="BE95" s="505">
        <v>4.0</v>
      </c>
      <c r="BF95" s="183"/>
      <c r="BG95" s="183"/>
      <c r="BH95" s="183"/>
      <c r="BI95" s="183"/>
      <c r="BJ95" s="183"/>
      <c r="BK95" s="183"/>
      <c r="BL95" s="183"/>
      <c r="BM95" s="428"/>
      <c r="BN95" s="428"/>
    </row>
    <row r="96" outlineLevel="3">
      <c r="A96" s="428"/>
      <c r="B96" s="428"/>
      <c r="C96" s="428"/>
      <c r="D96" s="428"/>
      <c r="E96" s="486">
        <v>1.0</v>
      </c>
      <c r="F96" s="528"/>
      <c r="G96" s="506"/>
      <c r="H96" s="507"/>
      <c r="I96" s="507"/>
      <c r="J96" s="523">
        <v>0.0</v>
      </c>
      <c r="K96" s="523">
        <v>0.0</v>
      </c>
      <c r="L96" s="523">
        <v>0.0</v>
      </c>
      <c r="M96" s="523">
        <v>0.0</v>
      </c>
      <c r="N96" s="523">
        <v>0.0</v>
      </c>
      <c r="O96" s="523">
        <v>0.0</v>
      </c>
      <c r="P96" s="523">
        <v>0.0</v>
      </c>
      <c r="Q96" s="523">
        <v>0.0</v>
      </c>
      <c r="R96" s="523">
        <v>0.0</v>
      </c>
      <c r="S96" s="523">
        <v>0.0</v>
      </c>
      <c r="T96" s="523">
        <v>0.0</v>
      </c>
      <c r="U96" s="523">
        <v>0.0</v>
      </c>
      <c r="V96" s="523">
        <v>0.0</v>
      </c>
      <c r="W96" s="523">
        <v>0.0</v>
      </c>
      <c r="X96" s="523">
        <v>0.0</v>
      </c>
      <c r="Y96" s="523">
        <v>0.0</v>
      </c>
      <c r="Z96" s="523">
        <v>0.0</v>
      </c>
      <c r="AA96" s="523">
        <v>0.0</v>
      </c>
      <c r="AB96" s="523">
        <v>0.0</v>
      </c>
      <c r="AC96" s="523">
        <v>0.0</v>
      </c>
      <c r="AD96" s="523">
        <v>0.0</v>
      </c>
      <c r="AE96" s="523">
        <v>0.0</v>
      </c>
      <c r="AF96" s="523">
        <v>0.0</v>
      </c>
      <c r="AG96" s="523">
        <v>0.0</v>
      </c>
      <c r="AH96" s="523">
        <v>0.0</v>
      </c>
      <c r="AI96" s="523">
        <v>0.0</v>
      </c>
      <c r="AJ96" s="523">
        <v>0.0</v>
      </c>
      <c r="AK96" s="523">
        <v>0.0</v>
      </c>
      <c r="AL96" s="523">
        <v>0.0</v>
      </c>
      <c r="AM96" s="523">
        <v>0.0</v>
      </c>
      <c r="AN96" s="523">
        <v>0.0</v>
      </c>
      <c r="AO96" s="523">
        <v>0.0</v>
      </c>
      <c r="AP96" s="523">
        <v>0.0</v>
      </c>
      <c r="AQ96" s="523">
        <v>0.0</v>
      </c>
      <c r="AR96" s="523">
        <v>0.0</v>
      </c>
      <c r="AS96" s="523">
        <v>0.0</v>
      </c>
      <c r="AT96" s="523">
        <v>0.0</v>
      </c>
      <c r="AU96" s="523">
        <v>0.0</v>
      </c>
      <c r="AV96" s="523">
        <v>0.0</v>
      </c>
      <c r="AW96" s="523">
        <v>0.0</v>
      </c>
      <c r="AX96" s="523">
        <v>0.0</v>
      </c>
      <c r="AY96" s="523">
        <v>0.0</v>
      </c>
      <c r="AZ96" s="523">
        <v>0.0</v>
      </c>
      <c r="BA96" s="523">
        <v>0.0</v>
      </c>
      <c r="BB96" s="523">
        <v>0.0</v>
      </c>
      <c r="BC96" s="523">
        <v>0.0</v>
      </c>
      <c r="BD96" s="523">
        <v>0.0</v>
      </c>
      <c r="BE96" s="523">
        <v>0.0</v>
      </c>
      <c r="BF96" s="515">
        <v>0.0</v>
      </c>
      <c r="BG96" s="510"/>
      <c r="BH96" s="511">
        <v>0.0</v>
      </c>
      <c r="BI96" s="512">
        <f t="shared" ref="BI96:BI105" si="9">iferror(AVERAGE(J96:BE96))</f>
        <v>0</v>
      </c>
      <c r="BJ96" s="511">
        <v>0.0</v>
      </c>
      <c r="BK96" s="513"/>
      <c r="BL96" s="514">
        <f>iferror((BH96+BJ96)/100)</f>
        <v>0</v>
      </c>
      <c r="BM96" s="428"/>
      <c r="BN96" s="428"/>
    </row>
    <row r="97" outlineLevel="3">
      <c r="A97" s="428"/>
      <c r="B97" s="428"/>
      <c r="C97" s="428"/>
      <c r="D97" s="428"/>
      <c r="E97" s="486">
        <v>2.0</v>
      </c>
      <c r="F97" s="529"/>
      <c r="G97" s="506"/>
      <c r="H97" s="507"/>
      <c r="I97" s="507"/>
      <c r="J97" s="523">
        <v>0.0</v>
      </c>
      <c r="K97" s="523">
        <v>0.0</v>
      </c>
      <c r="L97" s="523">
        <v>0.0</v>
      </c>
      <c r="M97" s="523">
        <v>0.0</v>
      </c>
      <c r="N97" s="523">
        <v>0.0</v>
      </c>
      <c r="O97" s="523">
        <v>0.0</v>
      </c>
      <c r="P97" s="523">
        <v>0.0</v>
      </c>
      <c r="Q97" s="523">
        <v>0.0</v>
      </c>
      <c r="R97" s="523">
        <v>0.0</v>
      </c>
      <c r="S97" s="523">
        <v>0.0</v>
      </c>
      <c r="T97" s="523">
        <v>0.0</v>
      </c>
      <c r="U97" s="523">
        <v>0.0</v>
      </c>
      <c r="V97" s="523">
        <v>0.0</v>
      </c>
      <c r="W97" s="523">
        <v>0.0</v>
      </c>
      <c r="X97" s="523">
        <v>0.0</v>
      </c>
      <c r="Y97" s="523">
        <v>0.0</v>
      </c>
      <c r="Z97" s="523">
        <v>0.0</v>
      </c>
      <c r="AA97" s="523">
        <v>0.0</v>
      </c>
      <c r="AB97" s="523">
        <v>0.0</v>
      </c>
      <c r="AC97" s="523">
        <v>0.0</v>
      </c>
      <c r="AD97" s="523">
        <v>0.0</v>
      </c>
      <c r="AE97" s="523">
        <v>0.0</v>
      </c>
      <c r="AF97" s="523">
        <v>0.0</v>
      </c>
      <c r="AG97" s="523">
        <v>0.0</v>
      </c>
      <c r="AH97" s="523">
        <v>0.0</v>
      </c>
      <c r="AI97" s="523">
        <v>0.0</v>
      </c>
      <c r="AJ97" s="523">
        <v>0.0</v>
      </c>
      <c r="AK97" s="523">
        <v>0.0</v>
      </c>
      <c r="AL97" s="523">
        <v>0.0</v>
      </c>
      <c r="AM97" s="523">
        <v>0.0</v>
      </c>
      <c r="AN97" s="523">
        <v>0.0</v>
      </c>
      <c r="AO97" s="523">
        <v>0.0</v>
      </c>
      <c r="AP97" s="523">
        <v>0.0</v>
      </c>
      <c r="AQ97" s="523">
        <v>0.0</v>
      </c>
      <c r="AR97" s="523">
        <v>0.0</v>
      </c>
      <c r="AS97" s="523">
        <v>0.0</v>
      </c>
      <c r="AT97" s="523">
        <v>0.0</v>
      </c>
      <c r="AU97" s="523">
        <v>0.0</v>
      </c>
      <c r="AV97" s="523">
        <v>0.0</v>
      </c>
      <c r="AW97" s="523">
        <v>0.0</v>
      </c>
      <c r="AX97" s="523">
        <v>0.0</v>
      </c>
      <c r="AY97" s="523">
        <v>0.0</v>
      </c>
      <c r="AZ97" s="523">
        <v>0.0</v>
      </c>
      <c r="BA97" s="523">
        <v>0.0</v>
      </c>
      <c r="BB97" s="523">
        <v>0.0</v>
      </c>
      <c r="BC97" s="523">
        <v>0.0</v>
      </c>
      <c r="BD97" s="523">
        <v>0.0</v>
      </c>
      <c r="BE97" s="523">
        <v>0.0</v>
      </c>
      <c r="BF97" s="515">
        <v>0.0</v>
      </c>
      <c r="BG97" s="510"/>
      <c r="BH97" s="511">
        <v>0.0</v>
      </c>
      <c r="BI97" s="512">
        <f t="shared" si="9"/>
        <v>0</v>
      </c>
      <c r="BJ97" s="511">
        <v>0.0</v>
      </c>
      <c r="BK97" s="513"/>
      <c r="BL97" s="514">
        <f t="shared" ref="BL97:BL105" si="10">(BH97+BJ97)/100</f>
        <v>0</v>
      </c>
      <c r="BM97" s="428"/>
      <c r="BN97" s="428"/>
    </row>
    <row r="98" outlineLevel="3">
      <c r="A98" s="428"/>
      <c r="B98" s="428"/>
      <c r="C98" s="248" t="s">
        <v>235</v>
      </c>
      <c r="D98" s="428"/>
      <c r="E98" s="486">
        <v>3.0</v>
      </c>
      <c r="F98" s="529"/>
      <c r="G98" s="506"/>
      <c r="H98" s="507"/>
      <c r="I98" s="507"/>
      <c r="J98" s="523">
        <v>0.0</v>
      </c>
      <c r="K98" s="523">
        <v>0.0</v>
      </c>
      <c r="L98" s="523">
        <v>0.0</v>
      </c>
      <c r="M98" s="523">
        <v>0.0</v>
      </c>
      <c r="N98" s="523">
        <v>0.0</v>
      </c>
      <c r="O98" s="523">
        <v>0.0</v>
      </c>
      <c r="P98" s="523">
        <v>0.0</v>
      </c>
      <c r="Q98" s="523">
        <v>0.0</v>
      </c>
      <c r="R98" s="523">
        <v>0.0</v>
      </c>
      <c r="S98" s="523">
        <v>0.0</v>
      </c>
      <c r="T98" s="523">
        <v>0.0</v>
      </c>
      <c r="U98" s="523">
        <v>0.0</v>
      </c>
      <c r="V98" s="523">
        <v>0.0</v>
      </c>
      <c r="W98" s="523">
        <v>0.0</v>
      </c>
      <c r="X98" s="523">
        <v>0.0</v>
      </c>
      <c r="Y98" s="523">
        <v>0.0</v>
      </c>
      <c r="Z98" s="523">
        <v>0.0</v>
      </c>
      <c r="AA98" s="523">
        <v>0.0</v>
      </c>
      <c r="AB98" s="523">
        <v>0.0</v>
      </c>
      <c r="AC98" s="523">
        <v>0.0</v>
      </c>
      <c r="AD98" s="523">
        <v>0.0</v>
      </c>
      <c r="AE98" s="523">
        <v>0.0</v>
      </c>
      <c r="AF98" s="523">
        <v>0.0</v>
      </c>
      <c r="AG98" s="523">
        <v>0.0</v>
      </c>
      <c r="AH98" s="523">
        <v>0.0</v>
      </c>
      <c r="AI98" s="523">
        <v>0.0</v>
      </c>
      <c r="AJ98" s="523">
        <v>0.0</v>
      </c>
      <c r="AK98" s="523">
        <v>0.0</v>
      </c>
      <c r="AL98" s="523">
        <v>0.0</v>
      </c>
      <c r="AM98" s="523">
        <v>0.0</v>
      </c>
      <c r="AN98" s="523">
        <v>0.0</v>
      </c>
      <c r="AO98" s="523">
        <v>0.0</v>
      </c>
      <c r="AP98" s="523">
        <v>0.0</v>
      </c>
      <c r="AQ98" s="523">
        <v>0.0</v>
      </c>
      <c r="AR98" s="523">
        <v>0.0</v>
      </c>
      <c r="AS98" s="523">
        <v>0.0</v>
      </c>
      <c r="AT98" s="523">
        <v>0.0</v>
      </c>
      <c r="AU98" s="523">
        <v>0.0</v>
      </c>
      <c r="AV98" s="523">
        <v>0.0</v>
      </c>
      <c r="AW98" s="523">
        <v>0.0</v>
      </c>
      <c r="AX98" s="523">
        <v>0.0</v>
      </c>
      <c r="AY98" s="523">
        <v>0.0</v>
      </c>
      <c r="AZ98" s="523">
        <v>0.0</v>
      </c>
      <c r="BA98" s="523">
        <v>0.0</v>
      </c>
      <c r="BB98" s="523">
        <v>0.0</v>
      </c>
      <c r="BC98" s="523">
        <v>0.0</v>
      </c>
      <c r="BD98" s="523">
        <v>0.0</v>
      </c>
      <c r="BE98" s="523">
        <v>0.0</v>
      </c>
      <c r="BF98" s="515">
        <v>0.0</v>
      </c>
      <c r="BG98" s="510"/>
      <c r="BH98" s="511">
        <v>0.0</v>
      </c>
      <c r="BI98" s="512">
        <f t="shared" si="9"/>
        <v>0</v>
      </c>
      <c r="BJ98" s="511">
        <v>0.0</v>
      </c>
      <c r="BK98" s="513"/>
      <c r="BL98" s="514">
        <f t="shared" si="10"/>
        <v>0</v>
      </c>
      <c r="BM98" s="428"/>
      <c r="BN98" s="428"/>
    </row>
    <row r="99" outlineLevel="3">
      <c r="A99" s="428"/>
      <c r="B99" s="428"/>
      <c r="C99" s="428"/>
      <c r="D99" s="428"/>
      <c r="E99" s="486">
        <v>4.0</v>
      </c>
      <c r="F99" s="529"/>
      <c r="G99" s="506"/>
      <c r="H99" s="507"/>
      <c r="I99" s="507"/>
      <c r="J99" s="523">
        <v>0.0</v>
      </c>
      <c r="K99" s="523">
        <v>0.0</v>
      </c>
      <c r="L99" s="523">
        <v>0.0</v>
      </c>
      <c r="M99" s="523">
        <v>0.0</v>
      </c>
      <c r="N99" s="523">
        <v>0.0</v>
      </c>
      <c r="O99" s="523">
        <v>0.0</v>
      </c>
      <c r="P99" s="523">
        <v>0.0</v>
      </c>
      <c r="Q99" s="523">
        <v>0.0</v>
      </c>
      <c r="R99" s="523">
        <v>0.0</v>
      </c>
      <c r="S99" s="523">
        <v>0.0</v>
      </c>
      <c r="T99" s="523">
        <v>0.0</v>
      </c>
      <c r="U99" s="523">
        <v>0.0</v>
      </c>
      <c r="V99" s="523">
        <v>0.0</v>
      </c>
      <c r="W99" s="523">
        <v>0.0</v>
      </c>
      <c r="X99" s="523">
        <v>0.0</v>
      </c>
      <c r="Y99" s="523">
        <v>0.0</v>
      </c>
      <c r="Z99" s="523">
        <v>0.0</v>
      </c>
      <c r="AA99" s="523">
        <v>0.0</v>
      </c>
      <c r="AB99" s="523">
        <v>0.0</v>
      </c>
      <c r="AC99" s="523">
        <v>0.0</v>
      </c>
      <c r="AD99" s="523">
        <v>0.0</v>
      </c>
      <c r="AE99" s="523">
        <v>0.0</v>
      </c>
      <c r="AF99" s="523">
        <v>0.0</v>
      </c>
      <c r="AG99" s="523">
        <v>0.0</v>
      </c>
      <c r="AH99" s="523">
        <v>0.0</v>
      </c>
      <c r="AI99" s="523">
        <v>0.0</v>
      </c>
      <c r="AJ99" s="523">
        <v>0.0</v>
      </c>
      <c r="AK99" s="523">
        <v>0.0</v>
      </c>
      <c r="AL99" s="523">
        <v>0.0</v>
      </c>
      <c r="AM99" s="523">
        <v>0.0</v>
      </c>
      <c r="AN99" s="523">
        <v>0.0</v>
      </c>
      <c r="AO99" s="523">
        <v>0.0</v>
      </c>
      <c r="AP99" s="523">
        <v>0.0</v>
      </c>
      <c r="AQ99" s="523">
        <v>0.0</v>
      </c>
      <c r="AR99" s="523">
        <v>0.0</v>
      </c>
      <c r="AS99" s="523">
        <v>0.0</v>
      </c>
      <c r="AT99" s="523">
        <v>0.0</v>
      </c>
      <c r="AU99" s="523">
        <v>0.0</v>
      </c>
      <c r="AV99" s="523">
        <v>0.0</v>
      </c>
      <c r="AW99" s="523">
        <v>0.0</v>
      </c>
      <c r="AX99" s="523">
        <v>0.0</v>
      </c>
      <c r="AY99" s="523">
        <v>0.0</v>
      </c>
      <c r="AZ99" s="523">
        <v>0.0</v>
      </c>
      <c r="BA99" s="523">
        <v>0.0</v>
      </c>
      <c r="BB99" s="523">
        <v>0.0</v>
      </c>
      <c r="BC99" s="523">
        <v>0.0</v>
      </c>
      <c r="BD99" s="523">
        <v>0.0</v>
      </c>
      <c r="BE99" s="523">
        <v>0.0</v>
      </c>
      <c r="BF99" s="515">
        <v>0.0</v>
      </c>
      <c r="BG99" s="510"/>
      <c r="BH99" s="511">
        <v>0.0</v>
      </c>
      <c r="BI99" s="512">
        <f t="shared" si="9"/>
        <v>0</v>
      </c>
      <c r="BJ99" s="511">
        <v>0.0</v>
      </c>
      <c r="BK99" s="513"/>
      <c r="BL99" s="514">
        <f t="shared" si="10"/>
        <v>0</v>
      </c>
      <c r="BM99" s="428"/>
      <c r="BN99" s="428"/>
    </row>
    <row r="100" outlineLevel="3">
      <c r="A100" s="428"/>
      <c r="B100" s="428"/>
      <c r="C100" s="428"/>
      <c r="D100" s="428"/>
      <c r="E100" s="486">
        <v>5.0</v>
      </c>
      <c r="F100" s="529"/>
      <c r="G100" s="506"/>
      <c r="H100" s="507"/>
      <c r="I100" s="507"/>
      <c r="J100" s="523">
        <v>0.0</v>
      </c>
      <c r="K100" s="523">
        <v>0.0</v>
      </c>
      <c r="L100" s="523">
        <v>0.0</v>
      </c>
      <c r="M100" s="523">
        <v>0.0</v>
      </c>
      <c r="N100" s="523">
        <v>0.0</v>
      </c>
      <c r="O100" s="523">
        <v>0.0</v>
      </c>
      <c r="P100" s="523">
        <v>0.0</v>
      </c>
      <c r="Q100" s="523">
        <v>0.0</v>
      </c>
      <c r="R100" s="523">
        <v>0.0</v>
      </c>
      <c r="S100" s="523">
        <v>0.0</v>
      </c>
      <c r="T100" s="523">
        <v>0.0</v>
      </c>
      <c r="U100" s="523">
        <v>0.0</v>
      </c>
      <c r="V100" s="523">
        <v>0.0</v>
      </c>
      <c r="W100" s="523">
        <v>0.0</v>
      </c>
      <c r="X100" s="523">
        <v>0.0</v>
      </c>
      <c r="Y100" s="523">
        <v>0.0</v>
      </c>
      <c r="Z100" s="523">
        <v>0.0</v>
      </c>
      <c r="AA100" s="523">
        <v>0.0</v>
      </c>
      <c r="AB100" s="523">
        <v>0.0</v>
      </c>
      <c r="AC100" s="523">
        <v>0.0</v>
      </c>
      <c r="AD100" s="523">
        <v>0.0</v>
      </c>
      <c r="AE100" s="523">
        <v>0.0</v>
      </c>
      <c r="AF100" s="523">
        <v>0.0</v>
      </c>
      <c r="AG100" s="523">
        <v>0.0</v>
      </c>
      <c r="AH100" s="523">
        <v>0.0</v>
      </c>
      <c r="AI100" s="523">
        <v>0.0</v>
      </c>
      <c r="AJ100" s="523">
        <v>0.0</v>
      </c>
      <c r="AK100" s="523">
        <v>0.0</v>
      </c>
      <c r="AL100" s="523">
        <v>0.0</v>
      </c>
      <c r="AM100" s="523">
        <v>0.0</v>
      </c>
      <c r="AN100" s="523">
        <v>0.0</v>
      </c>
      <c r="AO100" s="523">
        <v>0.0</v>
      </c>
      <c r="AP100" s="523">
        <v>0.0</v>
      </c>
      <c r="AQ100" s="523">
        <v>0.0</v>
      </c>
      <c r="AR100" s="523">
        <v>0.0</v>
      </c>
      <c r="AS100" s="523">
        <v>0.0</v>
      </c>
      <c r="AT100" s="523">
        <v>0.0</v>
      </c>
      <c r="AU100" s="523">
        <v>0.0</v>
      </c>
      <c r="AV100" s="523">
        <v>0.0</v>
      </c>
      <c r="AW100" s="523">
        <v>0.0</v>
      </c>
      <c r="AX100" s="523">
        <v>0.0</v>
      </c>
      <c r="AY100" s="523">
        <v>0.0</v>
      </c>
      <c r="AZ100" s="523">
        <v>0.0</v>
      </c>
      <c r="BA100" s="523">
        <v>0.0</v>
      </c>
      <c r="BB100" s="523">
        <v>0.0</v>
      </c>
      <c r="BC100" s="523">
        <v>0.0</v>
      </c>
      <c r="BD100" s="523">
        <v>0.0</v>
      </c>
      <c r="BE100" s="523">
        <v>0.0</v>
      </c>
      <c r="BF100" s="515">
        <v>0.0</v>
      </c>
      <c r="BG100" s="510"/>
      <c r="BH100" s="511">
        <v>0.0</v>
      </c>
      <c r="BI100" s="512">
        <f t="shared" si="9"/>
        <v>0</v>
      </c>
      <c r="BJ100" s="511">
        <v>0.0</v>
      </c>
      <c r="BK100" s="513"/>
      <c r="BL100" s="514">
        <f t="shared" si="10"/>
        <v>0</v>
      </c>
      <c r="BM100" s="428"/>
      <c r="BN100" s="428"/>
    </row>
    <row r="101" outlineLevel="3">
      <c r="A101" s="428"/>
      <c r="B101" s="428"/>
      <c r="C101" s="428"/>
      <c r="D101" s="428"/>
      <c r="E101" s="486">
        <v>6.0</v>
      </c>
      <c r="F101" s="529"/>
      <c r="G101" s="506"/>
      <c r="H101" s="507"/>
      <c r="I101" s="507"/>
      <c r="J101" s="523">
        <v>0.0</v>
      </c>
      <c r="K101" s="523">
        <v>0.0</v>
      </c>
      <c r="L101" s="523">
        <v>0.0</v>
      </c>
      <c r="M101" s="523">
        <v>0.0</v>
      </c>
      <c r="N101" s="523">
        <v>0.0</v>
      </c>
      <c r="O101" s="523">
        <v>0.0</v>
      </c>
      <c r="P101" s="523">
        <v>0.0</v>
      </c>
      <c r="Q101" s="523">
        <v>0.0</v>
      </c>
      <c r="R101" s="523">
        <v>0.0</v>
      </c>
      <c r="S101" s="523">
        <v>0.0</v>
      </c>
      <c r="T101" s="523">
        <v>0.0</v>
      </c>
      <c r="U101" s="523">
        <v>0.0</v>
      </c>
      <c r="V101" s="523">
        <v>0.0</v>
      </c>
      <c r="W101" s="523">
        <v>0.0</v>
      </c>
      <c r="X101" s="523">
        <v>0.0</v>
      </c>
      <c r="Y101" s="523">
        <v>0.0</v>
      </c>
      <c r="Z101" s="523">
        <v>0.0</v>
      </c>
      <c r="AA101" s="523">
        <v>0.0</v>
      </c>
      <c r="AB101" s="523">
        <v>0.0</v>
      </c>
      <c r="AC101" s="523">
        <v>0.0</v>
      </c>
      <c r="AD101" s="523">
        <v>0.0</v>
      </c>
      <c r="AE101" s="523">
        <v>0.0</v>
      </c>
      <c r="AF101" s="523">
        <v>0.0</v>
      </c>
      <c r="AG101" s="523">
        <v>0.0</v>
      </c>
      <c r="AH101" s="523">
        <v>0.0</v>
      </c>
      <c r="AI101" s="523">
        <v>0.0</v>
      </c>
      <c r="AJ101" s="523">
        <v>0.0</v>
      </c>
      <c r="AK101" s="523">
        <v>0.0</v>
      </c>
      <c r="AL101" s="523">
        <v>0.0</v>
      </c>
      <c r="AM101" s="523">
        <v>0.0</v>
      </c>
      <c r="AN101" s="523">
        <v>0.0</v>
      </c>
      <c r="AO101" s="523">
        <v>0.0</v>
      </c>
      <c r="AP101" s="523">
        <v>0.0</v>
      </c>
      <c r="AQ101" s="523">
        <v>0.0</v>
      </c>
      <c r="AR101" s="523">
        <v>0.0</v>
      </c>
      <c r="AS101" s="523">
        <v>0.0</v>
      </c>
      <c r="AT101" s="523">
        <v>0.0</v>
      </c>
      <c r="AU101" s="523">
        <v>0.0</v>
      </c>
      <c r="AV101" s="523">
        <v>0.0</v>
      </c>
      <c r="AW101" s="523">
        <v>0.0</v>
      </c>
      <c r="AX101" s="523">
        <v>0.0</v>
      </c>
      <c r="AY101" s="523">
        <v>0.0</v>
      </c>
      <c r="AZ101" s="523">
        <v>0.0</v>
      </c>
      <c r="BA101" s="523">
        <v>0.0</v>
      </c>
      <c r="BB101" s="523">
        <v>0.0</v>
      </c>
      <c r="BC101" s="523">
        <v>0.0</v>
      </c>
      <c r="BD101" s="523">
        <v>0.0</v>
      </c>
      <c r="BE101" s="523">
        <v>0.0</v>
      </c>
      <c r="BF101" s="515">
        <v>0.0</v>
      </c>
      <c r="BG101" s="510"/>
      <c r="BH101" s="511">
        <v>0.0</v>
      </c>
      <c r="BI101" s="512">
        <f t="shared" si="9"/>
        <v>0</v>
      </c>
      <c r="BJ101" s="511">
        <v>0.0</v>
      </c>
      <c r="BK101" s="513"/>
      <c r="BL101" s="514">
        <f t="shared" si="10"/>
        <v>0</v>
      </c>
      <c r="BM101" s="428"/>
      <c r="BN101" s="428"/>
    </row>
    <row r="102" outlineLevel="3">
      <c r="A102" s="428"/>
      <c r="B102" s="428"/>
      <c r="C102" s="428"/>
      <c r="D102" s="428"/>
      <c r="E102" s="486">
        <v>7.0</v>
      </c>
      <c r="F102" s="529"/>
      <c r="G102" s="506"/>
      <c r="H102" s="507"/>
      <c r="I102" s="507"/>
      <c r="J102" s="523">
        <v>0.0</v>
      </c>
      <c r="K102" s="523">
        <v>0.0</v>
      </c>
      <c r="L102" s="523">
        <v>0.0</v>
      </c>
      <c r="M102" s="523">
        <v>0.0</v>
      </c>
      <c r="N102" s="523">
        <v>0.0</v>
      </c>
      <c r="O102" s="523">
        <v>0.0</v>
      </c>
      <c r="P102" s="523">
        <v>0.0</v>
      </c>
      <c r="Q102" s="523">
        <v>0.0</v>
      </c>
      <c r="R102" s="523">
        <v>0.0</v>
      </c>
      <c r="S102" s="523">
        <v>0.0</v>
      </c>
      <c r="T102" s="523">
        <v>0.0</v>
      </c>
      <c r="U102" s="523">
        <v>0.0</v>
      </c>
      <c r="V102" s="523">
        <v>0.0</v>
      </c>
      <c r="W102" s="523">
        <v>0.0</v>
      </c>
      <c r="X102" s="523">
        <v>0.0</v>
      </c>
      <c r="Y102" s="523">
        <v>0.0</v>
      </c>
      <c r="Z102" s="523">
        <v>0.0</v>
      </c>
      <c r="AA102" s="523">
        <v>0.0</v>
      </c>
      <c r="AB102" s="523">
        <v>0.0</v>
      </c>
      <c r="AC102" s="523">
        <v>0.0</v>
      </c>
      <c r="AD102" s="523">
        <v>0.0</v>
      </c>
      <c r="AE102" s="523">
        <v>0.0</v>
      </c>
      <c r="AF102" s="523">
        <v>0.0</v>
      </c>
      <c r="AG102" s="523">
        <v>0.0</v>
      </c>
      <c r="AH102" s="523">
        <v>0.0</v>
      </c>
      <c r="AI102" s="523">
        <v>0.0</v>
      </c>
      <c r="AJ102" s="523">
        <v>0.0</v>
      </c>
      <c r="AK102" s="523">
        <v>0.0</v>
      </c>
      <c r="AL102" s="523">
        <v>0.0</v>
      </c>
      <c r="AM102" s="523">
        <v>0.0</v>
      </c>
      <c r="AN102" s="523">
        <v>0.0</v>
      </c>
      <c r="AO102" s="523">
        <v>0.0</v>
      </c>
      <c r="AP102" s="523">
        <v>0.0</v>
      </c>
      <c r="AQ102" s="523">
        <v>0.0</v>
      </c>
      <c r="AR102" s="523">
        <v>0.0</v>
      </c>
      <c r="AS102" s="523">
        <v>0.0</v>
      </c>
      <c r="AT102" s="523">
        <v>0.0</v>
      </c>
      <c r="AU102" s="523">
        <v>0.0</v>
      </c>
      <c r="AV102" s="523">
        <v>0.0</v>
      </c>
      <c r="AW102" s="523">
        <v>0.0</v>
      </c>
      <c r="AX102" s="523">
        <v>0.0</v>
      </c>
      <c r="AY102" s="523">
        <v>0.0</v>
      </c>
      <c r="AZ102" s="523">
        <v>0.0</v>
      </c>
      <c r="BA102" s="523">
        <v>0.0</v>
      </c>
      <c r="BB102" s="523">
        <v>0.0</v>
      </c>
      <c r="BC102" s="523">
        <v>0.0</v>
      </c>
      <c r="BD102" s="523">
        <v>0.0</v>
      </c>
      <c r="BE102" s="523">
        <v>0.0</v>
      </c>
      <c r="BF102" s="515">
        <v>0.0</v>
      </c>
      <c r="BG102" s="510"/>
      <c r="BH102" s="511">
        <v>0.0</v>
      </c>
      <c r="BI102" s="512">
        <f t="shared" si="9"/>
        <v>0</v>
      </c>
      <c r="BJ102" s="511">
        <v>0.0</v>
      </c>
      <c r="BK102" s="513"/>
      <c r="BL102" s="514">
        <f t="shared" si="10"/>
        <v>0</v>
      </c>
      <c r="BM102" s="428"/>
      <c r="BN102" s="428"/>
    </row>
    <row r="103" outlineLevel="3">
      <c r="A103" s="428"/>
      <c r="B103" s="428"/>
      <c r="C103" s="428"/>
      <c r="D103" s="428"/>
      <c r="E103" s="486">
        <v>8.0</v>
      </c>
      <c r="F103" s="529"/>
      <c r="G103" s="506"/>
      <c r="H103" s="507"/>
      <c r="I103" s="507"/>
      <c r="J103" s="523">
        <v>0.0</v>
      </c>
      <c r="K103" s="523">
        <v>0.0</v>
      </c>
      <c r="L103" s="523">
        <v>0.0</v>
      </c>
      <c r="M103" s="523">
        <v>0.0</v>
      </c>
      <c r="N103" s="523">
        <v>0.0</v>
      </c>
      <c r="O103" s="523">
        <v>0.0</v>
      </c>
      <c r="P103" s="523">
        <v>0.0</v>
      </c>
      <c r="Q103" s="523">
        <v>0.0</v>
      </c>
      <c r="R103" s="523">
        <v>0.0</v>
      </c>
      <c r="S103" s="523">
        <v>0.0</v>
      </c>
      <c r="T103" s="523">
        <v>0.0</v>
      </c>
      <c r="U103" s="523">
        <v>0.0</v>
      </c>
      <c r="V103" s="523">
        <v>0.0</v>
      </c>
      <c r="W103" s="523">
        <v>0.0</v>
      </c>
      <c r="X103" s="523">
        <v>0.0</v>
      </c>
      <c r="Y103" s="523">
        <v>0.0</v>
      </c>
      <c r="Z103" s="523">
        <v>0.0</v>
      </c>
      <c r="AA103" s="523">
        <v>0.0</v>
      </c>
      <c r="AB103" s="523">
        <v>0.0</v>
      </c>
      <c r="AC103" s="523">
        <v>0.0</v>
      </c>
      <c r="AD103" s="523">
        <v>0.0</v>
      </c>
      <c r="AE103" s="523">
        <v>0.0</v>
      </c>
      <c r="AF103" s="523">
        <v>0.0</v>
      </c>
      <c r="AG103" s="523">
        <v>0.0</v>
      </c>
      <c r="AH103" s="523">
        <v>0.0</v>
      </c>
      <c r="AI103" s="523">
        <v>0.0</v>
      </c>
      <c r="AJ103" s="523">
        <v>0.0</v>
      </c>
      <c r="AK103" s="523">
        <v>0.0</v>
      </c>
      <c r="AL103" s="523">
        <v>0.0</v>
      </c>
      <c r="AM103" s="523">
        <v>0.0</v>
      </c>
      <c r="AN103" s="523">
        <v>0.0</v>
      </c>
      <c r="AO103" s="523">
        <v>0.0</v>
      </c>
      <c r="AP103" s="523">
        <v>0.0</v>
      </c>
      <c r="AQ103" s="523">
        <v>0.0</v>
      </c>
      <c r="AR103" s="523">
        <v>0.0</v>
      </c>
      <c r="AS103" s="523">
        <v>0.0</v>
      </c>
      <c r="AT103" s="523">
        <v>0.0</v>
      </c>
      <c r="AU103" s="523">
        <v>0.0</v>
      </c>
      <c r="AV103" s="523">
        <v>0.0</v>
      </c>
      <c r="AW103" s="523">
        <v>0.0</v>
      </c>
      <c r="AX103" s="523">
        <v>0.0</v>
      </c>
      <c r="AY103" s="523">
        <v>0.0</v>
      </c>
      <c r="AZ103" s="523">
        <v>0.0</v>
      </c>
      <c r="BA103" s="523">
        <v>0.0</v>
      </c>
      <c r="BB103" s="523">
        <v>0.0</v>
      </c>
      <c r="BC103" s="523">
        <v>0.0</v>
      </c>
      <c r="BD103" s="523">
        <v>0.0</v>
      </c>
      <c r="BE103" s="523">
        <v>0.0</v>
      </c>
      <c r="BF103" s="515">
        <v>0.0</v>
      </c>
      <c r="BG103" s="510"/>
      <c r="BH103" s="511">
        <v>0.0</v>
      </c>
      <c r="BI103" s="512">
        <f t="shared" si="9"/>
        <v>0</v>
      </c>
      <c r="BJ103" s="511">
        <v>0.0</v>
      </c>
      <c r="BK103" s="513"/>
      <c r="BL103" s="514">
        <f t="shared" si="10"/>
        <v>0</v>
      </c>
      <c r="BM103" s="428"/>
      <c r="BN103" s="428"/>
    </row>
    <row r="104" outlineLevel="3">
      <c r="A104" s="428"/>
      <c r="B104" s="428"/>
      <c r="C104" s="428"/>
      <c r="D104" s="428"/>
      <c r="E104" s="486">
        <v>9.0</v>
      </c>
      <c r="F104" s="529"/>
      <c r="G104" s="506"/>
      <c r="H104" s="507"/>
      <c r="I104" s="507"/>
      <c r="J104" s="523">
        <v>0.0</v>
      </c>
      <c r="K104" s="523">
        <v>0.0</v>
      </c>
      <c r="L104" s="523">
        <v>0.0</v>
      </c>
      <c r="M104" s="523">
        <v>0.0</v>
      </c>
      <c r="N104" s="523">
        <v>0.0</v>
      </c>
      <c r="O104" s="523">
        <v>0.0</v>
      </c>
      <c r="P104" s="523">
        <v>0.0</v>
      </c>
      <c r="Q104" s="523">
        <v>0.0</v>
      </c>
      <c r="R104" s="523">
        <v>0.0</v>
      </c>
      <c r="S104" s="523">
        <v>0.0</v>
      </c>
      <c r="T104" s="523">
        <v>0.0</v>
      </c>
      <c r="U104" s="523">
        <v>0.0</v>
      </c>
      <c r="V104" s="523">
        <v>0.0</v>
      </c>
      <c r="W104" s="523">
        <v>0.0</v>
      </c>
      <c r="X104" s="523">
        <v>0.0</v>
      </c>
      <c r="Y104" s="523">
        <v>0.0</v>
      </c>
      <c r="Z104" s="523">
        <v>0.0</v>
      </c>
      <c r="AA104" s="523">
        <v>0.0</v>
      </c>
      <c r="AB104" s="523">
        <v>0.0</v>
      </c>
      <c r="AC104" s="523">
        <v>0.0</v>
      </c>
      <c r="AD104" s="523">
        <v>0.0</v>
      </c>
      <c r="AE104" s="523">
        <v>0.0</v>
      </c>
      <c r="AF104" s="523">
        <v>0.0</v>
      </c>
      <c r="AG104" s="523">
        <v>0.0</v>
      </c>
      <c r="AH104" s="523">
        <v>0.0</v>
      </c>
      <c r="AI104" s="523">
        <v>0.0</v>
      </c>
      <c r="AJ104" s="523">
        <v>0.0</v>
      </c>
      <c r="AK104" s="523">
        <v>0.0</v>
      </c>
      <c r="AL104" s="523">
        <v>0.0</v>
      </c>
      <c r="AM104" s="523">
        <v>0.0</v>
      </c>
      <c r="AN104" s="523">
        <v>0.0</v>
      </c>
      <c r="AO104" s="523">
        <v>0.0</v>
      </c>
      <c r="AP104" s="523">
        <v>0.0</v>
      </c>
      <c r="AQ104" s="523">
        <v>0.0</v>
      </c>
      <c r="AR104" s="523">
        <v>0.0</v>
      </c>
      <c r="AS104" s="523">
        <v>0.0</v>
      </c>
      <c r="AT104" s="523">
        <v>0.0</v>
      </c>
      <c r="AU104" s="523">
        <v>0.0</v>
      </c>
      <c r="AV104" s="523">
        <v>0.0</v>
      </c>
      <c r="AW104" s="523">
        <v>0.0</v>
      </c>
      <c r="AX104" s="523">
        <v>0.0</v>
      </c>
      <c r="AY104" s="523">
        <v>0.0</v>
      </c>
      <c r="AZ104" s="523">
        <v>0.0</v>
      </c>
      <c r="BA104" s="523">
        <v>0.0</v>
      </c>
      <c r="BB104" s="523">
        <v>0.0</v>
      </c>
      <c r="BC104" s="523">
        <v>0.0</v>
      </c>
      <c r="BD104" s="523">
        <v>0.0</v>
      </c>
      <c r="BE104" s="523">
        <v>0.0</v>
      </c>
      <c r="BF104" s="515">
        <v>0.0</v>
      </c>
      <c r="BG104" s="510"/>
      <c r="BH104" s="511">
        <v>0.0</v>
      </c>
      <c r="BI104" s="512">
        <f t="shared" si="9"/>
        <v>0</v>
      </c>
      <c r="BJ104" s="511">
        <v>0.0</v>
      </c>
      <c r="BK104" s="513"/>
      <c r="BL104" s="514">
        <f t="shared" si="10"/>
        <v>0</v>
      </c>
      <c r="BM104" s="428"/>
      <c r="BN104" s="428"/>
    </row>
    <row r="105" outlineLevel="3">
      <c r="A105" s="428"/>
      <c r="B105" s="428"/>
      <c r="C105" s="428"/>
      <c r="D105" s="428"/>
      <c r="E105" s="486">
        <v>10.0</v>
      </c>
      <c r="F105" s="529"/>
      <c r="G105" s="506"/>
      <c r="H105" s="507"/>
      <c r="I105" s="507"/>
      <c r="J105" s="523">
        <v>0.0</v>
      </c>
      <c r="K105" s="523">
        <v>0.0</v>
      </c>
      <c r="L105" s="523">
        <v>0.0</v>
      </c>
      <c r="M105" s="523">
        <v>0.0</v>
      </c>
      <c r="N105" s="523">
        <v>0.0</v>
      </c>
      <c r="O105" s="523">
        <v>0.0</v>
      </c>
      <c r="P105" s="523">
        <v>0.0</v>
      </c>
      <c r="Q105" s="523">
        <v>0.0</v>
      </c>
      <c r="R105" s="523">
        <v>0.0</v>
      </c>
      <c r="S105" s="523">
        <v>0.0</v>
      </c>
      <c r="T105" s="523">
        <v>0.0</v>
      </c>
      <c r="U105" s="523">
        <v>0.0</v>
      </c>
      <c r="V105" s="523">
        <v>0.0</v>
      </c>
      <c r="W105" s="523">
        <v>0.0</v>
      </c>
      <c r="X105" s="523">
        <v>0.0</v>
      </c>
      <c r="Y105" s="523">
        <v>0.0</v>
      </c>
      <c r="Z105" s="523">
        <v>0.0</v>
      </c>
      <c r="AA105" s="523">
        <v>0.0</v>
      </c>
      <c r="AB105" s="523">
        <v>0.0</v>
      </c>
      <c r="AC105" s="523">
        <v>0.0</v>
      </c>
      <c r="AD105" s="523">
        <v>0.0</v>
      </c>
      <c r="AE105" s="523">
        <v>0.0</v>
      </c>
      <c r="AF105" s="523">
        <v>0.0</v>
      </c>
      <c r="AG105" s="523">
        <v>0.0</v>
      </c>
      <c r="AH105" s="523">
        <v>0.0</v>
      </c>
      <c r="AI105" s="523">
        <v>0.0</v>
      </c>
      <c r="AJ105" s="523">
        <v>0.0</v>
      </c>
      <c r="AK105" s="523">
        <v>0.0</v>
      </c>
      <c r="AL105" s="523">
        <v>0.0</v>
      </c>
      <c r="AM105" s="523">
        <v>0.0</v>
      </c>
      <c r="AN105" s="523">
        <v>0.0</v>
      </c>
      <c r="AO105" s="523">
        <v>0.0</v>
      </c>
      <c r="AP105" s="523">
        <v>0.0</v>
      </c>
      <c r="AQ105" s="523">
        <v>0.0</v>
      </c>
      <c r="AR105" s="523">
        <v>0.0</v>
      </c>
      <c r="AS105" s="523">
        <v>0.0</v>
      </c>
      <c r="AT105" s="523">
        <v>0.0</v>
      </c>
      <c r="AU105" s="523">
        <v>0.0</v>
      </c>
      <c r="AV105" s="523">
        <v>0.0</v>
      </c>
      <c r="AW105" s="523">
        <v>0.0</v>
      </c>
      <c r="AX105" s="523">
        <v>0.0</v>
      </c>
      <c r="AY105" s="523">
        <v>0.0</v>
      </c>
      <c r="AZ105" s="523">
        <v>0.0</v>
      </c>
      <c r="BA105" s="523">
        <v>0.0</v>
      </c>
      <c r="BB105" s="523">
        <v>0.0</v>
      </c>
      <c r="BC105" s="523">
        <v>0.0</v>
      </c>
      <c r="BD105" s="523">
        <v>0.0</v>
      </c>
      <c r="BE105" s="523">
        <v>0.0</v>
      </c>
      <c r="BF105" s="515">
        <v>0.0</v>
      </c>
      <c r="BG105" s="510"/>
      <c r="BH105" s="511">
        <v>0.0</v>
      </c>
      <c r="BI105" s="512">
        <f t="shared" si="9"/>
        <v>0</v>
      </c>
      <c r="BJ105" s="511">
        <v>0.0</v>
      </c>
      <c r="BK105" s="513"/>
      <c r="BL105" s="514">
        <f t="shared" si="10"/>
        <v>0</v>
      </c>
      <c r="BM105" s="428"/>
      <c r="BN105" s="428"/>
    </row>
    <row r="106" outlineLevel="3">
      <c r="A106" s="428"/>
      <c r="B106" s="428"/>
      <c r="C106" s="428"/>
      <c r="D106" s="428"/>
      <c r="E106" s="517"/>
      <c r="F106" s="517"/>
      <c r="G106" s="517"/>
      <c r="H106" s="517"/>
      <c r="I106" s="517"/>
      <c r="J106" s="517"/>
      <c r="K106" s="517"/>
      <c r="L106" s="517"/>
      <c r="M106" s="517"/>
      <c r="N106" s="517"/>
      <c r="O106" s="517"/>
      <c r="P106" s="517"/>
      <c r="Q106" s="517"/>
      <c r="R106" s="517"/>
      <c r="S106" s="517"/>
      <c r="T106" s="517"/>
      <c r="U106" s="517"/>
      <c r="V106" s="517"/>
      <c r="W106" s="517"/>
      <c r="X106" s="517"/>
      <c r="Y106" s="517"/>
      <c r="Z106" s="517"/>
      <c r="AA106" s="517"/>
      <c r="AB106" s="517"/>
      <c r="AC106" s="517"/>
      <c r="AD106" s="517"/>
      <c r="AE106" s="517"/>
      <c r="AF106" s="517"/>
      <c r="AG106" s="517"/>
      <c r="AH106" s="517"/>
      <c r="AI106" s="517"/>
      <c r="AJ106" s="517"/>
      <c r="AK106" s="517"/>
      <c r="AL106" s="517"/>
      <c r="AM106" s="517"/>
      <c r="AN106" s="517"/>
      <c r="AO106" s="517"/>
      <c r="AP106" s="517"/>
      <c r="AQ106" s="517"/>
      <c r="AR106" s="517"/>
      <c r="AS106" s="517"/>
      <c r="AT106" s="517"/>
      <c r="AU106" s="517"/>
      <c r="AV106" s="517"/>
      <c r="AW106" s="517"/>
      <c r="AX106" s="517"/>
      <c r="AY106" s="517"/>
      <c r="AZ106" s="517"/>
      <c r="BA106" s="517"/>
      <c r="BB106" s="517"/>
      <c r="BC106" s="517"/>
      <c r="BD106" s="517"/>
      <c r="BE106" s="517"/>
      <c r="BF106" s="517"/>
      <c r="BG106" s="517"/>
      <c r="BH106" s="517"/>
      <c r="BI106" s="517"/>
      <c r="BJ106" s="517"/>
      <c r="BK106" s="517"/>
      <c r="BL106" s="517"/>
      <c r="BM106" s="428"/>
      <c r="BN106" s="428"/>
    </row>
    <row r="107" outlineLevel="3">
      <c r="A107" s="428"/>
      <c r="B107" s="428"/>
      <c r="C107" s="428"/>
      <c r="D107" s="428"/>
      <c r="E107" s="428"/>
      <c r="F107" s="428"/>
      <c r="G107" s="428"/>
      <c r="H107" s="428"/>
      <c r="I107" s="428"/>
      <c r="J107" s="428"/>
      <c r="K107" s="428"/>
      <c r="L107" s="428"/>
      <c r="M107" s="428"/>
      <c r="N107" s="428"/>
      <c r="O107" s="428"/>
      <c r="P107" s="428"/>
      <c r="Q107" s="428"/>
      <c r="R107" s="428"/>
      <c r="S107" s="428"/>
      <c r="T107" s="428"/>
      <c r="U107" s="428"/>
      <c r="V107" s="428"/>
      <c r="W107" s="428"/>
      <c r="X107" s="428"/>
      <c r="Y107" s="428"/>
      <c r="Z107" s="428"/>
      <c r="AA107" s="428"/>
      <c r="AB107" s="428"/>
      <c r="AC107" s="428"/>
      <c r="AD107" s="428"/>
      <c r="AE107" s="428"/>
      <c r="AF107" s="428"/>
      <c r="AG107" s="428"/>
      <c r="AH107" s="428"/>
      <c r="AI107" s="428"/>
      <c r="AJ107" s="428"/>
      <c r="AK107" s="428"/>
      <c r="AL107" s="428"/>
      <c r="AM107" s="428"/>
      <c r="AN107" s="428"/>
      <c r="AO107" s="428"/>
      <c r="AP107" s="428"/>
      <c r="AQ107" s="428"/>
      <c r="AR107" s="428"/>
      <c r="AS107" s="428"/>
      <c r="AT107" s="428"/>
      <c r="AU107" s="428"/>
      <c r="AV107" s="428"/>
      <c r="AW107" s="428"/>
      <c r="AX107" s="428"/>
      <c r="AY107" s="428"/>
      <c r="AZ107" s="428"/>
      <c r="BA107" s="428"/>
      <c r="BB107" s="428"/>
      <c r="BC107" s="428"/>
      <c r="BD107" s="428"/>
      <c r="BE107" s="428"/>
      <c r="BF107" s="428"/>
      <c r="BG107" s="428"/>
      <c r="BH107" s="428"/>
      <c r="BI107" s="428"/>
      <c r="BJ107" s="428"/>
      <c r="BK107" s="428"/>
      <c r="BL107" s="428"/>
      <c r="BM107" s="428"/>
      <c r="BN107" s="428"/>
    </row>
    <row r="108" ht="7.5" customHeight="1" outlineLevel="2">
      <c r="A108" s="428"/>
      <c r="B108" s="428"/>
      <c r="C108" s="428"/>
      <c r="D108" s="428"/>
      <c r="E108" s="428"/>
      <c r="F108" s="428"/>
      <c r="G108" s="428"/>
      <c r="H108" s="428"/>
      <c r="I108" s="428"/>
      <c r="J108" s="428"/>
      <c r="K108" s="428"/>
      <c r="L108" s="428"/>
      <c r="M108" s="428"/>
      <c r="N108" s="428"/>
      <c r="O108" s="428"/>
      <c r="P108" s="428"/>
      <c r="Q108" s="428"/>
      <c r="R108" s="428"/>
      <c r="S108" s="428"/>
      <c r="T108" s="428"/>
      <c r="U108" s="428"/>
      <c r="V108" s="428"/>
      <c r="W108" s="428"/>
      <c r="X108" s="428"/>
      <c r="Y108" s="428"/>
      <c r="Z108" s="428"/>
      <c r="AA108" s="428"/>
      <c r="AB108" s="428"/>
      <c r="AC108" s="428"/>
      <c r="AD108" s="428"/>
      <c r="AE108" s="428"/>
      <c r="AF108" s="428"/>
      <c r="AG108" s="428"/>
      <c r="AH108" s="428"/>
      <c r="AI108" s="428"/>
      <c r="AJ108" s="428"/>
      <c r="AK108" s="428"/>
      <c r="AL108" s="428"/>
      <c r="AM108" s="428"/>
      <c r="AN108" s="428"/>
      <c r="AO108" s="428"/>
      <c r="AP108" s="428"/>
      <c r="AQ108" s="428"/>
      <c r="AR108" s="428"/>
      <c r="AS108" s="428"/>
      <c r="AT108" s="428"/>
      <c r="AU108" s="428"/>
      <c r="AV108" s="428"/>
      <c r="AW108" s="428"/>
      <c r="AX108" s="428"/>
      <c r="AY108" s="428"/>
      <c r="AZ108" s="428"/>
      <c r="BA108" s="428"/>
      <c r="BB108" s="428"/>
      <c r="BC108" s="428"/>
      <c r="BD108" s="428"/>
      <c r="BE108" s="428"/>
      <c r="BF108" s="428"/>
      <c r="BG108" s="428"/>
      <c r="BH108" s="428"/>
      <c r="BI108" s="428"/>
      <c r="BJ108" s="428"/>
      <c r="BK108" s="428"/>
      <c r="BL108" s="428"/>
      <c r="BM108" s="428"/>
      <c r="BN108" s="428"/>
    </row>
    <row r="109" outlineLevel="2">
      <c r="A109" s="428"/>
      <c r="B109" s="428"/>
      <c r="C109" s="478"/>
      <c r="D109" s="479" t="s">
        <v>203</v>
      </c>
      <c r="E109" s="181"/>
      <c r="F109" s="480" t="s">
        <v>344</v>
      </c>
      <c r="G109" s="480" t="s">
        <v>345</v>
      </c>
      <c r="H109" s="480" t="s">
        <v>188</v>
      </c>
      <c r="I109" s="480" t="s">
        <v>177</v>
      </c>
      <c r="J109" s="481" t="s">
        <v>206</v>
      </c>
      <c r="K109" s="428"/>
      <c r="L109" s="428"/>
      <c r="M109" s="428"/>
      <c r="N109" s="428"/>
      <c r="O109" s="428"/>
      <c r="P109" s="428"/>
      <c r="Q109" s="428"/>
      <c r="R109" s="428"/>
      <c r="S109" s="428"/>
      <c r="T109" s="428"/>
      <c r="U109" s="428"/>
      <c r="V109" s="428"/>
      <c r="W109" s="428"/>
      <c r="X109" s="428"/>
      <c r="Y109" s="428"/>
      <c r="Z109" s="428"/>
      <c r="AA109" s="428"/>
      <c r="AB109" s="428"/>
      <c r="AC109" s="428"/>
      <c r="AD109" s="428"/>
      <c r="AE109" s="428"/>
      <c r="AF109" s="428"/>
      <c r="AG109" s="428"/>
      <c r="AH109" s="428"/>
      <c r="AI109" s="428"/>
      <c r="AJ109" s="428"/>
      <c r="AK109" s="428"/>
      <c r="AL109" s="428"/>
      <c r="AM109" s="428"/>
      <c r="AN109" s="428"/>
      <c r="AO109" s="428"/>
      <c r="AP109" s="428"/>
      <c r="AQ109" s="428"/>
      <c r="AR109" s="428"/>
      <c r="AS109" s="428"/>
      <c r="AT109" s="428"/>
      <c r="AU109" s="428"/>
      <c r="AV109" s="428"/>
      <c r="AW109" s="428"/>
      <c r="AX109" s="428"/>
      <c r="AY109" s="428"/>
      <c r="AZ109" s="428"/>
      <c r="BA109" s="428"/>
      <c r="BB109" s="428"/>
      <c r="BC109" s="428"/>
      <c r="BD109" s="428"/>
      <c r="BE109" s="428"/>
      <c r="BF109" s="482" t="s">
        <v>207</v>
      </c>
      <c r="BG109" s="428"/>
      <c r="BH109" s="483"/>
      <c r="BI109" s="484" t="s">
        <v>191</v>
      </c>
      <c r="BJ109" s="485"/>
      <c r="BK109" s="486" t="s">
        <v>177</v>
      </c>
      <c r="BL109" s="468" t="s">
        <v>208</v>
      </c>
      <c r="BM109" s="428"/>
      <c r="BN109" s="428"/>
    </row>
    <row r="110" outlineLevel="2">
      <c r="A110" s="428"/>
      <c r="B110" s="428"/>
      <c r="C110" s="428"/>
      <c r="D110" s="487" t="s">
        <v>190</v>
      </c>
      <c r="E110" s="181"/>
      <c r="F110" s="488" t="s">
        <v>346</v>
      </c>
      <c r="G110" s="488" t="s">
        <v>347</v>
      </c>
      <c r="H110" s="526">
        <v>0.0</v>
      </c>
      <c r="I110" s="527">
        <v>0.0</v>
      </c>
      <c r="J110" s="491" t="str">
        <f>IFERROR(I110/H110)</f>
        <v/>
      </c>
      <c r="K110" s="428"/>
      <c r="L110" s="428"/>
      <c r="M110" s="428"/>
      <c r="N110" s="428"/>
      <c r="O110" s="428"/>
      <c r="P110" s="428"/>
      <c r="Q110" s="428"/>
      <c r="R110" s="428"/>
      <c r="S110" s="428"/>
      <c r="T110" s="428"/>
      <c r="U110" s="428"/>
      <c r="V110" s="428"/>
      <c r="W110" s="428"/>
      <c r="X110" s="428"/>
      <c r="Y110" s="428"/>
      <c r="Z110" s="428"/>
      <c r="AA110" s="428"/>
      <c r="AB110" s="428"/>
      <c r="AC110" s="428"/>
      <c r="AD110" s="428"/>
      <c r="AE110" s="428"/>
      <c r="AF110" s="428"/>
      <c r="AG110" s="428"/>
      <c r="AH110" s="428"/>
      <c r="AI110" s="428"/>
      <c r="AJ110" s="428"/>
      <c r="AK110" s="428"/>
      <c r="AL110" s="428"/>
      <c r="AM110" s="428"/>
      <c r="AN110" s="428"/>
      <c r="AO110" s="428"/>
      <c r="AP110" s="428"/>
      <c r="AQ110" s="428"/>
      <c r="AR110" s="428"/>
      <c r="AS110" s="428"/>
      <c r="AT110" s="428"/>
      <c r="AU110" s="428"/>
      <c r="AV110" s="428"/>
      <c r="AW110" s="428"/>
      <c r="AX110" s="428"/>
      <c r="AY110" s="428"/>
      <c r="AZ110" s="428"/>
      <c r="BA110" s="428"/>
      <c r="BB110" s="428"/>
      <c r="BC110" s="428"/>
      <c r="BD110" s="428"/>
      <c r="BE110" s="428"/>
      <c r="BF110" s="492">
        <f>SUM(BF115:BF124)</f>
        <v>0</v>
      </c>
      <c r="BG110" s="428"/>
      <c r="BH110" s="493" t="s">
        <v>211</v>
      </c>
      <c r="BI110" s="519"/>
      <c r="BJ110" s="495" t="str">
        <f>if(BL110=1,"1","0")</f>
        <v>0</v>
      </c>
      <c r="BK110" s="496">
        <v>0.0</v>
      </c>
      <c r="BL110" s="520">
        <f>AVERAGE(BI115:BI124)</f>
        <v>0</v>
      </c>
      <c r="BM110" s="428"/>
      <c r="BN110" s="428"/>
    </row>
    <row r="111" ht="7.5" customHeight="1" outlineLevel="3">
      <c r="A111" s="428"/>
      <c r="B111" s="428"/>
      <c r="C111" s="428"/>
      <c r="D111" s="428"/>
      <c r="E111" s="428"/>
      <c r="F111" s="428"/>
      <c r="G111" s="428"/>
      <c r="H111" s="428"/>
      <c r="I111" s="428"/>
      <c r="J111" s="428"/>
      <c r="K111" s="428"/>
      <c r="L111" s="428"/>
      <c r="M111" s="428"/>
      <c r="N111" s="428"/>
      <c r="O111" s="428"/>
      <c r="P111" s="428"/>
      <c r="Q111" s="428"/>
      <c r="R111" s="428"/>
      <c r="S111" s="428"/>
      <c r="T111" s="428"/>
      <c r="U111" s="428"/>
      <c r="V111" s="428"/>
      <c r="W111" s="428"/>
      <c r="X111" s="428"/>
      <c r="Y111" s="428"/>
      <c r="Z111" s="428"/>
      <c r="AA111" s="428"/>
      <c r="AB111" s="428"/>
      <c r="AC111" s="428"/>
      <c r="AD111" s="428"/>
      <c r="AE111" s="428"/>
      <c r="AF111" s="428"/>
      <c r="AG111" s="428"/>
      <c r="AH111" s="428"/>
      <c r="AI111" s="428"/>
      <c r="AJ111" s="428"/>
      <c r="AK111" s="428"/>
      <c r="AL111" s="428"/>
      <c r="AM111" s="428"/>
      <c r="AN111" s="428"/>
      <c r="AO111" s="428"/>
      <c r="AP111" s="428"/>
      <c r="AQ111" s="428"/>
      <c r="AR111" s="428"/>
      <c r="AS111" s="428"/>
      <c r="AT111" s="428"/>
      <c r="AU111" s="428"/>
      <c r="AV111" s="428"/>
      <c r="AW111" s="428"/>
      <c r="AX111" s="428"/>
      <c r="AY111" s="428"/>
      <c r="AZ111" s="428"/>
      <c r="BA111" s="428"/>
      <c r="BB111" s="428"/>
      <c r="BC111" s="428"/>
      <c r="BD111" s="428"/>
      <c r="BE111" s="428"/>
      <c r="BF111" s="428"/>
      <c r="BG111" s="428"/>
      <c r="BH111" s="428"/>
      <c r="BI111" s="428"/>
      <c r="BJ111" s="428"/>
      <c r="BK111" s="428"/>
      <c r="BL111" s="428"/>
      <c r="BM111" s="428"/>
      <c r="BN111" s="428"/>
    </row>
    <row r="112" outlineLevel="3">
      <c r="A112" s="428"/>
      <c r="B112" s="428"/>
      <c r="C112" s="428"/>
      <c r="D112" s="428"/>
      <c r="E112" s="498" t="s">
        <v>212</v>
      </c>
      <c r="F112" s="499" t="s">
        <v>213</v>
      </c>
      <c r="G112" s="498" t="s">
        <v>214</v>
      </c>
      <c r="H112" s="521"/>
      <c r="I112" s="521"/>
      <c r="J112" s="500"/>
      <c r="K112" s="182"/>
      <c r="L112" s="182"/>
      <c r="M112" s="182"/>
      <c r="N112" s="182"/>
      <c r="O112" s="182"/>
      <c r="P112" s="182"/>
      <c r="Q112" s="182"/>
      <c r="R112" s="182"/>
      <c r="S112" s="182"/>
      <c r="T112" s="182"/>
      <c r="U112" s="182"/>
      <c r="V112" s="182"/>
      <c r="W112" s="182"/>
      <c r="X112" s="182"/>
      <c r="Y112" s="182"/>
      <c r="Z112" s="182"/>
      <c r="AA112" s="182"/>
      <c r="AB112" s="182"/>
      <c r="AC112" s="182"/>
      <c r="AD112" s="182"/>
      <c r="AE112" s="182"/>
      <c r="AF112" s="182"/>
      <c r="AG112" s="182"/>
      <c r="AH112" s="182"/>
      <c r="AI112" s="182"/>
      <c r="AJ112" s="182"/>
      <c r="AK112" s="182"/>
      <c r="AL112" s="182"/>
      <c r="AM112" s="182"/>
      <c r="AN112" s="182"/>
      <c r="AO112" s="182"/>
      <c r="AP112" s="182"/>
      <c r="AQ112" s="182"/>
      <c r="AR112" s="182"/>
      <c r="AS112" s="182"/>
      <c r="AT112" s="182"/>
      <c r="AU112" s="182"/>
      <c r="AV112" s="182"/>
      <c r="AW112" s="182"/>
      <c r="AX112" s="182"/>
      <c r="AY112" s="182"/>
      <c r="AZ112" s="182"/>
      <c r="BA112" s="182"/>
      <c r="BB112" s="182"/>
      <c r="BC112" s="182"/>
      <c r="BD112" s="182"/>
      <c r="BE112" s="181"/>
      <c r="BF112" s="501" t="s">
        <v>187</v>
      </c>
      <c r="BG112" s="479" t="s">
        <v>217</v>
      </c>
      <c r="BH112" s="182"/>
      <c r="BI112" s="182"/>
      <c r="BJ112" s="181"/>
      <c r="BK112" s="501" t="s">
        <v>167</v>
      </c>
      <c r="BL112" s="501" t="s">
        <v>218</v>
      </c>
      <c r="BM112" s="428"/>
      <c r="BN112" s="428"/>
    </row>
    <row r="113" outlineLevel="3">
      <c r="A113" s="428"/>
      <c r="B113" s="428"/>
      <c r="C113" s="428"/>
      <c r="D113" s="428"/>
      <c r="E113" s="199"/>
      <c r="F113" s="199"/>
      <c r="G113" s="199"/>
      <c r="H113" s="199"/>
      <c r="I113" s="199"/>
      <c r="J113" s="502" t="s">
        <v>219</v>
      </c>
      <c r="K113" s="182"/>
      <c r="L113" s="182"/>
      <c r="M113" s="181"/>
      <c r="N113" s="502" t="s">
        <v>220</v>
      </c>
      <c r="O113" s="182"/>
      <c r="P113" s="182"/>
      <c r="Q113" s="181"/>
      <c r="R113" s="502" t="s">
        <v>221</v>
      </c>
      <c r="S113" s="182"/>
      <c r="T113" s="182"/>
      <c r="U113" s="181"/>
      <c r="V113" s="502" t="s">
        <v>222</v>
      </c>
      <c r="W113" s="182"/>
      <c r="X113" s="182"/>
      <c r="Y113" s="181"/>
      <c r="Z113" s="502" t="s">
        <v>223</v>
      </c>
      <c r="AA113" s="182"/>
      <c r="AB113" s="182"/>
      <c r="AC113" s="181"/>
      <c r="AD113" s="502" t="s">
        <v>224</v>
      </c>
      <c r="AE113" s="182"/>
      <c r="AF113" s="182"/>
      <c r="AG113" s="181"/>
      <c r="AH113" s="502" t="s">
        <v>225</v>
      </c>
      <c r="AI113" s="182"/>
      <c r="AJ113" s="182"/>
      <c r="AK113" s="181"/>
      <c r="AL113" s="502" t="s">
        <v>226</v>
      </c>
      <c r="AM113" s="182"/>
      <c r="AN113" s="182"/>
      <c r="AO113" s="181"/>
      <c r="AP113" s="502" t="s">
        <v>227</v>
      </c>
      <c r="AQ113" s="182"/>
      <c r="AR113" s="182"/>
      <c r="AS113" s="181"/>
      <c r="AT113" s="502" t="s">
        <v>228</v>
      </c>
      <c r="AU113" s="182"/>
      <c r="AV113" s="182"/>
      <c r="AW113" s="181"/>
      <c r="AX113" s="502" t="s">
        <v>229</v>
      </c>
      <c r="AY113" s="182"/>
      <c r="AZ113" s="182"/>
      <c r="BA113" s="181"/>
      <c r="BB113" s="502" t="s">
        <v>230</v>
      </c>
      <c r="BC113" s="182"/>
      <c r="BD113" s="182"/>
      <c r="BE113" s="181"/>
      <c r="BF113" s="199"/>
      <c r="BG113" s="503" t="s">
        <v>231</v>
      </c>
      <c r="BH113" s="504" t="s">
        <v>232</v>
      </c>
      <c r="BI113" s="503" t="s">
        <v>233</v>
      </c>
      <c r="BJ113" s="504" t="s">
        <v>234</v>
      </c>
      <c r="BK113" s="199"/>
      <c r="BL113" s="199"/>
      <c r="BM113" s="428"/>
      <c r="BN113" s="428"/>
    </row>
    <row r="114" outlineLevel="3">
      <c r="A114" s="428"/>
      <c r="B114" s="428"/>
      <c r="C114" s="428"/>
      <c r="D114" s="428"/>
      <c r="E114" s="183"/>
      <c r="F114" s="183"/>
      <c r="G114" s="183"/>
      <c r="H114" s="183"/>
      <c r="I114" s="183"/>
      <c r="J114" s="505">
        <v>1.0</v>
      </c>
      <c r="K114" s="505">
        <v>2.0</v>
      </c>
      <c r="L114" s="505">
        <v>3.0</v>
      </c>
      <c r="M114" s="505">
        <v>4.0</v>
      </c>
      <c r="N114" s="505">
        <v>1.0</v>
      </c>
      <c r="O114" s="505">
        <v>2.0</v>
      </c>
      <c r="P114" s="505">
        <v>3.0</v>
      </c>
      <c r="Q114" s="505">
        <v>4.0</v>
      </c>
      <c r="R114" s="505">
        <v>1.0</v>
      </c>
      <c r="S114" s="505">
        <v>2.0</v>
      </c>
      <c r="T114" s="505">
        <v>3.0</v>
      </c>
      <c r="U114" s="505">
        <v>4.0</v>
      </c>
      <c r="V114" s="505">
        <v>1.0</v>
      </c>
      <c r="W114" s="505">
        <v>2.0</v>
      </c>
      <c r="X114" s="505">
        <v>3.0</v>
      </c>
      <c r="Y114" s="505">
        <v>4.0</v>
      </c>
      <c r="Z114" s="505">
        <v>1.0</v>
      </c>
      <c r="AA114" s="505">
        <v>2.0</v>
      </c>
      <c r="AB114" s="505">
        <v>3.0</v>
      </c>
      <c r="AC114" s="505">
        <v>4.0</v>
      </c>
      <c r="AD114" s="505">
        <v>1.0</v>
      </c>
      <c r="AE114" s="505">
        <v>2.0</v>
      </c>
      <c r="AF114" s="505">
        <v>3.0</v>
      </c>
      <c r="AG114" s="505">
        <v>4.0</v>
      </c>
      <c r="AH114" s="505">
        <v>1.0</v>
      </c>
      <c r="AI114" s="505">
        <v>2.0</v>
      </c>
      <c r="AJ114" s="505">
        <v>3.0</v>
      </c>
      <c r="AK114" s="505">
        <v>4.0</v>
      </c>
      <c r="AL114" s="505">
        <v>1.0</v>
      </c>
      <c r="AM114" s="505">
        <v>2.0</v>
      </c>
      <c r="AN114" s="505">
        <v>3.0</v>
      </c>
      <c r="AO114" s="505">
        <v>4.0</v>
      </c>
      <c r="AP114" s="505">
        <v>1.0</v>
      </c>
      <c r="AQ114" s="505">
        <v>2.0</v>
      </c>
      <c r="AR114" s="505">
        <v>3.0</v>
      </c>
      <c r="AS114" s="505">
        <v>4.0</v>
      </c>
      <c r="AT114" s="505">
        <v>1.0</v>
      </c>
      <c r="AU114" s="505">
        <v>2.0</v>
      </c>
      <c r="AV114" s="505">
        <v>3.0</v>
      </c>
      <c r="AW114" s="505">
        <v>4.0</v>
      </c>
      <c r="AX114" s="505">
        <v>1.0</v>
      </c>
      <c r="AY114" s="505">
        <v>2.0</v>
      </c>
      <c r="AZ114" s="505">
        <v>3.0</v>
      </c>
      <c r="BA114" s="505">
        <v>4.0</v>
      </c>
      <c r="BB114" s="505">
        <v>1.0</v>
      </c>
      <c r="BC114" s="505">
        <v>2.0</v>
      </c>
      <c r="BD114" s="505">
        <v>3.0</v>
      </c>
      <c r="BE114" s="505">
        <v>4.0</v>
      </c>
      <c r="BF114" s="183"/>
      <c r="BG114" s="183"/>
      <c r="BH114" s="183"/>
      <c r="BI114" s="183"/>
      <c r="BJ114" s="183"/>
      <c r="BK114" s="183"/>
      <c r="BL114" s="183"/>
      <c r="BM114" s="428"/>
      <c r="BN114" s="428"/>
    </row>
    <row r="115" outlineLevel="3">
      <c r="A115" s="428"/>
      <c r="B115" s="428"/>
      <c r="C115" s="428"/>
      <c r="D115" s="428"/>
      <c r="E115" s="486">
        <v>1.0</v>
      </c>
      <c r="F115" s="528"/>
      <c r="G115" s="506"/>
      <c r="H115" s="507"/>
      <c r="I115" s="507"/>
      <c r="J115" s="523">
        <v>0.0</v>
      </c>
      <c r="K115" s="523">
        <v>0.0</v>
      </c>
      <c r="L115" s="523">
        <v>0.0</v>
      </c>
      <c r="M115" s="523">
        <v>0.0</v>
      </c>
      <c r="N115" s="523">
        <v>0.0</v>
      </c>
      <c r="O115" s="523">
        <v>0.0</v>
      </c>
      <c r="P115" s="523">
        <v>0.0</v>
      </c>
      <c r="Q115" s="523">
        <v>0.0</v>
      </c>
      <c r="R115" s="523">
        <v>0.0</v>
      </c>
      <c r="S115" s="523">
        <v>0.0</v>
      </c>
      <c r="T115" s="523">
        <v>0.0</v>
      </c>
      <c r="U115" s="523">
        <v>0.0</v>
      </c>
      <c r="V115" s="523">
        <v>0.0</v>
      </c>
      <c r="W115" s="523">
        <v>0.0</v>
      </c>
      <c r="X115" s="523">
        <v>0.0</v>
      </c>
      <c r="Y115" s="523">
        <v>0.0</v>
      </c>
      <c r="Z115" s="523">
        <v>0.0</v>
      </c>
      <c r="AA115" s="523">
        <v>0.0</v>
      </c>
      <c r="AB115" s="523">
        <v>0.0</v>
      </c>
      <c r="AC115" s="523">
        <v>0.0</v>
      </c>
      <c r="AD115" s="523">
        <v>0.0</v>
      </c>
      <c r="AE115" s="523">
        <v>0.0</v>
      </c>
      <c r="AF115" s="523">
        <v>0.0</v>
      </c>
      <c r="AG115" s="523">
        <v>0.0</v>
      </c>
      <c r="AH115" s="523">
        <v>0.0</v>
      </c>
      <c r="AI115" s="523">
        <v>0.0</v>
      </c>
      <c r="AJ115" s="523">
        <v>0.0</v>
      </c>
      <c r="AK115" s="523">
        <v>0.0</v>
      </c>
      <c r="AL115" s="523">
        <v>0.0</v>
      </c>
      <c r="AM115" s="523">
        <v>0.0</v>
      </c>
      <c r="AN115" s="523">
        <v>0.0</v>
      </c>
      <c r="AO115" s="523">
        <v>0.0</v>
      </c>
      <c r="AP115" s="523">
        <v>0.0</v>
      </c>
      <c r="AQ115" s="523">
        <v>0.0</v>
      </c>
      <c r="AR115" s="523">
        <v>0.0</v>
      </c>
      <c r="AS115" s="523">
        <v>0.0</v>
      </c>
      <c r="AT115" s="523">
        <v>0.0</v>
      </c>
      <c r="AU115" s="523">
        <v>0.0</v>
      </c>
      <c r="AV115" s="523">
        <v>0.0</v>
      </c>
      <c r="AW115" s="523">
        <v>0.0</v>
      </c>
      <c r="AX115" s="523">
        <v>0.0</v>
      </c>
      <c r="AY115" s="523">
        <v>0.0</v>
      </c>
      <c r="AZ115" s="523">
        <v>0.0</v>
      </c>
      <c r="BA115" s="523">
        <v>0.0</v>
      </c>
      <c r="BB115" s="523">
        <v>0.0</v>
      </c>
      <c r="BC115" s="523">
        <v>0.0</v>
      </c>
      <c r="BD115" s="523">
        <v>0.0</v>
      </c>
      <c r="BE115" s="523">
        <v>0.0</v>
      </c>
      <c r="BF115" s="515">
        <v>0.0</v>
      </c>
      <c r="BG115" s="510"/>
      <c r="BH115" s="511">
        <v>0.0</v>
      </c>
      <c r="BI115" s="512">
        <f t="shared" ref="BI115:BI124" si="11">iferror(AVERAGE(J115:BE115))</f>
        <v>0</v>
      </c>
      <c r="BJ115" s="511">
        <v>0.0</v>
      </c>
      <c r="BK115" s="513"/>
      <c r="BL115" s="514">
        <f>iferror((BH115+BJ115)/100)</f>
        <v>0</v>
      </c>
      <c r="BM115" s="428"/>
      <c r="BN115" s="428"/>
    </row>
    <row r="116" outlineLevel="3">
      <c r="A116" s="428"/>
      <c r="B116" s="428"/>
      <c r="C116" s="428"/>
      <c r="D116" s="428"/>
      <c r="E116" s="486">
        <v>2.0</v>
      </c>
      <c r="F116" s="529"/>
      <c r="G116" s="506"/>
      <c r="H116" s="507"/>
      <c r="I116" s="507"/>
      <c r="J116" s="523">
        <v>0.0</v>
      </c>
      <c r="K116" s="523">
        <v>0.0</v>
      </c>
      <c r="L116" s="523">
        <v>0.0</v>
      </c>
      <c r="M116" s="523">
        <v>0.0</v>
      </c>
      <c r="N116" s="523">
        <v>0.0</v>
      </c>
      <c r="O116" s="523">
        <v>0.0</v>
      </c>
      <c r="P116" s="523">
        <v>0.0</v>
      </c>
      <c r="Q116" s="523">
        <v>0.0</v>
      </c>
      <c r="R116" s="523">
        <v>0.0</v>
      </c>
      <c r="S116" s="523">
        <v>0.0</v>
      </c>
      <c r="T116" s="523">
        <v>0.0</v>
      </c>
      <c r="U116" s="523">
        <v>0.0</v>
      </c>
      <c r="V116" s="523">
        <v>0.0</v>
      </c>
      <c r="W116" s="523">
        <v>0.0</v>
      </c>
      <c r="X116" s="523">
        <v>0.0</v>
      </c>
      <c r="Y116" s="523">
        <v>0.0</v>
      </c>
      <c r="Z116" s="523">
        <v>0.0</v>
      </c>
      <c r="AA116" s="523">
        <v>0.0</v>
      </c>
      <c r="AB116" s="523">
        <v>0.0</v>
      </c>
      <c r="AC116" s="523">
        <v>0.0</v>
      </c>
      <c r="AD116" s="523">
        <v>0.0</v>
      </c>
      <c r="AE116" s="523">
        <v>0.0</v>
      </c>
      <c r="AF116" s="523">
        <v>0.0</v>
      </c>
      <c r="AG116" s="523">
        <v>0.0</v>
      </c>
      <c r="AH116" s="523">
        <v>0.0</v>
      </c>
      <c r="AI116" s="523">
        <v>0.0</v>
      </c>
      <c r="AJ116" s="523">
        <v>0.0</v>
      </c>
      <c r="AK116" s="523">
        <v>0.0</v>
      </c>
      <c r="AL116" s="523">
        <v>0.0</v>
      </c>
      <c r="AM116" s="523">
        <v>0.0</v>
      </c>
      <c r="AN116" s="523">
        <v>0.0</v>
      </c>
      <c r="AO116" s="523">
        <v>0.0</v>
      </c>
      <c r="AP116" s="523">
        <v>0.0</v>
      </c>
      <c r="AQ116" s="523">
        <v>0.0</v>
      </c>
      <c r="AR116" s="523">
        <v>0.0</v>
      </c>
      <c r="AS116" s="523">
        <v>0.0</v>
      </c>
      <c r="AT116" s="523">
        <v>0.0</v>
      </c>
      <c r="AU116" s="523">
        <v>0.0</v>
      </c>
      <c r="AV116" s="523">
        <v>0.0</v>
      </c>
      <c r="AW116" s="523">
        <v>0.0</v>
      </c>
      <c r="AX116" s="523">
        <v>0.0</v>
      </c>
      <c r="AY116" s="523">
        <v>0.0</v>
      </c>
      <c r="AZ116" s="523">
        <v>0.0</v>
      </c>
      <c r="BA116" s="523">
        <v>0.0</v>
      </c>
      <c r="BB116" s="523">
        <v>0.0</v>
      </c>
      <c r="BC116" s="523">
        <v>0.0</v>
      </c>
      <c r="BD116" s="523">
        <v>0.0</v>
      </c>
      <c r="BE116" s="523">
        <v>0.0</v>
      </c>
      <c r="BF116" s="515">
        <v>0.0</v>
      </c>
      <c r="BG116" s="510"/>
      <c r="BH116" s="511">
        <v>0.0</v>
      </c>
      <c r="BI116" s="512">
        <f t="shared" si="11"/>
        <v>0</v>
      </c>
      <c r="BJ116" s="511">
        <v>0.0</v>
      </c>
      <c r="BK116" s="513"/>
      <c r="BL116" s="514">
        <f t="shared" ref="BL116:BL124" si="12">(BH116+BJ116)/100</f>
        <v>0</v>
      </c>
      <c r="BM116" s="428"/>
      <c r="BN116" s="428"/>
    </row>
    <row r="117" outlineLevel="3">
      <c r="A117" s="428"/>
      <c r="B117" s="428"/>
      <c r="C117" s="248" t="s">
        <v>235</v>
      </c>
      <c r="D117" s="428"/>
      <c r="E117" s="486">
        <v>3.0</v>
      </c>
      <c r="F117" s="529"/>
      <c r="G117" s="506"/>
      <c r="H117" s="507"/>
      <c r="I117" s="507"/>
      <c r="J117" s="523">
        <v>0.0</v>
      </c>
      <c r="K117" s="523">
        <v>0.0</v>
      </c>
      <c r="L117" s="523">
        <v>0.0</v>
      </c>
      <c r="M117" s="523">
        <v>0.0</v>
      </c>
      <c r="N117" s="523">
        <v>0.0</v>
      </c>
      <c r="O117" s="523">
        <v>0.0</v>
      </c>
      <c r="P117" s="523">
        <v>0.0</v>
      </c>
      <c r="Q117" s="523">
        <v>0.0</v>
      </c>
      <c r="R117" s="523">
        <v>0.0</v>
      </c>
      <c r="S117" s="523">
        <v>0.0</v>
      </c>
      <c r="T117" s="523">
        <v>0.0</v>
      </c>
      <c r="U117" s="523">
        <v>0.0</v>
      </c>
      <c r="V117" s="523">
        <v>0.0</v>
      </c>
      <c r="W117" s="523">
        <v>0.0</v>
      </c>
      <c r="X117" s="523">
        <v>0.0</v>
      </c>
      <c r="Y117" s="523">
        <v>0.0</v>
      </c>
      <c r="Z117" s="523">
        <v>0.0</v>
      </c>
      <c r="AA117" s="523">
        <v>0.0</v>
      </c>
      <c r="AB117" s="523">
        <v>0.0</v>
      </c>
      <c r="AC117" s="523">
        <v>0.0</v>
      </c>
      <c r="AD117" s="523">
        <v>0.0</v>
      </c>
      <c r="AE117" s="523">
        <v>0.0</v>
      </c>
      <c r="AF117" s="523">
        <v>0.0</v>
      </c>
      <c r="AG117" s="523">
        <v>0.0</v>
      </c>
      <c r="AH117" s="523">
        <v>0.0</v>
      </c>
      <c r="AI117" s="523">
        <v>0.0</v>
      </c>
      <c r="AJ117" s="523">
        <v>0.0</v>
      </c>
      <c r="AK117" s="523">
        <v>0.0</v>
      </c>
      <c r="AL117" s="523">
        <v>0.0</v>
      </c>
      <c r="AM117" s="523">
        <v>0.0</v>
      </c>
      <c r="AN117" s="523">
        <v>0.0</v>
      </c>
      <c r="AO117" s="523">
        <v>0.0</v>
      </c>
      <c r="AP117" s="523">
        <v>0.0</v>
      </c>
      <c r="AQ117" s="523">
        <v>0.0</v>
      </c>
      <c r="AR117" s="523">
        <v>0.0</v>
      </c>
      <c r="AS117" s="523">
        <v>0.0</v>
      </c>
      <c r="AT117" s="523">
        <v>0.0</v>
      </c>
      <c r="AU117" s="523">
        <v>0.0</v>
      </c>
      <c r="AV117" s="523">
        <v>0.0</v>
      </c>
      <c r="AW117" s="523">
        <v>0.0</v>
      </c>
      <c r="AX117" s="523">
        <v>0.0</v>
      </c>
      <c r="AY117" s="523">
        <v>0.0</v>
      </c>
      <c r="AZ117" s="523">
        <v>0.0</v>
      </c>
      <c r="BA117" s="523">
        <v>0.0</v>
      </c>
      <c r="BB117" s="523">
        <v>0.0</v>
      </c>
      <c r="BC117" s="523">
        <v>0.0</v>
      </c>
      <c r="BD117" s="523">
        <v>0.0</v>
      </c>
      <c r="BE117" s="523">
        <v>0.0</v>
      </c>
      <c r="BF117" s="515">
        <v>0.0</v>
      </c>
      <c r="BG117" s="510"/>
      <c r="BH117" s="511">
        <v>0.0</v>
      </c>
      <c r="BI117" s="512">
        <f t="shared" si="11"/>
        <v>0</v>
      </c>
      <c r="BJ117" s="511">
        <v>0.0</v>
      </c>
      <c r="BK117" s="513"/>
      <c r="BL117" s="514">
        <f t="shared" si="12"/>
        <v>0</v>
      </c>
      <c r="BM117" s="428"/>
      <c r="BN117" s="428"/>
    </row>
    <row r="118" outlineLevel="3">
      <c r="A118" s="428"/>
      <c r="B118" s="428"/>
      <c r="C118" s="428"/>
      <c r="D118" s="428"/>
      <c r="E118" s="486">
        <v>4.0</v>
      </c>
      <c r="F118" s="529"/>
      <c r="G118" s="506"/>
      <c r="H118" s="507"/>
      <c r="I118" s="507"/>
      <c r="J118" s="523">
        <v>0.0</v>
      </c>
      <c r="K118" s="523">
        <v>0.0</v>
      </c>
      <c r="L118" s="523">
        <v>0.0</v>
      </c>
      <c r="M118" s="523">
        <v>0.0</v>
      </c>
      <c r="N118" s="523">
        <v>0.0</v>
      </c>
      <c r="O118" s="523">
        <v>0.0</v>
      </c>
      <c r="P118" s="523">
        <v>0.0</v>
      </c>
      <c r="Q118" s="523">
        <v>0.0</v>
      </c>
      <c r="R118" s="523">
        <v>0.0</v>
      </c>
      <c r="S118" s="523">
        <v>0.0</v>
      </c>
      <c r="T118" s="523">
        <v>0.0</v>
      </c>
      <c r="U118" s="523">
        <v>0.0</v>
      </c>
      <c r="V118" s="523">
        <v>0.0</v>
      </c>
      <c r="W118" s="523">
        <v>0.0</v>
      </c>
      <c r="X118" s="523">
        <v>0.0</v>
      </c>
      <c r="Y118" s="523">
        <v>0.0</v>
      </c>
      <c r="Z118" s="523">
        <v>0.0</v>
      </c>
      <c r="AA118" s="523">
        <v>0.0</v>
      </c>
      <c r="AB118" s="523">
        <v>0.0</v>
      </c>
      <c r="AC118" s="523">
        <v>0.0</v>
      </c>
      <c r="AD118" s="523">
        <v>0.0</v>
      </c>
      <c r="AE118" s="523">
        <v>0.0</v>
      </c>
      <c r="AF118" s="523">
        <v>0.0</v>
      </c>
      <c r="AG118" s="523">
        <v>0.0</v>
      </c>
      <c r="AH118" s="523">
        <v>0.0</v>
      </c>
      <c r="AI118" s="523">
        <v>0.0</v>
      </c>
      <c r="AJ118" s="523">
        <v>0.0</v>
      </c>
      <c r="AK118" s="523">
        <v>0.0</v>
      </c>
      <c r="AL118" s="523">
        <v>0.0</v>
      </c>
      <c r="AM118" s="523">
        <v>0.0</v>
      </c>
      <c r="AN118" s="523">
        <v>0.0</v>
      </c>
      <c r="AO118" s="523">
        <v>0.0</v>
      </c>
      <c r="AP118" s="523">
        <v>0.0</v>
      </c>
      <c r="AQ118" s="523">
        <v>0.0</v>
      </c>
      <c r="AR118" s="523">
        <v>0.0</v>
      </c>
      <c r="AS118" s="523">
        <v>0.0</v>
      </c>
      <c r="AT118" s="523">
        <v>0.0</v>
      </c>
      <c r="AU118" s="523">
        <v>0.0</v>
      </c>
      <c r="AV118" s="523">
        <v>0.0</v>
      </c>
      <c r="AW118" s="523">
        <v>0.0</v>
      </c>
      <c r="AX118" s="523">
        <v>0.0</v>
      </c>
      <c r="AY118" s="523">
        <v>0.0</v>
      </c>
      <c r="AZ118" s="523">
        <v>0.0</v>
      </c>
      <c r="BA118" s="523">
        <v>0.0</v>
      </c>
      <c r="BB118" s="523">
        <v>0.0</v>
      </c>
      <c r="BC118" s="523">
        <v>0.0</v>
      </c>
      <c r="BD118" s="523">
        <v>0.0</v>
      </c>
      <c r="BE118" s="523">
        <v>0.0</v>
      </c>
      <c r="BF118" s="515">
        <v>0.0</v>
      </c>
      <c r="BG118" s="510"/>
      <c r="BH118" s="511">
        <v>0.0</v>
      </c>
      <c r="BI118" s="512">
        <f t="shared" si="11"/>
        <v>0</v>
      </c>
      <c r="BJ118" s="511">
        <v>0.0</v>
      </c>
      <c r="BK118" s="513"/>
      <c r="BL118" s="514">
        <f t="shared" si="12"/>
        <v>0</v>
      </c>
      <c r="BM118" s="428"/>
      <c r="BN118" s="428"/>
    </row>
    <row r="119" outlineLevel="3">
      <c r="A119" s="428"/>
      <c r="B119" s="428"/>
      <c r="C119" s="428"/>
      <c r="D119" s="428"/>
      <c r="E119" s="486">
        <v>5.0</v>
      </c>
      <c r="F119" s="529"/>
      <c r="G119" s="506"/>
      <c r="H119" s="507"/>
      <c r="I119" s="507"/>
      <c r="J119" s="523">
        <v>0.0</v>
      </c>
      <c r="K119" s="523">
        <v>0.0</v>
      </c>
      <c r="L119" s="523">
        <v>0.0</v>
      </c>
      <c r="M119" s="523">
        <v>0.0</v>
      </c>
      <c r="N119" s="523">
        <v>0.0</v>
      </c>
      <c r="O119" s="523">
        <v>0.0</v>
      </c>
      <c r="P119" s="523">
        <v>0.0</v>
      </c>
      <c r="Q119" s="523">
        <v>0.0</v>
      </c>
      <c r="R119" s="523">
        <v>0.0</v>
      </c>
      <c r="S119" s="523">
        <v>0.0</v>
      </c>
      <c r="T119" s="523">
        <v>0.0</v>
      </c>
      <c r="U119" s="523">
        <v>0.0</v>
      </c>
      <c r="V119" s="523">
        <v>0.0</v>
      </c>
      <c r="W119" s="523">
        <v>0.0</v>
      </c>
      <c r="X119" s="523">
        <v>0.0</v>
      </c>
      <c r="Y119" s="523">
        <v>0.0</v>
      </c>
      <c r="Z119" s="523">
        <v>0.0</v>
      </c>
      <c r="AA119" s="523">
        <v>0.0</v>
      </c>
      <c r="AB119" s="523">
        <v>0.0</v>
      </c>
      <c r="AC119" s="523">
        <v>0.0</v>
      </c>
      <c r="AD119" s="523">
        <v>0.0</v>
      </c>
      <c r="AE119" s="523">
        <v>0.0</v>
      </c>
      <c r="AF119" s="523">
        <v>0.0</v>
      </c>
      <c r="AG119" s="523">
        <v>0.0</v>
      </c>
      <c r="AH119" s="523">
        <v>0.0</v>
      </c>
      <c r="AI119" s="523">
        <v>0.0</v>
      </c>
      <c r="AJ119" s="523">
        <v>0.0</v>
      </c>
      <c r="AK119" s="523">
        <v>0.0</v>
      </c>
      <c r="AL119" s="523">
        <v>0.0</v>
      </c>
      <c r="AM119" s="523">
        <v>0.0</v>
      </c>
      <c r="AN119" s="523">
        <v>0.0</v>
      </c>
      <c r="AO119" s="523">
        <v>0.0</v>
      </c>
      <c r="AP119" s="523">
        <v>0.0</v>
      </c>
      <c r="AQ119" s="523">
        <v>0.0</v>
      </c>
      <c r="AR119" s="523">
        <v>0.0</v>
      </c>
      <c r="AS119" s="523">
        <v>0.0</v>
      </c>
      <c r="AT119" s="523">
        <v>0.0</v>
      </c>
      <c r="AU119" s="523">
        <v>0.0</v>
      </c>
      <c r="AV119" s="523">
        <v>0.0</v>
      </c>
      <c r="AW119" s="523">
        <v>0.0</v>
      </c>
      <c r="AX119" s="523">
        <v>0.0</v>
      </c>
      <c r="AY119" s="523">
        <v>0.0</v>
      </c>
      <c r="AZ119" s="523">
        <v>0.0</v>
      </c>
      <c r="BA119" s="523">
        <v>0.0</v>
      </c>
      <c r="BB119" s="523">
        <v>0.0</v>
      </c>
      <c r="BC119" s="523">
        <v>0.0</v>
      </c>
      <c r="BD119" s="523">
        <v>0.0</v>
      </c>
      <c r="BE119" s="523">
        <v>0.0</v>
      </c>
      <c r="BF119" s="515">
        <v>0.0</v>
      </c>
      <c r="BG119" s="510"/>
      <c r="BH119" s="511">
        <v>0.0</v>
      </c>
      <c r="BI119" s="512">
        <f t="shared" si="11"/>
        <v>0</v>
      </c>
      <c r="BJ119" s="511">
        <v>0.0</v>
      </c>
      <c r="BK119" s="513"/>
      <c r="BL119" s="514">
        <f t="shared" si="12"/>
        <v>0</v>
      </c>
      <c r="BM119" s="428"/>
      <c r="BN119" s="428"/>
    </row>
    <row r="120" outlineLevel="3">
      <c r="A120" s="428"/>
      <c r="B120" s="428"/>
      <c r="C120" s="428"/>
      <c r="D120" s="428"/>
      <c r="E120" s="486">
        <v>6.0</v>
      </c>
      <c r="F120" s="529"/>
      <c r="G120" s="506"/>
      <c r="H120" s="507"/>
      <c r="I120" s="507"/>
      <c r="J120" s="523">
        <v>0.0</v>
      </c>
      <c r="K120" s="523">
        <v>0.0</v>
      </c>
      <c r="L120" s="523">
        <v>0.0</v>
      </c>
      <c r="M120" s="523">
        <v>0.0</v>
      </c>
      <c r="N120" s="523">
        <v>0.0</v>
      </c>
      <c r="O120" s="523">
        <v>0.0</v>
      </c>
      <c r="P120" s="523">
        <v>0.0</v>
      </c>
      <c r="Q120" s="523">
        <v>0.0</v>
      </c>
      <c r="R120" s="523">
        <v>0.0</v>
      </c>
      <c r="S120" s="523">
        <v>0.0</v>
      </c>
      <c r="T120" s="523">
        <v>0.0</v>
      </c>
      <c r="U120" s="523">
        <v>0.0</v>
      </c>
      <c r="V120" s="523">
        <v>0.0</v>
      </c>
      <c r="W120" s="523">
        <v>0.0</v>
      </c>
      <c r="X120" s="523">
        <v>0.0</v>
      </c>
      <c r="Y120" s="523">
        <v>0.0</v>
      </c>
      <c r="Z120" s="523">
        <v>0.0</v>
      </c>
      <c r="AA120" s="523">
        <v>0.0</v>
      </c>
      <c r="AB120" s="523">
        <v>0.0</v>
      </c>
      <c r="AC120" s="523">
        <v>0.0</v>
      </c>
      <c r="AD120" s="523">
        <v>0.0</v>
      </c>
      <c r="AE120" s="523">
        <v>0.0</v>
      </c>
      <c r="AF120" s="523">
        <v>0.0</v>
      </c>
      <c r="AG120" s="523">
        <v>0.0</v>
      </c>
      <c r="AH120" s="523">
        <v>0.0</v>
      </c>
      <c r="AI120" s="523">
        <v>0.0</v>
      </c>
      <c r="AJ120" s="523">
        <v>0.0</v>
      </c>
      <c r="AK120" s="523">
        <v>0.0</v>
      </c>
      <c r="AL120" s="523">
        <v>0.0</v>
      </c>
      <c r="AM120" s="523">
        <v>0.0</v>
      </c>
      <c r="AN120" s="523">
        <v>0.0</v>
      </c>
      <c r="AO120" s="523">
        <v>0.0</v>
      </c>
      <c r="AP120" s="523">
        <v>0.0</v>
      </c>
      <c r="AQ120" s="523">
        <v>0.0</v>
      </c>
      <c r="AR120" s="523">
        <v>0.0</v>
      </c>
      <c r="AS120" s="523">
        <v>0.0</v>
      </c>
      <c r="AT120" s="523">
        <v>0.0</v>
      </c>
      <c r="AU120" s="523">
        <v>0.0</v>
      </c>
      <c r="AV120" s="523">
        <v>0.0</v>
      </c>
      <c r="AW120" s="523">
        <v>0.0</v>
      </c>
      <c r="AX120" s="523">
        <v>0.0</v>
      </c>
      <c r="AY120" s="523">
        <v>0.0</v>
      </c>
      <c r="AZ120" s="523">
        <v>0.0</v>
      </c>
      <c r="BA120" s="523">
        <v>0.0</v>
      </c>
      <c r="BB120" s="523">
        <v>0.0</v>
      </c>
      <c r="BC120" s="523">
        <v>0.0</v>
      </c>
      <c r="BD120" s="523">
        <v>0.0</v>
      </c>
      <c r="BE120" s="523">
        <v>0.0</v>
      </c>
      <c r="BF120" s="515">
        <v>0.0</v>
      </c>
      <c r="BG120" s="510"/>
      <c r="BH120" s="511">
        <v>0.0</v>
      </c>
      <c r="BI120" s="512">
        <f t="shared" si="11"/>
        <v>0</v>
      </c>
      <c r="BJ120" s="511">
        <v>0.0</v>
      </c>
      <c r="BK120" s="513"/>
      <c r="BL120" s="514">
        <f t="shared" si="12"/>
        <v>0</v>
      </c>
      <c r="BM120" s="428"/>
      <c r="BN120" s="428"/>
    </row>
    <row r="121" outlineLevel="3">
      <c r="A121" s="428"/>
      <c r="B121" s="428"/>
      <c r="C121" s="428"/>
      <c r="D121" s="428"/>
      <c r="E121" s="486">
        <v>7.0</v>
      </c>
      <c r="F121" s="529"/>
      <c r="G121" s="506"/>
      <c r="H121" s="507"/>
      <c r="I121" s="507"/>
      <c r="J121" s="523">
        <v>0.0</v>
      </c>
      <c r="K121" s="523">
        <v>0.0</v>
      </c>
      <c r="L121" s="523">
        <v>0.0</v>
      </c>
      <c r="M121" s="523">
        <v>0.0</v>
      </c>
      <c r="N121" s="523">
        <v>0.0</v>
      </c>
      <c r="O121" s="523">
        <v>0.0</v>
      </c>
      <c r="P121" s="523">
        <v>0.0</v>
      </c>
      <c r="Q121" s="523">
        <v>0.0</v>
      </c>
      <c r="R121" s="523">
        <v>0.0</v>
      </c>
      <c r="S121" s="523">
        <v>0.0</v>
      </c>
      <c r="T121" s="523">
        <v>0.0</v>
      </c>
      <c r="U121" s="523">
        <v>0.0</v>
      </c>
      <c r="V121" s="523">
        <v>0.0</v>
      </c>
      <c r="W121" s="523">
        <v>0.0</v>
      </c>
      <c r="X121" s="523">
        <v>0.0</v>
      </c>
      <c r="Y121" s="523">
        <v>0.0</v>
      </c>
      <c r="Z121" s="523">
        <v>0.0</v>
      </c>
      <c r="AA121" s="523">
        <v>0.0</v>
      </c>
      <c r="AB121" s="523">
        <v>0.0</v>
      </c>
      <c r="AC121" s="523">
        <v>0.0</v>
      </c>
      <c r="AD121" s="523">
        <v>0.0</v>
      </c>
      <c r="AE121" s="523">
        <v>0.0</v>
      </c>
      <c r="AF121" s="523">
        <v>0.0</v>
      </c>
      <c r="AG121" s="523">
        <v>0.0</v>
      </c>
      <c r="AH121" s="523">
        <v>0.0</v>
      </c>
      <c r="AI121" s="523">
        <v>0.0</v>
      </c>
      <c r="AJ121" s="523">
        <v>0.0</v>
      </c>
      <c r="AK121" s="523">
        <v>0.0</v>
      </c>
      <c r="AL121" s="523">
        <v>0.0</v>
      </c>
      <c r="AM121" s="523">
        <v>0.0</v>
      </c>
      <c r="AN121" s="523">
        <v>0.0</v>
      </c>
      <c r="AO121" s="523">
        <v>0.0</v>
      </c>
      <c r="AP121" s="523">
        <v>0.0</v>
      </c>
      <c r="AQ121" s="523">
        <v>0.0</v>
      </c>
      <c r="AR121" s="523">
        <v>0.0</v>
      </c>
      <c r="AS121" s="523">
        <v>0.0</v>
      </c>
      <c r="AT121" s="523">
        <v>0.0</v>
      </c>
      <c r="AU121" s="523">
        <v>0.0</v>
      </c>
      <c r="AV121" s="523">
        <v>0.0</v>
      </c>
      <c r="AW121" s="523">
        <v>0.0</v>
      </c>
      <c r="AX121" s="523">
        <v>0.0</v>
      </c>
      <c r="AY121" s="523">
        <v>0.0</v>
      </c>
      <c r="AZ121" s="523">
        <v>0.0</v>
      </c>
      <c r="BA121" s="523">
        <v>0.0</v>
      </c>
      <c r="BB121" s="523">
        <v>0.0</v>
      </c>
      <c r="BC121" s="523">
        <v>0.0</v>
      </c>
      <c r="BD121" s="523">
        <v>0.0</v>
      </c>
      <c r="BE121" s="523">
        <v>0.0</v>
      </c>
      <c r="BF121" s="515">
        <v>0.0</v>
      </c>
      <c r="BG121" s="510"/>
      <c r="BH121" s="511">
        <v>0.0</v>
      </c>
      <c r="BI121" s="512">
        <f t="shared" si="11"/>
        <v>0</v>
      </c>
      <c r="BJ121" s="511">
        <v>0.0</v>
      </c>
      <c r="BK121" s="513"/>
      <c r="BL121" s="514">
        <f t="shared" si="12"/>
        <v>0</v>
      </c>
      <c r="BM121" s="428"/>
      <c r="BN121" s="428"/>
    </row>
    <row r="122" outlineLevel="3">
      <c r="A122" s="428"/>
      <c r="B122" s="428"/>
      <c r="C122" s="428"/>
      <c r="D122" s="428"/>
      <c r="E122" s="486">
        <v>8.0</v>
      </c>
      <c r="F122" s="529"/>
      <c r="G122" s="506"/>
      <c r="H122" s="507"/>
      <c r="I122" s="507"/>
      <c r="J122" s="523">
        <v>0.0</v>
      </c>
      <c r="K122" s="523">
        <v>0.0</v>
      </c>
      <c r="L122" s="523">
        <v>0.0</v>
      </c>
      <c r="M122" s="523">
        <v>0.0</v>
      </c>
      <c r="N122" s="523">
        <v>0.0</v>
      </c>
      <c r="O122" s="523">
        <v>0.0</v>
      </c>
      <c r="P122" s="523">
        <v>0.0</v>
      </c>
      <c r="Q122" s="523">
        <v>0.0</v>
      </c>
      <c r="R122" s="523">
        <v>0.0</v>
      </c>
      <c r="S122" s="523">
        <v>0.0</v>
      </c>
      <c r="T122" s="523">
        <v>0.0</v>
      </c>
      <c r="U122" s="523">
        <v>0.0</v>
      </c>
      <c r="V122" s="523">
        <v>0.0</v>
      </c>
      <c r="W122" s="523">
        <v>0.0</v>
      </c>
      <c r="X122" s="523">
        <v>0.0</v>
      </c>
      <c r="Y122" s="523">
        <v>0.0</v>
      </c>
      <c r="Z122" s="523">
        <v>0.0</v>
      </c>
      <c r="AA122" s="523">
        <v>0.0</v>
      </c>
      <c r="AB122" s="523">
        <v>0.0</v>
      </c>
      <c r="AC122" s="523">
        <v>0.0</v>
      </c>
      <c r="AD122" s="523">
        <v>0.0</v>
      </c>
      <c r="AE122" s="523">
        <v>0.0</v>
      </c>
      <c r="AF122" s="523">
        <v>0.0</v>
      </c>
      <c r="AG122" s="523">
        <v>0.0</v>
      </c>
      <c r="AH122" s="523">
        <v>0.0</v>
      </c>
      <c r="AI122" s="523">
        <v>0.0</v>
      </c>
      <c r="AJ122" s="523">
        <v>0.0</v>
      </c>
      <c r="AK122" s="523">
        <v>0.0</v>
      </c>
      <c r="AL122" s="523">
        <v>0.0</v>
      </c>
      <c r="AM122" s="523">
        <v>0.0</v>
      </c>
      <c r="AN122" s="523">
        <v>0.0</v>
      </c>
      <c r="AO122" s="523">
        <v>0.0</v>
      </c>
      <c r="AP122" s="523">
        <v>0.0</v>
      </c>
      <c r="AQ122" s="523">
        <v>0.0</v>
      </c>
      <c r="AR122" s="523">
        <v>0.0</v>
      </c>
      <c r="AS122" s="523">
        <v>0.0</v>
      </c>
      <c r="AT122" s="523">
        <v>0.0</v>
      </c>
      <c r="AU122" s="523">
        <v>0.0</v>
      </c>
      <c r="AV122" s="523">
        <v>0.0</v>
      </c>
      <c r="AW122" s="523">
        <v>0.0</v>
      </c>
      <c r="AX122" s="523">
        <v>0.0</v>
      </c>
      <c r="AY122" s="523">
        <v>0.0</v>
      </c>
      <c r="AZ122" s="523">
        <v>0.0</v>
      </c>
      <c r="BA122" s="523">
        <v>0.0</v>
      </c>
      <c r="BB122" s="523">
        <v>0.0</v>
      </c>
      <c r="BC122" s="523">
        <v>0.0</v>
      </c>
      <c r="BD122" s="523">
        <v>0.0</v>
      </c>
      <c r="BE122" s="523">
        <v>0.0</v>
      </c>
      <c r="BF122" s="515">
        <v>0.0</v>
      </c>
      <c r="BG122" s="510"/>
      <c r="BH122" s="511">
        <v>0.0</v>
      </c>
      <c r="BI122" s="512">
        <f t="shared" si="11"/>
        <v>0</v>
      </c>
      <c r="BJ122" s="511">
        <v>0.0</v>
      </c>
      <c r="BK122" s="513"/>
      <c r="BL122" s="514">
        <f t="shared" si="12"/>
        <v>0</v>
      </c>
      <c r="BM122" s="428"/>
      <c r="BN122" s="428"/>
    </row>
    <row r="123" outlineLevel="3">
      <c r="A123" s="428"/>
      <c r="B123" s="428"/>
      <c r="C123" s="428"/>
      <c r="D123" s="428"/>
      <c r="E123" s="486">
        <v>9.0</v>
      </c>
      <c r="F123" s="529"/>
      <c r="G123" s="506"/>
      <c r="H123" s="507"/>
      <c r="I123" s="507"/>
      <c r="J123" s="523">
        <v>0.0</v>
      </c>
      <c r="K123" s="523">
        <v>0.0</v>
      </c>
      <c r="L123" s="523">
        <v>0.0</v>
      </c>
      <c r="M123" s="523">
        <v>0.0</v>
      </c>
      <c r="N123" s="523">
        <v>0.0</v>
      </c>
      <c r="O123" s="523">
        <v>0.0</v>
      </c>
      <c r="P123" s="523">
        <v>0.0</v>
      </c>
      <c r="Q123" s="523">
        <v>0.0</v>
      </c>
      <c r="R123" s="523">
        <v>0.0</v>
      </c>
      <c r="S123" s="523">
        <v>0.0</v>
      </c>
      <c r="T123" s="523">
        <v>0.0</v>
      </c>
      <c r="U123" s="523">
        <v>0.0</v>
      </c>
      <c r="V123" s="523">
        <v>0.0</v>
      </c>
      <c r="W123" s="523">
        <v>0.0</v>
      </c>
      <c r="X123" s="523">
        <v>0.0</v>
      </c>
      <c r="Y123" s="523">
        <v>0.0</v>
      </c>
      <c r="Z123" s="523">
        <v>0.0</v>
      </c>
      <c r="AA123" s="523">
        <v>0.0</v>
      </c>
      <c r="AB123" s="523">
        <v>0.0</v>
      </c>
      <c r="AC123" s="523">
        <v>0.0</v>
      </c>
      <c r="AD123" s="523">
        <v>0.0</v>
      </c>
      <c r="AE123" s="523">
        <v>0.0</v>
      </c>
      <c r="AF123" s="523">
        <v>0.0</v>
      </c>
      <c r="AG123" s="523">
        <v>0.0</v>
      </c>
      <c r="AH123" s="523">
        <v>0.0</v>
      </c>
      <c r="AI123" s="523">
        <v>0.0</v>
      </c>
      <c r="AJ123" s="523">
        <v>0.0</v>
      </c>
      <c r="AK123" s="523">
        <v>0.0</v>
      </c>
      <c r="AL123" s="523">
        <v>0.0</v>
      </c>
      <c r="AM123" s="523">
        <v>0.0</v>
      </c>
      <c r="AN123" s="523">
        <v>0.0</v>
      </c>
      <c r="AO123" s="523">
        <v>0.0</v>
      </c>
      <c r="AP123" s="523">
        <v>0.0</v>
      </c>
      <c r="AQ123" s="523">
        <v>0.0</v>
      </c>
      <c r="AR123" s="523">
        <v>0.0</v>
      </c>
      <c r="AS123" s="523">
        <v>0.0</v>
      </c>
      <c r="AT123" s="523">
        <v>0.0</v>
      </c>
      <c r="AU123" s="523">
        <v>0.0</v>
      </c>
      <c r="AV123" s="523">
        <v>0.0</v>
      </c>
      <c r="AW123" s="523">
        <v>0.0</v>
      </c>
      <c r="AX123" s="523">
        <v>0.0</v>
      </c>
      <c r="AY123" s="523">
        <v>0.0</v>
      </c>
      <c r="AZ123" s="523">
        <v>0.0</v>
      </c>
      <c r="BA123" s="523">
        <v>0.0</v>
      </c>
      <c r="BB123" s="523">
        <v>0.0</v>
      </c>
      <c r="BC123" s="523">
        <v>0.0</v>
      </c>
      <c r="BD123" s="523">
        <v>0.0</v>
      </c>
      <c r="BE123" s="523">
        <v>0.0</v>
      </c>
      <c r="BF123" s="515">
        <v>0.0</v>
      </c>
      <c r="BG123" s="510"/>
      <c r="BH123" s="511">
        <v>0.0</v>
      </c>
      <c r="BI123" s="512">
        <f t="shared" si="11"/>
        <v>0</v>
      </c>
      <c r="BJ123" s="511">
        <v>0.0</v>
      </c>
      <c r="BK123" s="513"/>
      <c r="BL123" s="514">
        <f t="shared" si="12"/>
        <v>0</v>
      </c>
      <c r="BM123" s="428"/>
      <c r="BN123" s="428"/>
    </row>
    <row r="124" outlineLevel="3">
      <c r="A124" s="428"/>
      <c r="B124" s="428"/>
      <c r="C124" s="428"/>
      <c r="D124" s="428"/>
      <c r="E124" s="486">
        <v>10.0</v>
      </c>
      <c r="F124" s="529"/>
      <c r="G124" s="506"/>
      <c r="H124" s="507"/>
      <c r="I124" s="507"/>
      <c r="J124" s="523">
        <v>0.0</v>
      </c>
      <c r="K124" s="523">
        <v>0.0</v>
      </c>
      <c r="L124" s="523">
        <v>0.0</v>
      </c>
      <c r="M124" s="523">
        <v>0.0</v>
      </c>
      <c r="N124" s="523">
        <v>0.0</v>
      </c>
      <c r="O124" s="523">
        <v>0.0</v>
      </c>
      <c r="P124" s="523">
        <v>0.0</v>
      </c>
      <c r="Q124" s="523">
        <v>0.0</v>
      </c>
      <c r="R124" s="523">
        <v>0.0</v>
      </c>
      <c r="S124" s="523">
        <v>0.0</v>
      </c>
      <c r="T124" s="523">
        <v>0.0</v>
      </c>
      <c r="U124" s="523">
        <v>0.0</v>
      </c>
      <c r="V124" s="523">
        <v>0.0</v>
      </c>
      <c r="W124" s="523">
        <v>0.0</v>
      </c>
      <c r="X124" s="523">
        <v>0.0</v>
      </c>
      <c r="Y124" s="523">
        <v>0.0</v>
      </c>
      <c r="Z124" s="523">
        <v>0.0</v>
      </c>
      <c r="AA124" s="523">
        <v>0.0</v>
      </c>
      <c r="AB124" s="523">
        <v>0.0</v>
      </c>
      <c r="AC124" s="523">
        <v>0.0</v>
      </c>
      <c r="AD124" s="523">
        <v>0.0</v>
      </c>
      <c r="AE124" s="523">
        <v>0.0</v>
      </c>
      <c r="AF124" s="523">
        <v>0.0</v>
      </c>
      <c r="AG124" s="523">
        <v>0.0</v>
      </c>
      <c r="AH124" s="523">
        <v>0.0</v>
      </c>
      <c r="AI124" s="523">
        <v>0.0</v>
      </c>
      <c r="AJ124" s="523">
        <v>0.0</v>
      </c>
      <c r="AK124" s="523">
        <v>0.0</v>
      </c>
      <c r="AL124" s="523">
        <v>0.0</v>
      </c>
      <c r="AM124" s="523">
        <v>0.0</v>
      </c>
      <c r="AN124" s="523">
        <v>0.0</v>
      </c>
      <c r="AO124" s="523">
        <v>0.0</v>
      </c>
      <c r="AP124" s="523">
        <v>0.0</v>
      </c>
      <c r="AQ124" s="523">
        <v>0.0</v>
      </c>
      <c r="AR124" s="523">
        <v>0.0</v>
      </c>
      <c r="AS124" s="523">
        <v>0.0</v>
      </c>
      <c r="AT124" s="523">
        <v>0.0</v>
      </c>
      <c r="AU124" s="523">
        <v>0.0</v>
      </c>
      <c r="AV124" s="523">
        <v>0.0</v>
      </c>
      <c r="AW124" s="523">
        <v>0.0</v>
      </c>
      <c r="AX124" s="523">
        <v>0.0</v>
      </c>
      <c r="AY124" s="523">
        <v>0.0</v>
      </c>
      <c r="AZ124" s="523">
        <v>0.0</v>
      </c>
      <c r="BA124" s="523">
        <v>0.0</v>
      </c>
      <c r="BB124" s="523">
        <v>0.0</v>
      </c>
      <c r="BC124" s="523">
        <v>0.0</v>
      </c>
      <c r="BD124" s="523">
        <v>0.0</v>
      </c>
      <c r="BE124" s="523">
        <v>0.0</v>
      </c>
      <c r="BF124" s="515">
        <v>0.0</v>
      </c>
      <c r="BG124" s="510"/>
      <c r="BH124" s="511">
        <v>0.0</v>
      </c>
      <c r="BI124" s="512">
        <f t="shared" si="11"/>
        <v>0</v>
      </c>
      <c r="BJ124" s="511">
        <v>0.0</v>
      </c>
      <c r="BK124" s="513"/>
      <c r="BL124" s="514">
        <f t="shared" si="12"/>
        <v>0</v>
      </c>
      <c r="BM124" s="428"/>
      <c r="BN124" s="428"/>
    </row>
    <row r="125" outlineLevel="3">
      <c r="A125" s="428"/>
      <c r="B125" s="428"/>
      <c r="C125" s="428"/>
      <c r="D125" s="428"/>
      <c r="E125" s="517"/>
      <c r="F125" s="517"/>
      <c r="G125" s="517"/>
      <c r="H125" s="517"/>
      <c r="I125" s="517"/>
      <c r="J125" s="517"/>
      <c r="K125" s="517"/>
      <c r="L125" s="517"/>
      <c r="M125" s="517"/>
      <c r="N125" s="517"/>
      <c r="O125" s="517"/>
      <c r="P125" s="517"/>
      <c r="Q125" s="517"/>
      <c r="R125" s="517"/>
      <c r="S125" s="517"/>
      <c r="T125" s="517"/>
      <c r="U125" s="517"/>
      <c r="V125" s="517"/>
      <c r="W125" s="517"/>
      <c r="X125" s="517"/>
      <c r="Y125" s="517"/>
      <c r="Z125" s="517"/>
      <c r="AA125" s="517"/>
      <c r="AB125" s="517"/>
      <c r="AC125" s="517"/>
      <c r="AD125" s="517"/>
      <c r="AE125" s="517"/>
      <c r="AF125" s="517"/>
      <c r="AG125" s="517"/>
      <c r="AH125" s="517"/>
      <c r="AI125" s="517"/>
      <c r="AJ125" s="517"/>
      <c r="AK125" s="517"/>
      <c r="AL125" s="517"/>
      <c r="AM125" s="517"/>
      <c r="AN125" s="517"/>
      <c r="AO125" s="517"/>
      <c r="AP125" s="517"/>
      <c r="AQ125" s="517"/>
      <c r="AR125" s="517"/>
      <c r="AS125" s="517"/>
      <c r="AT125" s="517"/>
      <c r="AU125" s="517"/>
      <c r="AV125" s="517"/>
      <c r="AW125" s="517"/>
      <c r="AX125" s="517"/>
      <c r="AY125" s="517"/>
      <c r="AZ125" s="517"/>
      <c r="BA125" s="517"/>
      <c r="BB125" s="517"/>
      <c r="BC125" s="517"/>
      <c r="BD125" s="517"/>
      <c r="BE125" s="517"/>
      <c r="BF125" s="517"/>
      <c r="BG125" s="517"/>
      <c r="BH125" s="517"/>
      <c r="BI125" s="517"/>
      <c r="BJ125" s="517"/>
      <c r="BK125" s="517"/>
      <c r="BL125" s="517"/>
      <c r="BM125" s="428"/>
      <c r="BN125" s="428"/>
    </row>
    <row r="126" outlineLevel="3">
      <c r="A126" s="428"/>
      <c r="B126" s="428"/>
      <c r="C126" s="428"/>
      <c r="D126" s="428"/>
      <c r="E126" s="428"/>
      <c r="F126" s="428"/>
      <c r="G126" s="428"/>
      <c r="H126" s="428"/>
      <c r="I126" s="428"/>
      <c r="J126" s="428"/>
      <c r="K126" s="428"/>
      <c r="L126" s="428"/>
      <c r="M126" s="428"/>
      <c r="N126" s="428"/>
      <c r="O126" s="428"/>
      <c r="P126" s="428"/>
      <c r="Q126" s="428"/>
      <c r="R126" s="428"/>
      <c r="S126" s="428"/>
      <c r="T126" s="428"/>
      <c r="U126" s="428"/>
      <c r="V126" s="428"/>
      <c r="W126" s="428"/>
      <c r="X126" s="428"/>
      <c r="Y126" s="428"/>
      <c r="Z126" s="428"/>
      <c r="AA126" s="428"/>
      <c r="AB126" s="428"/>
      <c r="AC126" s="428"/>
      <c r="AD126" s="428"/>
      <c r="AE126" s="428"/>
      <c r="AF126" s="428"/>
      <c r="AG126" s="428"/>
      <c r="AH126" s="428"/>
      <c r="AI126" s="428"/>
      <c r="AJ126" s="428"/>
      <c r="AK126" s="428"/>
      <c r="AL126" s="428"/>
      <c r="AM126" s="428"/>
      <c r="AN126" s="428"/>
      <c r="AO126" s="428"/>
      <c r="AP126" s="428"/>
      <c r="AQ126" s="428"/>
      <c r="AR126" s="428"/>
      <c r="AS126" s="428"/>
      <c r="AT126" s="428"/>
      <c r="AU126" s="428"/>
      <c r="AV126" s="428"/>
      <c r="AW126" s="428"/>
      <c r="AX126" s="428"/>
      <c r="AY126" s="428"/>
      <c r="AZ126" s="428"/>
      <c r="BA126" s="428"/>
      <c r="BB126" s="428"/>
      <c r="BC126" s="428"/>
      <c r="BD126" s="428"/>
      <c r="BE126" s="428"/>
      <c r="BF126" s="428"/>
      <c r="BG126" s="428"/>
      <c r="BH126" s="428"/>
      <c r="BI126" s="428"/>
      <c r="BJ126" s="428"/>
      <c r="BK126" s="428"/>
      <c r="BL126" s="428"/>
      <c r="BM126" s="428"/>
      <c r="BN126" s="428"/>
    </row>
    <row r="127" outlineLevel="2">
      <c r="A127" s="428"/>
      <c r="B127" s="428"/>
      <c r="C127" s="428"/>
      <c r="D127" s="428"/>
      <c r="E127" s="428"/>
      <c r="F127" s="428"/>
      <c r="G127" s="428"/>
      <c r="H127" s="428"/>
      <c r="I127" s="428"/>
      <c r="J127" s="428"/>
      <c r="K127" s="428"/>
      <c r="L127" s="428"/>
      <c r="M127" s="428"/>
      <c r="N127" s="428"/>
      <c r="O127" s="428"/>
      <c r="P127" s="428"/>
      <c r="Q127" s="428"/>
      <c r="R127" s="428"/>
      <c r="S127" s="428"/>
      <c r="T127" s="428"/>
      <c r="U127" s="428"/>
      <c r="V127" s="428"/>
      <c r="W127" s="428"/>
      <c r="X127" s="428"/>
      <c r="Y127" s="428"/>
      <c r="Z127" s="428"/>
      <c r="AA127" s="428"/>
      <c r="AB127" s="428"/>
      <c r="AC127" s="428"/>
      <c r="AD127" s="428"/>
      <c r="AE127" s="428"/>
      <c r="AF127" s="428"/>
      <c r="AG127" s="428"/>
      <c r="AH127" s="428"/>
      <c r="AI127" s="428"/>
      <c r="AJ127" s="428"/>
      <c r="AK127" s="428"/>
      <c r="AL127" s="428"/>
      <c r="AM127" s="428"/>
      <c r="AN127" s="428"/>
      <c r="AO127" s="428"/>
      <c r="AP127" s="428"/>
      <c r="AQ127" s="428"/>
      <c r="AR127" s="428"/>
      <c r="AS127" s="428"/>
      <c r="AT127" s="428"/>
      <c r="AU127" s="428"/>
      <c r="AV127" s="428"/>
      <c r="AW127" s="428"/>
      <c r="AX127" s="428"/>
      <c r="AY127" s="428"/>
      <c r="AZ127" s="428"/>
      <c r="BA127" s="428"/>
      <c r="BB127" s="428"/>
      <c r="BC127" s="428"/>
      <c r="BD127" s="428"/>
      <c r="BE127" s="428"/>
      <c r="BF127" s="428"/>
      <c r="BG127" s="428"/>
      <c r="BH127" s="428"/>
      <c r="BI127" s="428"/>
      <c r="BJ127" s="428"/>
      <c r="BK127" s="428"/>
      <c r="BL127" s="428"/>
      <c r="BM127" s="428"/>
      <c r="BN127" s="428"/>
    </row>
    <row r="128" ht="10.5" customHeight="1" outlineLevel="1">
      <c r="A128" s="428"/>
      <c r="B128" s="428"/>
      <c r="C128" s="428"/>
      <c r="D128" s="428"/>
      <c r="E128" s="428"/>
      <c r="F128" s="428"/>
      <c r="G128" s="428"/>
      <c r="H128" s="428"/>
      <c r="I128" s="428"/>
      <c r="J128" s="428"/>
      <c r="K128" s="428"/>
      <c r="L128" s="428"/>
      <c r="M128" s="428"/>
      <c r="N128" s="428"/>
      <c r="O128" s="428"/>
      <c r="P128" s="428"/>
      <c r="Q128" s="428"/>
      <c r="R128" s="428"/>
      <c r="S128" s="428"/>
      <c r="T128" s="428"/>
      <c r="U128" s="428"/>
      <c r="V128" s="428"/>
      <c r="W128" s="428"/>
      <c r="X128" s="428"/>
      <c r="Y128" s="428"/>
      <c r="Z128" s="428"/>
      <c r="AA128" s="428"/>
      <c r="AB128" s="428"/>
      <c r="AC128" s="428"/>
      <c r="AD128" s="428"/>
      <c r="AE128" s="428"/>
      <c r="AF128" s="428"/>
      <c r="AG128" s="428"/>
      <c r="AH128" s="428"/>
      <c r="AI128" s="428"/>
      <c r="AJ128" s="428"/>
      <c r="AK128" s="428"/>
      <c r="AL128" s="428"/>
      <c r="AM128" s="428"/>
      <c r="AN128" s="428"/>
      <c r="AO128" s="428"/>
      <c r="AP128" s="428"/>
      <c r="AQ128" s="428"/>
      <c r="AR128" s="428"/>
      <c r="AS128" s="428"/>
      <c r="AT128" s="428"/>
      <c r="AU128" s="428"/>
      <c r="AV128" s="428"/>
      <c r="AW128" s="428"/>
      <c r="AX128" s="428"/>
      <c r="AY128" s="428"/>
      <c r="AZ128" s="428"/>
      <c r="BA128" s="428"/>
      <c r="BB128" s="428"/>
      <c r="BC128" s="428"/>
      <c r="BD128" s="428"/>
      <c r="BE128" s="428"/>
      <c r="BF128" s="428"/>
      <c r="BG128" s="428"/>
      <c r="BH128" s="428"/>
      <c r="BI128" s="428"/>
      <c r="BJ128" s="428"/>
      <c r="BK128" s="428"/>
      <c r="BL128" s="428"/>
      <c r="BM128" s="428"/>
      <c r="BN128" s="428"/>
    </row>
    <row r="129" ht="10.5" customHeight="1">
      <c r="A129" s="428"/>
      <c r="B129" s="428"/>
      <c r="C129" s="428"/>
      <c r="D129" s="428"/>
      <c r="E129" s="428"/>
      <c r="F129" s="428"/>
      <c r="G129" s="428"/>
      <c r="H129" s="428"/>
      <c r="I129" s="428"/>
      <c r="J129" s="429"/>
      <c r="K129" s="428"/>
      <c r="L129" s="428"/>
      <c r="M129" s="428"/>
      <c r="N129" s="428"/>
      <c r="O129" s="428"/>
      <c r="P129" s="428"/>
      <c r="Q129" s="428"/>
      <c r="R129" s="428"/>
      <c r="S129" s="428"/>
      <c r="T129" s="428"/>
      <c r="U129" s="428"/>
      <c r="V129" s="428"/>
      <c r="W129" s="428"/>
      <c r="X129" s="428"/>
      <c r="Y129" s="428"/>
      <c r="Z129" s="428"/>
      <c r="AA129" s="428"/>
      <c r="AB129" s="428"/>
      <c r="AC129" s="428"/>
      <c r="AD129" s="428"/>
      <c r="AE129" s="428"/>
      <c r="AF129" s="428"/>
      <c r="AG129" s="428"/>
      <c r="AH129" s="428"/>
      <c r="AI129" s="428"/>
      <c r="AJ129" s="428"/>
      <c r="AK129" s="428"/>
      <c r="AL129" s="428"/>
      <c r="AM129" s="428"/>
      <c r="AN129" s="428"/>
      <c r="AO129" s="428"/>
      <c r="AP129" s="428"/>
      <c r="AQ129" s="428"/>
      <c r="AR129" s="428"/>
      <c r="AS129" s="428"/>
      <c r="AT129" s="428"/>
      <c r="AU129" s="428"/>
      <c r="AV129" s="428"/>
      <c r="AW129" s="428"/>
      <c r="AX129" s="428"/>
      <c r="AY129" s="428"/>
      <c r="AZ129" s="428"/>
      <c r="BA129" s="428"/>
      <c r="BB129" s="428"/>
      <c r="BC129" s="428"/>
      <c r="BD129" s="428"/>
      <c r="BE129" s="428"/>
      <c r="BF129" s="428"/>
      <c r="BG129" s="428"/>
      <c r="BH129" s="428"/>
      <c r="BI129" s="428"/>
      <c r="BJ129" s="428"/>
      <c r="BK129" s="428"/>
      <c r="BL129" s="428"/>
      <c r="BM129" s="428"/>
      <c r="BN129" s="428"/>
    </row>
    <row r="130">
      <c r="A130" s="428"/>
      <c r="B130" s="428"/>
      <c r="C130" s="464" t="s">
        <v>348</v>
      </c>
      <c r="D130" s="182"/>
      <c r="E130" s="181"/>
      <c r="F130" s="465" t="str">
        <f>'الخطة التشغيلية 2024م'!F19</f>
        <v>تفعيل العمل التطوعي في المشاريع.</v>
      </c>
      <c r="G130" s="466"/>
      <c r="H130" s="182"/>
      <c r="I130" s="181"/>
      <c r="J130" s="467" t="str">
        <f>J132</f>
        <v/>
      </c>
      <c r="K130" s="440"/>
      <c r="L130" s="428"/>
      <c r="M130" s="428"/>
      <c r="N130" s="428"/>
      <c r="O130" s="428"/>
      <c r="P130" s="428"/>
      <c r="Q130" s="428"/>
      <c r="R130" s="428"/>
      <c r="S130" s="428"/>
      <c r="T130" s="428"/>
      <c r="U130" s="428"/>
      <c r="V130" s="428"/>
      <c r="W130" s="428"/>
      <c r="X130" s="428"/>
      <c r="Y130" s="428"/>
      <c r="Z130" s="428"/>
      <c r="AA130" s="428"/>
      <c r="AB130" s="428"/>
      <c r="AC130" s="428"/>
      <c r="AD130" s="428"/>
      <c r="AE130" s="428"/>
      <c r="AF130" s="428"/>
      <c r="AG130" s="428"/>
      <c r="AH130" s="428"/>
      <c r="AI130" s="428"/>
      <c r="AJ130" s="428"/>
      <c r="AK130" s="428"/>
      <c r="AL130" s="428"/>
      <c r="AM130" s="428"/>
      <c r="AN130" s="428"/>
      <c r="AO130" s="428"/>
      <c r="AP130" s="428"/>
      <c r="AQ130" s="428"/>
      <c r="AR130" s="428"/>
      <c r="AS130" s="428"/>
      <c r="AT130" s="428"/>
      <c r="AU130" s="428"/>
      <c r="AV130" s="428"/>
      <c r="AW130" s="428"/>
      <c r="AX130" s="428"/>
      <c r="AY130" s="428"/>
      <c r="AZ130" s="428"/>
      <c r="BA130" s="428"/>
      <c r="BB130" s="428"/>
      <c r="BC130" s="428"/>
      <c r="BD130" s="428"/>
      <c r="BE130" s="428"/>
      <c r="BF130" s="468" t="s">
        <v>199</v>
      </c>
      <c r="BG130" s="469">
        <f>SUM(BF135,BF154,BF173,BF192,BF211,BF230)</f>
        <v>0</v>
      </c>
      <c r="BH130" s="428"/>
      <c r="BI130" s="428"/>
      <c r="BJ130" s="428"/>
      <c r="BK130" s="470">
        <f>iferror(AVERAGE(BF132))</f>
        <v>0</v>
      </c>
      <c r="BL130" s="468" t="s">
        <v>200</v>
      </c>
      <c r="BM130" s="428"/>
      <c r="BN130" s="428"/>
    </row>
    <row r="131" ht="10.5" customHeight="1" outlineLevel="1">
      <c r="A131" s="428"/>
      <c r="B131" s="428"/>
      <c r="C131" s="428"/>
      <c r="D131" s="428"/>
      <c r="E131" s="428"/>
      <c r="F131" s="428"/>
      <c r="G131" s="428"/>
      <c r="H131" s="428"/>
      <c r="I131" s="428"/>
      <c r="J131" s="462"/>
      <c r="K131" s="428"/>
      <c r="L131" s="428"/>
      <c r="M131" s="428"/>
      <c r="N131" s="428"/>
      <c r="O131" s="428"/>
      <c r="P131" s="428"/>
      <c r="Q131" s="428"/>
      <c r="R131" s="428"/>
      <c r="S131" s="428"/>
      <c r="T131" s="428"/>
      <c r="U131" s="428"/>
      <c r="V131" s="428"/>
      <c r="W131" s="428"/>
      <c r="X131" s="428"/>
      <c r="Y131" s="428"/>
      <c r="Z131" s="428"/>
      <c r="AA131" s="428"/>
      <c r="AB131" s="428"/>
      <c r="AC131" s="428"/>
      <c r="AD131" s="428"/>
      <c r="AE131" s="428"/>
      <c r="AF131" s="428"/>
      <c r="AG131" s="428"/>
      <c r="AH131" s="428"/>
      <c r="AI131" s="428"/>
      <c r="AJ131" s="428"/>
      <c r="AK131" s="428"/>
      <c r="AL131" s="428"/>
      <c r="AM131" s="428"/>
      <c r="AN131" s="428"/>
      <c r="AO131" s="428"/>
      <c r="AP131" s="428"/>
      <c r="AQ131" s="428"/>
      <c r="AR131" s="428"/>
      <c r="AS131" s="428"/>
      <c r="AT131" s="428"/>
      <c r="AU131" s="428"/>
      <c r="AV131" s="428"/>
      <c r="AW131" s="428"/>
      <c r="AX131" s="428"/>
      <c r="AY131" s="428"/>
      <c r="AZ131" s="428"/>
      <c r="BA131" s="428"/>
      <c r="BB131" s="428"/>
      <c r="BC131" s="428"/>
      <c r="BD131" s="428"/>
      <c r="BE131" s="428"/>
      <c r="BF131" s="428"/>
      <c r="BG131" s="428"/>
      <c r="BH131" s="428"/>
      <c r="BI131" s="428"/>
      <c r="BJ131" s="428"/>
      <c r="BK131" s="428"/>
      <c r="BL131" s="428"/>
      <c r="BM131" s="428"/>
      <c r="BN131" s="428"/>
    </row>
    <row r="132" ht="31.5" customHeight="1" outlineLevel="1">
      <c r="A132" s="428"/>
      <c r="B132" s="428"/>
      <c r="C132" s="530" t="s">
        <v>349</v>
      </c>
      <c r="D132" s="182"/>
      <c r="E132" s="181"/>
      <c r="F132" s="472" t="str">
        <f>'الخطة التشغيلية 2024م'!J19</f>
        <v>عدد المشاريع التي تم تفعيل المتطوعين فيها.</v>
      </c>
      <c r="G132" s="473" t="s">
        <v>202</v>
      </c>
      <c r="H132" s="474">
        <f>'الخطة التشغيلية 2024م'!O19</f>
        <v>1</v>
      </c>
      <c r="I132" s="475">
        <f>((BJ135*BK135)+(BJ154*BK154)+(BJ173*BK173)+(BK192*BJ192)+(BK211*BJ211)+(BK230*BJ230))</f>
        <v>0</v>
      </c>
      <c r="J132" s="476" t="str">
        <f>iferror(AVERAGE(J135,J154,J173,J192,J211,J230))</f>
        <v/>
      </c>
      <c r="K132" s="428"/>
      <c r="L132" s="428"/>
      <c r="M132" s="428"/>
      <c r="N132" s="428"/>
      <c r="O132" s="428"/>
      <c r="P132" s="428"/>
      <c r="Q132" s="428"/>
      <c r="R132" s="428"/>
      <c r="S132" s="428"/>
      <c r="T132" s="428"/>
      <c r="U132" s="428"/>
      <c r="V132" s="428"/>
      <c r="W132" s="428"/>
      <c r="X132" s="428"/>
      <c r="Y132" s="428"/>
      <c r="Z132" s="428"/>
      <c r="AA132" s="428"/>
      <c r="AB132" s="428"/>
      <c r="AC132" s="428"/>
      <c r="AD132" s="428"/>
      <c r="AE132" s="428"/>
      <c r="AF132" s="428"/>
      <c r="AG132" s="428"/>
      <c r="AH132" s="428"/>
      <c r="AI132" s="428"/>
      <c r="AJ132" s="428"/>
      <c r="AK132" s="428"/>
      <c r="AL132" s="428"/>
      <c r="AM132" s="428"/>
      <c r="AN132" s="428"/>
      <c r="AO132" s="428"/>
      <c r="AP132" s="428"/>
      <c r="AQ132" s="428"/>
      <c r="AR132" s="428"/>
      <c r="AS132" s="428"/>
      <c r="AT132" s="428"/>
      <c r="AU132" s="428"/>
      <c r="AV132" s="428"/>
      <c r="AW132" s="428"/>
      <c r="AX132" s="428"/>
      <c r="AY132" s="428"/>
      <c r="AZ132" s="428"/>
      <c r="BA132" s="428"/>
      <c r="BB132" s="428"/>
      <c r="BC132" s="428"/>
      <c r="BD132" s="428"/>
      <c r="BE132" s="428"/>
      <c r="BF132" s="477">
        <f>iferror(I132/H132)</f>
        <v>0</v>
      </c>
      <c r="BG132" s="428"/>
      <c r="BH132" s="428"/>
      <c r="BI132" s="428"/>
      <c r="BJ132" s="428"/>
      <c r="BK132" s="428"/>
      <c r="BL132" s="428"/>
      <c r="BM132" s="428"/>
      <c r="BN132" s="428"/>
    </row>
    <row r="133" ht="7.5" customHeight="1" outlineLevel="2">
      <c r="A133" s="428"/>
      <c r="B133" s="428"/>
      <c r="C133" s="428"/>
      <c r="D133" s="428"/>
      <c r="E133" s="428"/>
      <c r="F133" s="428"/>
      <c r="G133" s="428"/>
      <c r="H133" s="428"/>
      <c r="I133" s="428"/>
      <c r="J133" s="428"/>
      <c r="K133" s="428"/>
      <c r="L133" s="428"/>
      <c r="M133" s="428"/>
      <c r="N133" s="428"/>
      <c r="O133" s="428"/>
      <c r="P133" s="428"/>
      <c r="Q133" s="428"/>
      <c r="R133" s="428"/>
      <c r="S133" s="428"/>
      <c r="T133" s="428"/>
      <c r="U133" s="428"/>
      <c r="V133" s="428"/>
      <c r="W133" s="428"/>
      <c r="X133" s="428"/>
      <c r="Y133" s="428"/>
      <c r="Z133" s="428"/>
      <c r="AA133" s="428"/>
      <c r="AB133" s="428"/>
      <c r="AC133" s="428"/>
      <c r="AD133" s="428"/>
      <c r="AE133" s="428"/>
      <c r="AF133" s="428"/>
      <c r="AG133" s="428"/>
      <c r="AH133" s="428"/>
      <c r="AI133" s="428"/>
      <c r="AJ133" s="428"/>
      <c r="AK133" s="428"/>
      <c r="AL133" s="428"/>
      <c r="AM133" s="428"/>
      <c r="AN133" s="428"/>
      <c r="AO133" s="428"/>
      <c r="AP133" s="428"/>
      <c r="AQ133" s="428"/>
      <c r="AR133" s="428"/>
      <c r="AS133" s="428"/>
      <c r="AT133" s="428"/>
      <c r="AU133" s="428"/>
      <c r="AV133" s="428"/>
      <c r="AW133" s="428"/>
      <c r="AX133" s="428"/>
      <c r="AY133" s="428"/>
      <c r="AZ133" s="428"/>
      <c r="BA133" s="428"/>
      <c r="BB133" s="428"/>
      <c r="BC133" s="428"/>
      <c r="BD133" s="428"/>
      <c r="BE133" s="428"/>
      <c r="BF133" s="428"/>
      <c r="BG133" s="428"/>
      <c r="BH133" s="428"/>
      <c r="BI133" s="428"/>
      <c r="BJ133" s="428"/>
      <c r="BK133" s="428"/>
      <c r="BL133" s="428"/>
      <c r="BM133" s="428"/>
      <c r="BN133" s="428"/>
    </row>
    <row r="134" outlineLevel="2">
      <c r="A134" s="428"/>
      <c r="B134" s="428"/>
      <c r="C134" s="478"/>
      <c r="D134" s="479" t="s">
        <v>203</v>
      </c>
      <c r="E134" s="181"/>
      <c r="F134" s="480" t="s">
        <v>350</v>
      </c>
      <c r="G134" s="480" t="s">
        <v>351</v>
      </c>
      <c r="H134" s="480" t="s">
        <v>188</v>
      </c>
      <c r="I134" s="480" t="s">
        <v>177</v>
      </c>
      <c r="J134" s="481" t="s">
        <v>206</v>
      </c>
      <c r="K134" s="428"/>
      <c r="L134" s="428"/>
      <c r="M134" s="428"/>
      <c r="N134" s="428"/>
      <c r="O134" s="428"/>
      <c r="P134" s="428"/>
      <c r="Q134" s="428"/>
      <c r="R134" s="428"/>
      <c r="S134" s="428"/>
      <c r="T134" s="428"/>
      <c r="U134" s="428"/>
      <c r="V134" s="428"/>
      <c r="W134" s="428"/>
      <c r="X134" s="428"/>
      <c r="Y134" s="428"/>
      <c r="Z134" s="428"/>
      <c r="AA134" s="428"/>
      <c r="AB134" s="428"/>
      <c r="AC134" s="428"/>
      <c r="AD134" s="428"/>
      <c r="AE134" s="428"/>
      <c r="AF134" s="428"/>
      <c r="AG134" s="428"/>
      <c r="AH134" s="428"/>
      <c r="AI134" s="428"/>
      <c r="AJ134" s="428"/>
      <c r="AK134" s="428"/>
      <c r="AL134" s="428"/>
      <c r="AM134" s="428"/>
      <c r="AN134" s="428"/>
      <c r="AO134" s="428"/>
      <c r="AP134" s="428"/>
      <c r="AQ134" s="428"/>
      <c r="AR134" s="428"/>
      <c r="AS134" s="428"/>
      <c r="AT134" s="428"/>
      <c r="AU134" s="428"/>
      <c r="AV134" s="428"/>
      <c r="AW134" s="428"/>
      <c r="AX134" s="428"/>
      <c r="AY134" s="428"/>
      <c r="AZ134" s="428"/>
      <c r="BA134" s="428"/>
      <c r="BB134" s="428"/>
      <c r="BC134" s="428"/>
      <c r="BD134" s="428"/>
      <c r="BE134" s="428"/>
      <c r="BF134" s="482" t="s">
        <v>207</v>
      </c>
      <c r="BG134" s="428"/>
      <c r="BH134" s="483"/>
      <c r="BI134" s="484" t="s">
        <v>191</v>
      </c>
      <c r="BJ134" s="485"/>
      <c r="BK134" s="486" t="s">
        <v>177</v>
      </c>
      <c r="BL134" s="468" t="s">
        <v>208</v>
      </c>
      <c r="BM134" s="428"/>
      <c r="BN134" s="428"/>
    </row>
    <row r="135" outlineLevel="2">
      <c r="A135" s="428"/>
      <c r="B135" s="428"/>
      <c r="C135" s="428"/>
      <c r="D135" s="487" t="s">
        <v>190</v>
      </c>
      <c r="E135" s="181"/>
      <c r="F135" s="488" t="s">
        <v>352</v>
      </c>
      <c r="G135" s="488" t="s">
        <v>353</v>
      </c>
      <c r="H135" s="489">
        <v>0.0</v>
      </c>
      <c r="I135" s="490">
        <v>0.0</v>
      </c>
      <c r="J135" s="491" t="str">
        <f>IFERROR(I135/H135)</f>
        <v/>
      </c>
      <c r="K135" s="428"/>
      <c r="L135" s="428"/>
      <c r="M135" s="428"/>
      <c r="N135" s="428"/>
      <c r="O135" s="428"/>
      <c r="P135" s="428"/>
      <c r="Q135" s="428"/>
      <c r="R135" s="428"/>
      <c r="S135" s="428"/>
      <c r="T135" s="428"/>
      <c r="U135" s="428"/>
      <c r="V135" s="428"/>
      <c r="W135" s="428"/>
      <c r="X135" s="428"/>
      <c r="Y135" s="428"/>
      <c r="Z135" s="428"/>
      <c r="AA135" s="428"/>
      <c r="AB135" s="428"/>
      <c r="AC135" s="428"/>
      <c r="AD135" s="428"/>
      <c r="AE135" s="428"/>
      <c r="AF135" s="428"/>
      <c r="AG135" s="428"/>
      <c r="AH135" s="428"/>
      <c r="AI135" s="428"/>
      <c r="AJ135" s="428"/>
      <c r="AK135" s="428"/>
      <c r="AL135" s="428"/>
      <c r="AM135" s="428"/>
      <c r="AN135" s="428"/>
      <c r="AO135" s="428"/>
      <c r="AP135" s="428"/>
      <c r="AQ135" s="428"/>
      <c r="AR135" s="428"/>
      <c r="AS135" s="428"/>
      <c r="AT135" s="428"/>
      <c r="AU135" s="428"/>
      <c r="AV135" s="428"/>
      <c r="AW135" s="428"/>
      <c r="AX135" s="428"/>
      <c r="AY135" s="428"/>
      <c r="AZ135" s="428"/>
      <c r="BA135" s="428"/>
      <c r="BB135" s="428"/>
      <c r="BC135" s="428"/>
      <c r="BD135" s="428"/>
      <c r="BE135" s="428"/>
      <c r="BF135" s="492">
        <f>SUM(BF140:BF149)</f>
        <v>0</v>
      </c>
      <c r="BG135" s="428"/>
      <c r="BH135" s="493" t="s">
        <v>211</v>
      </c>
      <c r="BI135" s="519"/>
      <c r="BJ135" s="495" t="str">
        <f>if(BL135=1,"1","0")</f>
        <v>0</v>
      </c>
      <c r="BK135" s="496">
        <v>0.0</v>
      </c>
      <c r="BL135" s="520">
        <f>AVERAGE(BI140:BI149)</f>
        <v>0</v>
      </c>
      <c r="BM135" s="428"/>
      <c r="BN135" s="428"/>
    </row>
    <row r="136" ht="7.5" customHeight="1" outlineLevel="3">
      <c r="A136" s="428"/>
      <c r="B136" s="428"/>
      <c r="C136" s="428"/>
      <c r="D136" s="428"/>
      <c r="E136" s="428"/>
      <c r="F136" s="428"/>
      <c r="G136" s="428"/>
      <c r="H136" s="428"/>
      <c r="I136" s="428"/>
      <c r="J136" s="428"/>
      <c r="K136" s="428"/>
      <c r="L136" s="428"/>
      <c r="M136" s="428"/>
      <c r="N136" s="428"/>
      <c r="O136" s="428"/>
      <c r="P136" s="428"/>
      <c r="Q136" s="428"/>
      <c r="R136" s="428"/>
      <c r="S136" s="428"/>
      <c r="T136" s="428"/>
      <c r="U136" s="428"/>
      <c r="V136" s="428"/>
      <c r="W136" s="428"/>
      <c r="X136" s="428"/>
      <c r="Y136" s="428"/>
      <c r="Z136" s="428"/>
      <c r="AA136" s="428"/>
      <c r="AB136" s="428"/>
      <c r="AC136" s="428"/>
      <c r="AD136" s="428"/>
      <c r="AE136" s="428"/>
      <c r="AF136" s="428"/>
      <c r="AG136" s="428"/>
      <c r="AH136" s="428"/>
      <c r="AI136" s="428"/>
      <c r="AJ136" s="428"/>
      <c r="AK136" s="428"/>
      <c r="AL136" s="428"/>
      <c r="AM136" s="428"/>
      <c r="AN136" s="428"/>
      <c r="AO136" s="428"/>
      <c r="AP136" s="428"/>
      <c r="AQ136" s="428"/>
      <c r="AR136" s="428"/>
      <c r="AS136" s="428"/>
      <c r="AT136" s="428"/>
      <c r="AU136" s="428"/>
      <c r="AV136" s="428"/>
      <c r="AW136" s="428"/>
      <c r="AX136" s="428"/>
      <c r="AY136" s="428"/>
      <c r="AZ136" s="428"/>
      <c r="BA136" s="428"/>
      <c r="BB136" s="428"/>
      <c r="BC136" s="428"/>
      <c r="BD136" s="428"/>
      <c r="BE136" s="428"/>
      <c r="BF136" s="428"/>
      <c r="BG136" s="428"/>
      <c r="BH136" s="428"/>
      <c r="BI136" s="428"/>
      <c r="BJ136" s="428"/>
      <c r="BK136" s="428"/>
      <c r="BL136" s="428"/>
      <c r="BM136" s="428"/>
      <c r="BN136" s="428"/>
    </row>
    <row r="137" outlineLevel="3">
      <c r="A137" s="428"/>
      <c r="B137" s="428"/>
      <c r="C137" s="428"/>
      <c r="D137" s="428"/>
      <c r="E137" s="498" t="s">
        <v>212</v>
      </c>
      <c r="F137" s="499" t="s">
        <v>213</v>
      </c>
      <c r="G137" s="498" t="s">
        <v>214</v>
      </c>
      <c r="H137" s="499"/>
      <c r="I137" s="499"/>
      <c r="J137" s="500"/>
      <c r="K137" s="182"/>
      <c r="L137" s="182"/>
      <c r="M137" s="182"/>
      <c r="N137" s="182"/>
      <c r="O137" s="182"/>
      <c r="P137" s="182"/>
      <c r="Q137" s="182"/>
      <c r="R137" s="182"/>
      <c r="S137" s="182"/>
      <c r="T137" s="182"/>
      <c r="U137" s="182"/>
      <c r="V137" s="182"/>
      <c r="W137" s="182"/>
      <c r="X137" s="182"/>
      <c r="Y137" s="182"/>
      <c r="Z137" s="182"/>
      <c r="AA137" s="182"/>
      <c r="AB137" s="182"/>
      <c r="AC137" s="182"/>
      <c r="AD137" s="182"/>
      <c r="AE137" s="182"/>
      <c r="AF137" s="182"/>
      <c r="AG137" s="182"/>
      <c r="AH137" s="182"/>
      <c r="AI137" s="182"/>
      <c r="AJ137" s="182"/>
      <c r="AK137" s="182"/>
      <c r="AL137" s="182"/>
      <c r="AM137" s="182"/>
      <c r="AN137" s="182"/>
      <c r="AO137" s="182"/>
      <c r="AP137" s="182"/>
      <c r="AQ137" s="182"/>
      <c r="AR137" s="182"/>
      <c r="AS137" s="182"/>
      <c r="AT137" s="182"/>
      <c r="AU137" s="182"/>
      <c r="AV137" s="182"/>
      <c r="AW137" s="182"/>
      <c r="AX137" s="182"/>
      <c r="AY137" s="182"/>
      <c r="AZ137" s="182"/>
      <c r="BA137" s="182"/>
      <c r="BB137" s="182"/>
      <c r="BC137" s="182"/>
      <c r="BD137" s="182"/>
      <c r="BE137" s="181"/>
      <c r="BF137" s="501" t="s">
        <v>187</v>
      </c>
      <c r="BG137" s="479" t="s">
        <v>217</v>
      </c>
      <c r="BH137" s="182"/>
      <c r="BI137" s="182"/>
      <c r="BJ137" s="181"/>
      <c r="BK137" s="501" t="s">
        <v>167</v>
      </c>
      <c r="BL137" s="501" t="s">
        <v>218</v>
      </c>
      <c r="BM137" s="428"/>
      <c r="BN137" s="428"/>
    </row>
    <row r="138" outlineLevel="3">
      <c r="A138" s="428"/>
      <c r="B138" s="428"/>
      <c r="C138" s="428"/>
      <c r="D138" s="428"/>
      <c r="E138" s="199"/>
      <c r="F138" s="199"/>
      <c r="G138" s="199"/>
      <c r="H138" s="199"/>
      <c r="I138" s="199"/>
      <c r="J138" s="502" t="s">
        <v>219</v>
      </c>
      <c r="K138" s="182"/>
      <c r="L138" s="182"/>
      <c r="M138" s="181"/>
      <c r="N138" s="502" t="s">
        <v>220</v>
      </c>
      <c r="O138" s="182"/>
      <c r="P138" s="182"/>
      <c r="Q138" s="181"/>
      <c r="R138" s="502" t="s">
        <v>221</v>
      </c>
      <c r="S138" s="182"/>
      <c r="T138" s="182"/>
      <c r="U138" s="181"/>
      <c r="V138" s="502" t="s">
        <v>222</v>
      </c>
      <c r="W138" s="182"/>
      <c r="X138" s="182"/>
      <c r="Y138" s="181"/>
      <c r="Z138" s="502" t="s">
        <v>223</v>
      </c>
      <c r="AA138" s="182"/>
      <c r="AB138" s="182"/>
      <c r="AC138" s="181"/>
      <c r="AD138" s="502" t="s">
        <v>224</v>
      </c>
      <c r="AE138" s="182"/>
      <c r="AF138" s="182"/>
      <c r="AG138" s="181"/>
      <c r="AH138" s="502" t="s">
        <v>225</v>
      </c>
      <c r="AI138" s="182"/>
      <c r="AJ138" s="182"/>
      <c r="AK138" s="181"/>
      <c r="AL138" s="502" t="s">
        <v>226</v>
      </c>
      <c r="AM138" s="182"/>
      <c r="AN138" s="182"/>
      <c r="AO138" s="181"/>
      <c r="AP138" s="502" t="s">
        <v>227</v>
      </c>
      <c r="AQ138" s="182"/>
      <c r="AR138" s="182"/>
      <c r="AS138" s="181"/>
      <c r="AT138" s="502" t="s">
        <v>228</v>
      </c>
      <c r="AU138" s="182"/>
      <c r="AV138" s="182"/>
      <c r="AW138" s="181"/>
      <c r="AX138" s="502" t="s">
        <v>229</v>
      </c>
      <c r="AY138" s="182"/>
      <c r="AZ138" s="182"/>
      <c r="BA138" s="181"/>
      <c r="BB138" s="502" t="s">
        <v>230</v>
      </c>
      <c r="BC138" s="182"/>
      <c r="BD138" s="182"/>
      <c r="BE138" s="181"/>
      <c r="BF138" s="199"/>
      <c r="BG138" s="503" t="s">
        <v>231</v>
      </c>
      <c r="BH138" s="504" t="s">
        <v>232</v>
      </c>
      <c r="BI138" s="503" t="s">
        <v>233</v>
      </c>
      <c r="BJ138" s="504" t="s">
        <v>234</v>
      </c>
      <c r="BK138" s="199"/>
      <c r="BL138" s="199"/>
      <c r="BM138" s="428"/>
      <c r="BN138" s="428"/>
    </row>
    <row r="139" outlineLevel="3">
      <c r="A139" s="428"/>
      <c r="B139" s="428"/>
      <c r="C139" s="428"/>
      <c r="D139" s="428"/>
      <c r="E139" s="183"/>
      <c r="F139" s="183"/>
      <c r="G139" s="183"/>
      <c r="H139" s="183"/>
      <c r="I139" s="183"/>
      <c r="J139" s="505">
        <v>1.0</v>
      </c>
      <c r="K139" s="505">
        <v>2.0</v>
      </c>
      <c r="L139" s="505">
        <v>3.0</v>
      </c>
      <c r="M139" s="505">
        <v>4.0</v>
      </c>
      <c r="N139" s="505">
        <v>1.0</v>
      </c>
      <c r="O139" s="505">
        <v>2.0</v>
      </c>
      <c r="P139" s="505">
        <v>3.0</v>
      </c>
      <c r="Q139" s="505">
        <v>4.0</v>
      </c>
      <c r="R139" s="505">
        <v>1.0</v>
      </c>
      <c r="S139" s="505">
        <v>2.0</v>
      </c>
      <c r="T139" s="505">
        <v>3.0</v>
      </c>
      <c r="U139" s="505">
        <v>4.0</v>
      </c>
      <c r="V139" s="505">
        <v>1.0</v>
      </c>
      <c r="W139" s="505">
        <v>2.0</v>
      </c>
      <c r="X139" s="505">
        <v>3.0</v>
      </c>
      <c r="Y139" s="505">
        <v>4.0</v>
      </c>
      <c r="Z139" s="505">
        <v>1.0</v>
      </c>
      <c r="AA139" s="505">
        <v>2.0</v>
      </c>
      <c r="AB139" s="505">
        <v>3.0</v>
      </c>
      <c r="AC139" s="505">
        <v>4.0</v>
      </c>
      <c r="AD139" s="505">
        <v>1.0</v>
      </c>
      <c r="AE139" s="505">
        <v>2.0</v>
      </c>
      <c r="AF139" s="505">
        <v>3.0</v>
      </c>
      <c r="AG139" s="505">
        <v>4.0</v>
      </c>
      <c r="AH139" s="505">
        <v>1.0</v>
      </c>
      <c r="AI139" s="505">
        <v>2.0</v>
      </c>
      <c r="AJ139" s="505">
        <v>3.0</v>
      </c>
      <c r="AK139" s="505">
        <v>4.0</v>
      </c>
      <c r="AL139" s="505">
        <v>1.0</v>
      </c>
      <c r="AM139" s="505">
        <v>2.0</v>
      </c>
      <c r="AN139" s="505">
        <v>3.0</v>
      </c>
      <c r="AO139" s="505">
        <v>4.0</v>
      </c>
      <c r="AP139" s="505">
        <v>1.0</v>
      </c>
      <c r="AQ139" s="505">
        <v>2.0</v>
      </c>
      <c r="AR139" s="505">
        <v>3.0</v>
      </c>
      <c r="AS139" s="505">
        <v>4.0</v>
      </c>
      <c r="AT139" s="505">
        <v>1.0</v>
      </c>
      <c r="AU139" s="505">
        <v>2.0</v>
      </c>
      <c r="AV139" s="505">
        <v>3.0</v>
      </c>
      <c r="AW139" s="505">
        <v>4.0</v>
      </c>
      <c r="AX139" s="505">
        <v>1.0</v>
      </c>
      <c r="AY139" s="505">
        <v>2.0</v>
      </c>
      <c r="AZ139" s="505">
        <v>3.0</v>
      </c>
      <c r="BA139" s="505">
        <v>4.0</v>
      </c>
      <c r="BB139" s="505">
        <v>1.0</v>
      </c>
      <c r="BC139" s="505">
        <v>2.0</v>
      </c>
      <c r="BD139" s="505">
        <v>3.0</v>
      </c>
      <c r="BE139" s="505">
        <v>4.0</v>
      </c>
      <c r="BF139" s="183"/>
      <c r="BG139" s="183"/>
      <c r="BH139" s="183"/>
      <c r="BI139" s="183"/>
      <c r="BJ139" s="183"/>
      <c r="BK139" s="183"/>
      <c r="BL139" s="183"/>
      <c r="BM139" s="428"/>
      <c r="BN139" s="428"/>
    </row>
    <row r="140" outlineLevel="3">
      <c r="A140" s="428"/>
      <c r="B140" s="428"/>
      <c r="C140" s="428"/>
      <c r="D140" s="428"/>
      <c r="E140" s="486">
        <v>1.0</v>
      </c>
      <c r="F140" s="528"/>
      <c r="G140" s="506"/>
      <c r="H140" s="507"/>
      <c r="I140" s="507"/>
      <c r="J140" s="523">
        <v>0.0</v>
      </c>
      <c r="K140" s="523">
        <v>0.0</v>
      </c>
      <c r="L140" s="523">
        <v>0.0</v>
      </c>
      <c r="M140" s="523">
        <v>0.0</v>
      </c>
      <c r="N140" s="523">
        <v>0.0</v>
      </c>
      <c r="O140" s="523">
        <v>0.0</v>
      </c>
      <c r="P140" s="523">
        <v>0.0</v>
      </c>
      <c r="Q140" s="523">
        <v>0.0</v>
      </c>
      <c r="R140" s="523">
        <v>0.0</v>
      </c>
      <c r="S140" s="523">
        <v>0.0</v>
      </c>
      <c r="T140" s="523">
        <v>0.0</v>
      </c>
      <c r="U140" s="523">
        <v>0.0</v>
      </c>
      <c r="V140" s="523">
        <v>0.0</v>
      </c>
      <c r="W140" s="523">
        <v>0.0</v>
      </c>
      <c r="X140" s="523">
        <v>0.0</v>
      </c>
      <c r="Y140" s="523">
        <v>0.0</v>
      </c>
      <c r="Z140" s="523">
        <v>0.0</v>
      </c>
      <c r="AA140" s="523">
        <v>0.0</v>
      </c>
      <c r="AB140" s="523">
        <v>0.0</v>
      </c>
      <c r="AC140" s="523">
        <v>0.0</v>
      </c>
      <c r="AD140" s="523">
        <v>0.0</v>
      </c>
      <c r="AE140" s="523">
        <v>0.0</v>
      </c>
      <c r="AF140" s="523">
        <v>0.0</v>
      </c>
      <c r="AG140" s="523">
        <v>0.0</v>
      </c>
      <c r="AH140" s="523">
        <v>0.0</v>
      </c>
      <c r="AI140" s="523">
        <v>0.0</v>
      </c>
      <c r="AJ140" s="523">
        <v>0.0</v>
      </c>
      <c r="AK140" s="523">
        <v>0.0</v>
      </c>
      <c r="AL140" s="523">
        <v>0.0</v>
      </c>
      <c r="AM140" s="523">
        <v>0.0</v>
      </c>
      <c r="AN140" s="523">
        <v>0.0</v>
      </c>
      <c r="AO140" s="523">
        <v>0.0</v>
      </c>
      <c r="AP140" s="523">
        <v>0.0</v>
      </c>
      <c r="AQ140" s="523">
        <v>0.0</v>
      </c>
      <c r="AR140" s="523">
        <v>0.0</v>
      </c>
      <c r="AS140" s="523">
        <v>0.0</v>
      </c>
      <c r="AT140" s="523">
        <v>0.0</v>
      </c>
      <c r="AU140" s="523">
        <v>0.0</v>
      </c>
      <c r="AV140" s="523">
        <v>0.0</v>
      </c>
      <c r="AW140" s="523">
        <v>0.0</v>
      </c>
      <c r="AX140" s="523">
        <v>0.0</v>
      </c>
      <c r="AY140" s="523">
        <v>0.0</v>
      </c>
      <c r="AZ140" s="523">
        <v>0.0</v>
      </c>
      <c r="BA140" s="523">
        <v>0.0</v>
      </c>
      <c r="BB140" s="523">
        <v>0.0</v>
      </c>
      <c r="BC140" s="523">
        <v>0.0</v>
      </c>
      <c r="BD140" s="523">
        <v>0.0</v>
      </c>
      <c r="BE140" s="523">
        <v>0.0</v>
      </c>
      <c r="BF140" s="515">
        <v>0.0</v>
      </c>
      <c r="BG140" s="510"/>
      <c r="BH140" s="511">
        <v>0.0</v>
      </c>
      <c r="BI140" s="512">
        <f t="shared" ref="BI140:BI149" si="13">iferror(AVERAGE(J140:BE140))</f>
        <v>0</v>
      </c>
      <c r="BJ140" s="511">
        <v>0.0</v>
      </c>
      <c r="BK140" s="513"/>
      <c r="BL140" s="514">
        <f>iferror((BH140+BJ140)/100)</f>
        <v>0</v>
      </c>
      <c r="BM140" s="428"/>
      <c r="BN140" s="428"/>
    </row>
    <row r="141" outlineLevel="3">
      <c r="A141" s="428"/>
      <c r="B141" s="428"/>
      <c r="C141" s="428"/>
      <c r="D141" s="428"/>
      <c r="E141" s="486">
        <v>2.0</v>
      </c>
      <c r="F141" s="529"/>
      <c r="G141" s="506"/>
      <c r="H141" s="507"/>
      <c r="I141" s="507"/>
      <c r="J141" s="523">
        <v>0.0</v>
      </c>
      <c r="K141" s="523">
        <v>0.0</v>
      </c>
      <c r="L141" s="523">
        <v>0.0</v>
      </c>
      <c r="M141" s="523">
        <v>0.0</v>
      </c>
      <c r="N141" s="523">
        <v>0.0</v>
      </c>
      <c r="O141" s="523">
        <v>0.0</v>
      </c>
      <c r="P141" s="523">
        <v>0.0</v>
      </c>
      <c r="Q141" s="523">
        <v>0.0</v>
      </c>
      <c r="R141" s="523">
        <v>0.0</v>
      </c>
      <c r="S141" s="523">
        <v>0.0</v>
      </c>
      <c r="T141" s="523">
        <v>0.0</v>
      </c>
      <c r="U141" s="523">
        <v>0.0</v>
      </c>
      <c r="V141" s="523">
        <v>0.0</v>
      </c>
      <c r="W141" s="523">
        <v>0.0</v>
      </c>
      <c r="X141" s="523">
        <v>0.0</v>
      </c>
      <c r="Y141" s="523">
        <v>0.0</v>
      </c>
      <c r="Z141" s="523">
        <v>0.0</v>
      </c>
      <c r="AA141" s="523">
        <v>0.0</v>
      </c>
      <c r="AB141" s="523">
        <v>0.0</v>
      </c>
      <c r="AC141" s="523">
        <v>0.0</v>
      </c>
      <c r="AD141" s="523">
        <v>0.0</v>
      </c>
      <c r="AE141" s="523">
        <v>0.0</v>
      </c>
      <c r="AF141" s="523">
        <v>0.0</v>
      </c>
      <c r="AG141" s="523">
        <v>0.0</v>
      </c>
      <c r="AH141" s="523">
        <v>0.0</v>
      </c>
      <c r="AI141" s="523">
        <v>0.0</v>
      </c>
      <c r="AJ141" s="523">
        <v>0.0</v>
      </c>
      <c r="AK141" s="523">
        <v>0.0</v>
      </c>
      <c r="AL141" s="523">
        <v>0.0</v>
      </c>
      <c r="AM141" s="523">
        <v>0.0</v>
      </c>
      <c r="AN141" s="523">
        <v>0.0</v>
      </c>
      <c r="AO141" s="523">
        <v>0.0</v>
      </c>
      <c r="AP141" s="523">
        <v>0.0</v>
      </c>
      <c r="AQ141" s="523">
        <v>0.0</v>
      </c>
      <c r="AR141" s="523">
        <v>0.0</v>
      </c>
      <c r="AS141" s="523">
        <v>0.0</v>
      </c>
      <c r="AT141" s="523">
        <v>0.0</v>
      </c>
      <c r="AU141" s="523">
        <v>0.0</v>
      </c>
      <c r="AV141" s="523">
        <v>0.0</v>
      </c>
      <c r="AW141" s="523">
        <v>0.0</v>
      </c>
      <c r="AX141" s="523">
        <v>0.0</v>
      </c>
      <c r="AY141" s="523">
        <v>0.0</v>
      </c>
      <c r="AZ141" s="523">
        <v>0.0</v>
      </c>
      <c r="BA141" s="523">
        <v>0.0</v>
      </c>
      <c r="BB141" s="523">
        <v>0.0</v>
      </c>
      <c r="BC141" s="523">
        <v>0.0</v>
      </c>
      <c r="BD141" s="523">
        <v>0.0</v>
      </c>
      <c r="BE141" s="523">
        <v>0.0</v>
      </c>
      <c r="BF141" s="515">
        <v>0.0</v>
      </c>
      <c r="BG141" s="510"/>
      <c r="BH141" s="511">
        <v>0.0</v>
      </c>
      <c r="BI141" s="512">
        <f t="shared" si="13"/>
        <v>0</v>
      </c>
      <c r="BJ141" s="511">
        <v>0.0</v>
      </c>
      <c r="BK141" s="513"/>
      <c r="BL141" s="514">
        <f t="shared" ref="BL141:BL149" si="14">(BH141+BJ141)/100</f>
        <v>0</v>
      </c>
      <c r="BM141" s="428"/>
      <c r="BN141" s="428"/>
    </row>
    <row r="142" outlineLevel="3">
      <c r="A142" s="428"/>
      <c r="B142" s="428"/>
      <c r="C142" s="248" t="s">
        <v>235</v>
      </c>
      <c r="D142" s="428"/>
      <c r="E142" s="486">
        <v>3.0</v>
      </c>
      <c r="F142" s="529"/>
      <c r="G142" s="506"/>
      <c r="H142" s="507"/>
      <c r="I142" s="507"/>
      <c r="J142" s="523">
        <v>0.0</v>
      </c>
      <c r="K142" s="523">
        <v>0.0</v>
      </c>
      <c r="L142" s="523">
        <v>0.0</v>
      </c>
      <c r="M142" s="523">
        <v>0.0</v>
      </c>
      <c r="N142" s="523">
        <v>0.0</v>
      </c>
      <c r="O142" s="523">
        <v>0.0</v>
      </c>
      <c r="P142" s="523">
        <v>0.0</v>
      </c>
      <c r="Q142" s="523">
        <v>0.0</v>
      </c>
      <c r="R142" s="523">
        <v>0.0</v>
      </c>
      <c r="S142" s="523">
        <v>0.0</v>
      </c>
      <c r="T142" s="523">
        <v>0.0</v>
      </c>
      <c r="U142" s="523">
        <v>0.0</v>
      </c>
      <c r="V142" s="523">
        <v>0.0</v>
      </c>
      <c r="W142" s="523">
        <v>0.0</v>
      </c>
      <c r="X142" s="523">
        <v>0.0</v>
      </c>
      <c r="Y142" s="523">
        <v>0.0</v>
      </c>
      <c r="Z142" s="523">
        <v>0.0</v>
      </c>
      <c r="AA142" s="523">
        <v>0.0</v>
      </c>
      <c r="AB142" s="523">
        <v>0.0</v>
      </c>
      <c r="AC142" s="523">
        <v>0.0</v>
      </c>
      <c r="AD142" s="523">
        <v>0.0</v>
      </c>
      <c r="AE142" s="523">
        <v>0.0</v>
      </c>
      <c r="AF142" s="523">
        <v>0.0</v>
      </c>
      <c r="AG142" s="523">
        <v>0.0</v>
      </c>
      <c r="AH142" s="523">
        <v>0.0</v>
      </c>
      <c r="AI142" s="523">
        <v>0.0</v>
      </c>
      <c r="AJ142" s="523">
        <v>0.0</v>
      </c>
      <c r="AK142" s="523">
        <v>0.0</v>
      </c>
      <c r="AL142" s="523">
        <v>0.0</v>
      </c>
      <c r="AM142" s="523">
        <v>0.0</v>
      </c>
      <c r="AN142" s="523">
        <v>0.0</v>
      </c>
      <c r="AO142" s="523">
        <v>0.0</v>
      </c>
      <c r="AP142" s="523">
        <v>0.0</v>
      </c>
      <c r="AQ142" s="523">
        <v>0.0</v>
      </c>
      <c r="AR142" s="523">
        <v>0.0</v>
      </c>
      <c r="AS142" s="523">
        <v>0.0</v>
      </c>
      <c r="AT142" s="523">
        <v>0.0</v>
      </c>
      <c r="AU142" s="523">
        <v>0.0</v>
      </c>
      <c r="AV142" s="523">
        <v>0.0</v>
      </c>
      <c r="AW142" s="523">
        <v>0.0</v>
      </c>
      <c r="AX142" s="523">
        <v>0.0</v>
      </c>
      <c r="AY142" s="523">
        <v>0.0</v>
      </c>
      <c r="AZ142" s="523">
        <v>0.0</v>
      </c>
      <c r="BA142" s="523">
        <v>0.0</v>
      </c>
      <c r="BB142" s="523">
        <v>0.0</v>
      </c>
      <c r="BC142" s="523">
        <v>0.0</v>
      </c>
      <c r="BD142" s="523">
        <v>0.0</v>
      </c>
      <c r="BE142" s="523">
        <v>0.0</v>
      </c>
      <c r="BF142" s="515">
        <v>0.0</v>
      </c>
      <c r="BG142" s="510"/>
      <c r="BH142" s="511">
        <v>0.0</v>
      </c>
      <c r="BI142" s="512">
        <f t="shared" si="13"/>
        <v>0</v>
      </c>
      <c r="BJ142" s="511">
        <v>0.0</v>
      </c>
      <c r="BK142" s="513"/>
      <c r="BL142" s="514">
        <f t="shared" si="14"/>
        <v>0</v>
      </c>
      <c r="BM142" s="428"/>
      <c r="BN142" s="428"/>
    </row>
    <row r="143" outlineLevel="3">
      <c r="A143" s="428"/>
      <c r="B143" s="428"/>
      <c r="C143" s="428"/>
      <c r="D143" s="428"/>
      <c r="E143" s="486">
        <v>4.0</v>
      </c>
      <c r="F143" s="529"/>
      <c r="G143" s="506"/>
      <c r="H143" s="507"/>
      <c r="I143" s="507"/>
      <c r="J143" s="523">
        <v>0.0</v>
      </c>
      <c r="K143" s="523">
        <v>0.0</v>
      </c>
      <c r="L143" s="523">
        <v>0.0</v>
      </c>
      <c r="M143" s="523">
        <v>0.0</v>
      </c>
      <c r="N143" s="523">
        <v>0.0</v>
      </c>
      <c r="O143" s="523">
        <v>0.0</v>
      </c>
      <c r="P143" s="523">
        <v>0.0</v>
      </c>
      <c r="Q143" s="523">
        <v>0.0</v>
      </c>
      <c r="R143" s="523">
        <v>0.0</v>
      </c>
      <c r="S143" s="523">
        <v>0.0</v>
      </c>
      <c r="T143" s="523">
        <v>0.0</v>
      </c>
      <c r="U143" s="523">
        <v>0.0</v>
      </c>
      <c r="V143" s="523">
        <v>0.0</v>
      </c>
      <c r="W143" s="523">
        <v>0.0</v>
      </c>
      <c r="X143" s="523">
        <v>0.0</v>
      </c>
      <c r="Y143" s="523">
        <v>0.0</v>
      </c>
      <c r="Z143" s="523">
        <v>0.0</v>
      </c>
      <c r="AA143" s="523">
        <v>0.0</v>
      </c>
      <c r="AB143" s="523">
        <v>0.0</v>
      </c>
      <c r="AC143" s="523">
        <v>0.0</v>
      </c>
      <c r="AD143" s="523">
        <v>0.0</v>
      </c>
      <c r="AE143" s="523">
        <v>0.0</v>
      </c>
      <c r="AF143" s="523">
        <v>0.0</v>
      </c>
      <c r="AG143" s="523">
        <v>0.0</v>
      </c>
      <c r="AH143" s="523">
        <v>0.0</v>
      </c>
      <c r="AI143" s="523">
        <v>0.0</v>
      </c>
      <c r="AJ143" s="523">
        <v>0.0</v>
      </c>
      <c r="AK143" s="523">
        <v>0.0</v>
      </c>
      <c r="AL143" s="523">
        <v>0.0</v>
      </c>
      <c r="AM143" s="523">
        <v>0.0</v>
      </c>
      <c r="AN143" s="523">
        <v>0.0</v>
      </c>
      <c r="AO143" s="523">
        <v>0.0</v>
      </c>
      <c r="AP143" s="523">
        <v>0.0</v>
      </c>
      <c r="AQ143" s="523">
        <v>0.0</v>
      </c>
      <c r="AR143" s="523">
        <v>0.0</v>
      </c>
      <c r="AS143" s="523">
        <v>0.0</v>
      </c>
      <c r="AT143" s="523">
        <v>0.0</v>
      </c>
      <c r="AU143" s="523">
        <v>0.0</v>
      </c>
      <c r="AV143" s="523">
        <v>0.0</v>
      </c>
      <c r="AW143" s="523">
        <v>0.0</v>
      </c>
      <c r="AX143" s="523">
        <v>0.0</v>
      </c>
      <c r="AY143" s="523">
        <v>0.0</v>
      </c>
      <c r="AZ143" s="523">
        <v>0.0</v>
      </c>
      <c r="BA143" s="523">
        <v>0.0</v>
      </c>
      <c r="BB143" s="523">
        <v>0.0</v>
      </c>
      <c r="BC143" s="523">
        <v>0.0</v>
      </c>
      <c r="BD143" s="523">
        <v>0.0</v>
      </c>
      <c r="BE143" s="523">
        <v>0.0</v>
      </c>
      <c r="BF143" s="515">
        <v>0.0</v>
      </c>
      <c r="BG143" s="510"/>
      <c r="BH143" s="511">
        <v>0.0</v>
      </c>
      <c r="BI143" s="512">
        <f t="shared" si="13"/>
        <v>0</v>
      </c>
      <c r="BJ143" s="511">
        <v>0.0</v>
      </c>
      <c r="BK143" s="513"/>
      <c r="BL143" s="514">
        <f t="shared" si="14"/>
        <v>0</v>
      </c>
      <c r="BM143" s="428"/>
      <c r="BN143" s="428"/>
    </row>
    <row r="144" outlineLevel="3">
      <c r="A144" s="428"/>
      <c r="B144" s="428"/>
      <c r="C144" s="428"/>
      <c r="D144" s="428"/>
      <c r="E144" s="486">
        <v>5.0</v>
      </c>
      <c r="F144" s="529"/>
      <c r="G144" s="506"/>
      <c r="H144" s="507"/>
      <c r="I144" s="507"/>
      <c r="J144" s="523">
        <v>0.0</v>
      </c>
      <c r="K144" s="523">
        <v>0.0</v>
      </c>
      <c r="L144" s="523">
        <v>0.0</v>
      </c>
      <c r="M144" s="523">
        <v>0.0</v>
      </c>
      <c r="N144" s="523">
        <v>0.0</v>
      </c>
      <c r="O144" s="523">
        <v>0.0</v>
      </c>
      <c r="P144" s="523">
        <v>0.0</v>
      </c>
      <c r="Q144" s="523">
        <v>0.0</v>
      </c>
      <c r="R144" s="523">
        <v>0.0</v>
      </c>
      <c r="S144" s="523">
        <v>0.0</v>
      </c>
      <c r="T144" s="523">
        <v>0.0</v>
      </c>
      <c r="U144" s="523">
        <v>0.0</v>
      </c>
      <c r="V144" s="523">
        <v>0.0</v>
      </c>
      <c r="W144" s="523">
        <v>0.0</v>
      </c>
      <c r="X144" s="523">
        <v>0.0</v>
      </c>
      <c r="Y144" s="523">
        <v>0.0</v>
      </c>
      <c r="Z144" s="523">
        <v>0.0</v>
      </c>
      <c r="AA144" s="523">
        <v>0.0</v>
      </c>
      <c r="AB144" s="523">
        <v>0.0</v>
      </c>
      <c r="AC144" s="523">
        <v>0.0</v>
      </c>
      <c r="AD144" s="523">
        <v>0.0</v>
      </c>
      <c r="AE144" s="523">
        <v>0.0</v>
      </c>
      <c r="AF144" s="523">
        <v>0.0</v>
      </c>
      <c r="AG144" s="523">
        <v>0.0</v>
      </c>
      <c r="AH144" s="523">
        <v>0.0</v>
      </c>
      <c r="AI144" s="523">
        <v>0.0</v>
      </c>
      <c r="AJ144" s="523">
        <v>0.0</v>
      </c>
      <c r="AK144" s="523">
        <v>0.0</v>
      </c>
      <c r="AL144" s="523">
        <v>0.0</v>
      </c>
      <c r="AM144" s="523">
        <v>0.0</v>
      </c>
      <c r="AN144" s="523">
        <v>0.0</v>
      </c>
      <c r="AO144" s="523">
        <v>0.0</v>
      </c>
      <c r="AP144" s="523">
        <v>0.0</v>
      </c>
      <c r="AQ144" s="523">
        <v>0.0</v>
      </c>
      <c r="AR144" s="523">
        <v>0.0</v>
      </c>
      <c r="AS144" s="523">
        <v>0.0</v>
      </c>
      <c r="AT144" s="523">
        <v>0.0</v>
      </c>
      <c r="AU144" s="523">
        <v>0.0</v>
      </c>
      <c r="AV144" s="523">
        <v>0.0</v>
      </c>
      <c r="AW144" s="523">
        <v>0.0</v>
      </c>
      <c r="AX144" s="523">
        <v>0.0</v>
      </c>
      <c r="AY144" s="523">
        <v>0.0</v>
      </c>
      <c r="AZ144" s="523">
        <v>0.0</v>
      </c>
      <c r="BA144" s="523">
        <v>0.0</v>
      </c>
      <c r="BB144" s="523">
        <v>0.0</v>
      </c>
      <c r="BC144" s="523">
        <v>0.0</v>
      </c>
      <c r="BD144" s="523">
        <v>0.0</v>
      </c>
      <c r="BE144" s="523">
        <v>0.0</v>
      </c>
      <c r="BF144" s="515">
        <v>0.0</v>
      </c>
      <c r="BG144" s="510"/>
      <c r="BH144" s="511">
        <v>0.0</v>
      </c>
      <c r="BI144" s="512">
        <f t="shared" si="13"/>
        <v>0</v>
      </c>
      <c r="BJ144" s="511">
        <v>0.0</v>
      </c>
      <c r="BK144" s="513"/>
      <c r="BL144" s="514">
        <f t="shared" si="14"/>
        <v>0</v>
      </c>
      <c r="BM144" s="428"/>
      <c r="BN144" s="428"/>
    </row>
    <row r="145" outlineLevel="3">
      <c r="A145" s="428"/>
      <c r="B145" s="428"/>
      <c r="C145" s="428"/>
      <c r="D145" s="428"/>
      <c r="E145" s="486">
        <v>6.0</v>
      </c>
      <c r="F145" s="529"/>
      <c r="G145" s="506"/>
      <c r="H145" s="507"/>
      <c r="I145" s="507"/>
      <c r="J145" s="523">
        <v>0.0</v>
      </c>
      <c r="K145" s="523">
        <v>0.0</v>
      </c>
      <c r="L145" s="523">
        <v>0.0</v>
      </c>
      <c r="M145" s="523">
        <v>0.0</v>
      </c>
      <c r="N145" s="523">
        <v>0.0</v>
      </c>
      <c r="O145" s="523">
        <v>0.0</v>
      </c>
      <c r="P145" s="523">
        <v>0.0</v>
      </c>
      <c r="Q145" s="523">
        <v>0.0</v>
      </c>
      <c r="R145" s="523">
        <v>0.0</v>
      </c>
      <c r="S145" s="523">
        <v>0.0</v>
      </c>
      <c r="T145" s="523">
        <v>0.0</v>
      </c>
      <c r="U145" s="523">
        <v>0.0</v>
      </c>
      <c r="V145" s="523">
        <v>0.0</v>
      </c>
      <c r="W145" s="523">
        <v>0.0</v>
      </c>
      <c r="X145" s="523">
        <v>0.0</v>
      </c>
      <c r="Y145" s="523">
        <v>0.0</v>
      </c>
      <c r="Z145" s="523">
        <v>0.0</v>
      </c>
      <c r="AA145" s="523">
        <v>0.0</v>
      </c>
      <c r="AB145" s="523">
        <v>0.0</v>
      </c>
      <c r="AC145" s="523">
        <v>0.0</v>
      </c>
      <c r="AD145" s="523">
        <v>0.0</v>
      </c>
      <c r="AE145" s="523">
        <v>0.0</v>
      </c>
      <c r="AF145" s="523">
        <v>0.0</v>
      </c>
      <c r="AG145" s="523">
        <v>0.0</v>
      </c>
      <c r="AH145" s="523">
        <v>0.0</v>
      </c>
      <c r="AI145" s="523">
        <v>0.0</v>
      </c>
      <c r="AJ145" s="523">
        <v>0.0</v>
      </c>
      <c r="AK145" s="523">
        <v>0.0</v>
      </c>
      <c r="AL145" s="523">
        <v>0.0</v>
      </c>
      <c r="AM145" s="523">
        <v>0.0</v>
      </c>
      <c r="AN145" s="523">
        <v>0.0</v>
      </c>
      <c r="AO145" s="523">
        <v>0.0</v>
      </c>
      <c r="AP145" s="523">
        <v>0.0</v>
      </c>
      <c r="AQ145" s="523">
        <v>0.0</v>
      </c>
      <c r="AR145" s="523">
        <v>0.0</v>
      </c>
      <c r="AS145" s="523">
        <v>0.0</v>
      </c>
      <c r="AT145" s="523">
        <v>0.0</v>
      </c>
      <c r="AU145" s="523">
        <v>0.0</v>
      </c>
      <c r="AV145" s="523">
        <v>0.0</v>
      </c>
      <c r="AW145" s="523">
        <v>0.0</v>
      </c>
      <c r="AX145" s="523">
        <v>0.0</v>
      </c>
      <c r="AY145" s="523">
        <v>0.0</v>
      </c>
      <c r="AZ145" s="523">
        <v>0.0</v>
      </c>
      <c r="BA145" s="523">
        <v>0.0</v>
      </c>
      <c r="BB145" s="523">
        <v>0.0</v>
      </c>
      <c r="BC145" s="523">
        <v>0.0</v>
      </c>
      <c r="BD145" s="523">
        <v>0.0</v>
      </c>
      <c r="BE145" s="523">
        <v>0.0</v>
      </c>
      <c r="BF145" s="515">
        <v>0.0</v>
      </c>
      <c r="BG145" s="510"/>
      <c r="BH145" s="511">
        <v>0.0</v>
      </c>
      <c r="BI145" s="512">
        <f t="shared" si="13"/>
        <v>0</v>
      </c>
      <c r="BJ145" s="511">
        <v>0.0</v>
      </c>
      <c r="BK145" s="513"/>
      <c r="BL145" s="514">
        <f t="shared" si="14"/>
        <v>0</v>
      </c>
      <c r="BM145" s="428"/>
      <c r="BN145" s="428"/>
    </row>
    <row r="146" outlineLevel="3">
      <c r="A146" s="428"/>
      <c r="B146" s="428"/>
      <c r="C146" s="428"/>
      <c r="D146" s="428"/>
      <c r="E146" s="486">
        <v>7.0</v>
      </c>
      <c r="F146" s="529"/>
      <c r="G146" s="506"/>
      <c r="H146" s="507"/>
      <c r="I146" s="507"/>
      <c r="J146" s="523">
        <v>0.0</v>
      </c>
      <c r="K146" s="523">
        <v>0.0</v>
      </c>
      <c r="L146" s="523">
        <v>0.0</v>
      </c>
      <c r="M146" s="523">
        <v>0.0</v>
      </c>
      <c r="N146" s="523">
        <v>0.0</v>
      </c>
      <c r="O146" s="523">
        <v>0.0</v>
      </c>
      <c r="P146" s="523">
        <v>0.0</v>
      </c>
      <c r="Q146" s="523">
        <v>0.0</v>
      </c>
      <c r="R146" s="523">
        <v>0.0</v>
      </c>
      <c r="S146" s="523">
        <v>0.0</v>
      </c>
      <c r="T146" s="523">
        <v>0.0</v>
      </c>
      <c r="U146" s="523">
        <v>0.0</v>
      </c>
      <c r="V146" s="523">
        <v>0.0</v>
      </c>
      <c r="W146" s="523">
        <v>0.0</v>
      </c>
      <c r="X146" s="523">
        <v>0.0</v>
      </c>
      <c r="Y146" s="523">
        <v>0.0</v>
      </c>
      <c r="Z146" s="523">
        <v>0.0</v>
      </c>
      <c r="AA146" s="523">
        <v>0.0</v>
      </c>
      <c r="AB146" s="523">
        <v>0.0</v>
      </c>
      <c r="AC146" s="523">
        <v>0.0</v>
      </c>
      <c r="AD146" s="523">
        <v>0.0</v>
      </c>
      <c r="AE146" s="523">
        <v>0.0</v>
      </c>
      <c r="AF146" s="523">
        <v>0.0</v>
      </c>
      <c r="AG146" s="523">
        <v>0.0</v>
      </c>
      <c r="AH146" s="523">
        <v>0.0</v>
      </c>
      <c r="AI146" s="523">
        <v>0.0</v>
      </c>
      <c r="AJ146" s="523">
        <v>0.0</v>
      </c>
      <c r="AK146" s="523">
        <v>0.0</v>
      </c>
      <c r="AL146" s="523">
        <v>0.0</v>
      </c>
      <c r="AM146" s="523">
        <v>0.0</v>
      </c>
      <c r="AN146" s="523">
        <v>0.0</v>
      </c>
      <c r="AO146" s="523">
        <v>0.0</v>
      </c>
      <c r="AP146" s="523">
        <v>0.0</v>
      </c>
      <c r="AQ146" s="523">
        <v>0.0</v>
      </c>
      <c r="AR146" s="523">
        <v>0.0</v>
      </c>
      <c r="AS146" s="523">
        <v>0.0</v>
      </c>
      <c r="AT146" s="523">
        <v>0.0</v>
      </c>
      <c r="AU146" s="523">
        <v>0.0</v>
      </c>
      <c r="AV146" s="523">
        <v>0.0</v>
      </c>
      <c r="AW146" s="523">
        <v>0.0</v>
      </c>
      <c r="AX146" s="523">
        <v>0.0</v>
      </c>
      <c r="AY146" s="523">
        <v>0.0</v>
      </c>
      <c r="AZ146" s="523">
        <v>0.0</v>
      </c>
      <c r="BA146" s="523">
        <v>0.0</v>
      </c>
      <c r="BB146" s="523">
        <v>0.0</v>
      </c>
      <c r="BC146" s="523">
        <v>0.0</v>
      </c>
      <c r="BD146" s="523">
        <v>0.0</v>
      </c>
      <c r="BE146" s="523">
        <v>0.0</v>
      </c>
      <c r="BF146" s="515">
        <v>0.0</v>
      </c>
      <c r="BG146" s="510"/>
      <c r="BH146" s="511">
        <v>0.0</v>
      </c>
      <c r="BI146" s="512">
        <f t="shared" si="13"/>
        <v>0</v>
      </c>
      <c r="BJ146" s="511">
        <v>0.0</v>
      </c>
      <c r="BK146" s="513"/>
      <c r="BL146" s="514">
        <f t="shared" si="14"/>
        <v>0</v>
      </c>
      <c r="BM146" s="428"/>
      <c r="BN146" s="428"/>
    </row>
    <row r="147" outlineLevel="3">
      <c r="A147" s="428"/>
      <c r="B147" s="428"/>
      <c r="C147" s="428"/>
      <c r="D147" s="428"/>
      <c r="E147" s="486">
        <v>8.0</v>
      </c>
      <c r="F147" s="529"/>
      <c r="G147" s="506"/>
      <c r="H147" s="507"/>
      <c r="I147" s="507"/>
      <c r="J147" s="523">
        <v>0.0</v>
      </c>
      <c r="K147" s="523">
        <v>0.0</v>
      </c>
      <c r="L147" s="523">
        <v>0.0</v>
      </c>
      <c r="M147" s="523">
        <v>0.0</v>
      </c>
      <c r="N147" s="523">
        <v>0.0</v>
      </c>
      <c r="O147" s="523">
        <v>0.0</v>
      </c>
      <c r="P147" s="523">
        <v>0.0</v>
      </c>
      <c r="Q147" s="523">
        <v>0.0</v>
      </c>
      <c r="R147" s="523">
        <v>0.0</v>
      </c>
      <c r="S147" s="523">
        <v>0.0</v>
      </c>
      <c r="T147" s="523">
        <v>0.0</v>
      </c>
      <c r="U147" s="523">
        <v>0.0</v>
      </c>
      <c r="V147" s="523">
        <v>0.0</v>
      </c>
      <c r="W147" s="523">
        <v>0.0</v>
      </c>
      <c r="X147" s="523">
        <v>0.0</v>
      </c>
      <c r="Y147" s="523">
        <v>0.0</v>
      </c>
      <c r="Z147" s="523">
        <v>0.0</v>
      </c>
      <c r="AA147" s="523">
        <v>0.0</v>
      </c>
      <c r="AB147" s="523">
        <v>0.0</v>
      </c>
      <c r="AC147" s="523">
        <v>0.0</v>
      </c>
      <c r="AD147" s="523">
        <v>0.0</v>
      </c>
      <c r="AE147" s="523">
        <v>0.0</v>
      </c>
      <c r="AF147" s="523">
        <v>0.0</v>
      </c>
      <c r="AG147" s="523">
        <v>0.0</v>
      </c>
      <c r="AH147" s="523">
        <v>0.0</v>
      </c>
      <c r="AI147" s="523">
        <v>0.0</v>
      </c>
      <c r="AJ147" s="523">
        <v>0.0</v>
      </c>
      <c r="AK147" s="523">
        <v>0.0</v>
      </c>
      <c r="AL147" s="523">
        <v>0.0</v>
      </c>
      <c r="AM147" s="523">
        <v>0.0</v>
      </c>
      <c r="AN147" s="523">
        <v>0.0</v>
      </c>
      <c r="AO147" s="523">
        <v>0.0</v>
      </c>
      <c r="AP147" s="523">
        <v>0.0</v>
      </c>
      <c r="AQ147" s="523">
        <v>0.0</v>
      </c>
      <c r="AR147" s="523">
        <v>0.0</v>
      </c>
      <c r="AS147" s="523">
        <v>0.0</v>
      </c>
      <c r="AT147" s="523">
        <v>0.0</v>
      </c>
      <c r="AU147" s="523">
        <v>0.0</v>
      </c>
      <c r="AV147" s="523">
        <v>0.0</v>
      </c>
      <c r="AW147" s="523">
        <v>0.0</v>
      </c>
      <c r="AX147" s="523">
        <v>0.0</v>
      </c>
      <c r="AY147" s="523">
        <v>0.0</v>
      </c>
      <c r="AZ147" s="523">
        <v>0.0</v>
      </c>
      <c r="BA147" s="523">
        <v>0.0</v>
      </c>
      <c r="BB147" s="523">
        <v>0.0</v>
      </c>
      <c r="BC147" s="523">
        <v>0.0</v>
      </c>
      <c r="BD147" s="523">
        <v>0.0</v>
      </c>
      <c r="BE147" s="523">
        <v>0.0</v>
      </c>
      <c r="BF147" s="515">
        <v>0.0</v>
      </c>
      <c r="BG147" s="510"/>
      <c r="BH147" s="511">
        <v>0.0</v>
      </c>
      <c r="BI147" s="512">
        <f t="shared" si="13"/>
        <v>0</v>
      </c>
      <c r="BJ147" s="511">
        <v>0.0</v>
      </c>
      <c r="BK147" s="513"/>
      <c r="BL147" s="514">
        <f t="shared" si="14"/>
        <v>0</v>
      </c>
      <c r="BM147" s="428"/>
      <c r="BN147" s="428"/>
    </row>
    <row r="148" outlineLevel="3">
      <c r="A148" s="428"/>
      <c r="B148" s="428"/>
      <c r="C148" s="428"/>
      <c r="D148" s="428"/>
      <c r="E148" s="486">
        <v>9.0</v>
      </c>
      <c r="F148" s="529"/>
      <c r="G148" s="506"/>
      <c r="H148" s="507"/>
      <c r="I148" s="507"/>
      <c r="J148" s="523">
        <v>0.0</v>
      </c>
      <c r="K148" s="523">
        <v>0.0</v>
      </c>
      <c r="L148" s="523">
        <v>0.0</v>
      </c>
      <c r="M148" s="523">
        <v>0.0</v>
      </c>
      <c r="N148" s="523">
        <v>0.0</v>
      </c>
      <c r="O148" s="523">
        <v>0.0</v>
      </c>
      <c r="P148" s="523">
        <v>0.0</v>
      </c>
      <c r="Q148" s="523">
        <v>0.0</v>
      </c>
      <c r="R148" s="523">
        <v>0.0</v>
      </c>
      <c r="S148" s="523">
        <v>0.0</v>
      </c>
      <c r="T148" s="523">
        <v>0.0</v>
      </c>
      <c r="U148" s="523">
        <v>0.0</v>
      </c>
      <c r="V148" s="523">
        <v>0.0</v>
      </c>
      <c r="W148" s="523">
        <v>0.0</v>
      </c>
      <c r="X148" s="523">
        <v>0.0</v>
      </c>
      <c r="Y148" s="523">
        <v>0.0</v>
      </c>
      <c r="Z148" s="523">
        <v>0.0</v>
      </c>
      <c r="AA148" s="523">
        <v>0.0</v>
      </c>
      <c r="AB148" s="523">
        <v>0.0</v>
      </c>
      <c r="AC148" s="523">
        <v>0.0</v>
      </c>
      <c r="AD148" s="523">
        <v>0.0</v>
      </c>
      <c r="AE148" s="523">
        <v>0.0</v>
      </c>
      <c r="AF148" s="523">
        <v>0.0</v>
      </c>
      <c r="AG148" s="523">
        <v>0.0</v>
      </c>
      <c r="AH148" s="523">
        <v>0.0</v>
      </c>
      <c r="AI148" s="523">
        <v>0.0</v>
      </c>
      <c r="AJ148" s="523">
        <v>0.0</v>
      </c>
      <c r="AK148" s="523">
        <v>0.0</v>
      </c>
      <c r="AL148" s="523">
        <v>0.0</v>
      </c>
      <c r="AM148" s="523">
        <v>0.0</v>
      </c>
      <c r="AN148" s="523">
        <v>0.0</v>
      </c>
      <c r="AO148" s="523">
        <v>0.0</v>
      </c>
      <c r="AP148" s="523">
        <v>0.0</v>
      </c>
      <c r="AQ148" s="523">
        <v>0.0</v>
      </c>
      <c r="AR148" s="523">
        <v>0.0</v>
      </c>
      <c r="AS148" s="523">
        <v>0.0</v>
      </c>
      <c r="AT148" s="523">
        <v>0.0</v>
      </c>
      <c r="AU148" s="523">
        <v>0.0</v>
      </c>
      <c r="AV148" s="523">
        <v>0.0</v>
      </c>
      <c r="AW148" s="523">
        <v>0.0</v>
      </c>
      <c r="AX148" s="523">
        <v>0.0</v>
      </c>
      <c r="AY148" s="523">
        <v>0.0</v>
      </c>
      <c r="AZ148" s="523">
        <v>0.0</v>
      </c>
      <c r="BA148" s="523">
        <v>0.0</v>
      </c>
      <c r="BB148" s="523">
        <v>0.0</v>
      </c>
      <c r="BC148" s="523">
        <v>0.0</v>
      </c>
      <c r="BD148" s="523">
        <v>0.0</v>
      </c>
      <c r="BE148" s="523">
        <v>0.0</v>
      </c>
      <c r="BF148" s="515">
        <v>0.0</v>
      </c>
      <c r="BG148" s="510"/>
      <c r="BH148" s="511">
        <v>0.0</v>
      </c>
      <c r="BI148" s="512">
        <f t="shared" si="13"/>
        <v>0</v>
      </c>
      <c r="BJ148" s="511">
        <v>0.0</v>
      </c>
      <c r="BK148" s="513"/>
      <c r="BL148" s="514">
        <f t="shared" si="14"/>
        <v>0</v>
      </c>
      <c r="BM148" s="428"/>
      <c r="BN148" s="428"/>
    </row>
    <row r="149" outlineLevel="3">
      <c r="A149" s="428"/>
      <c r="B149" s="428"/>
      <c r="C149" s="428"/>
      <c r="D149" s="428"/>
      <c r="E149" s="486">
        <v>10.0</v>
      </c>
      <c r="F149" s="529"/>
      <c r="G149" s="506"/>
      <c r="H149" s="507"/>
      <c r="I149" s="507"/>
      <c r="J149" s="523">
        <v>0.0</v>
      </c>
      <c r="K149" s="523">
        <v>0.0</v>
      </c>
      <c r="L149" s="523">
        <v>0.0</v>
      </c>
      <c r="M149" s="523">
        <v>0.0</v>
      </c>
      <c r="N149" s="523">
        <v>0.0</v>
      </c>
      <c r="O149" s="523">
        <v>0.0</v>
      </c>
      <c r="P149" s="523">
        <v>0.0</v>
      </c>
      <c r="Q149" s="523">
        <v>0.0</v>
      </c>
      <c r="R149" s="523">
        <v>0.0</v>
      </c>
      <c r="S149" s="523">
        <v>0.0</v>
      </c>
      <c r="T149" s="523">
        <v>0.0</v>
      </c>
      <c r="U149" s="523">
        <v>0.0</v>
      </c>
      <c r="V149" s="523">
        <v>0.0</v>
      </c>
      <c r="W149" s="523">
        <v>0.0</v>
      </c>
      <c r="X149" s="523">
        <v>0.0</v>
      </c>
      <c r="Y149" s="523">
        <v>0.0</v>
      </c>
      <c r="Z149" s="523">
        <v>0.0</v>
      </c>
      <c r="AA149" s="523">
        <v>0.0</v>
      </c>
      <c r="AB149" s="523">
        <v>0.0</v>
      </c>
      <c r="AC149" s="523">
        <v>0.0</v>
      </c>
      <c r="AD149" s="523">
        <v>0.0</v>
      </c>
      <c r="AE149" s="523">
        <v>0.0</v>
      </c>
      <c r="AF149" s="523">
        <v>0.0</v>
      </c>
      <c r="AG149" s="523">
        <v>0.0</v>
      </c>
      <c r="AH149" s="523">
        <v>0.0</v>
      </c>
      <c r="AI149" s="523">
        <v>0.0</v>
      </c>
      <c r="AJ149" s="523">
        <v>0.0</v>
      </c>
      <c r="AK149" s="523">
        <v>0.0</v>
      </c>
      <c r="AL149" s="523">
        <v>0.0</v>
      </c>
      <c r="AM149" s="523">
        <v>0.0</v>
      </c>
      <c r="AN149" s="523">
        <v>0.0</v>
      </c>
      <c r="AO149" s="523">
        <v>0.0</v>
      </c>
      <c r="AP149" s="523">
        <v>0.0</v>
      </c>
      <c r="AQ149" s="523">
        <v>0.0</v>
      </c>
      <c r="AR149" s="523">
        <v>0.0</v>
      </c>
      <c r="AS149" s="523">
        <v>0.0</v>
      </c>
      <c r="AT149" s="523">
        <v>0.0</v>
      </c>
      <c r="AU149" s="523">
        <v>0.0</v>
      </c>
      <c r="AV149" s="523">
        <v>0.0</v>
      </c>
      <c r="AW149" s="523">
        <v>0.0</v>
      </c>
      <c r="AX149" s="523">
        <v>0.0</v>
      </c>
      <c r="AY149" s="523">
        <v>0.0</v>
      </c>
      <c r="AZ149" s="523">
        <v>0.0</v>
      </c>
      <c r="BA149" s="523">
        <v>0.0</v>
      </c>
      <c r="BB149" s="523">
        <v>0.0</v>
      </c>
      <c r="BC149" s="523">
        <v>0.0</v>
      </c>
      <c r="BD149" s="523">
        <v>0.0</v>
      </c>
      <c r="BE149" s="523">
        <v>0.0</v>
      </c>
      <c r="BF149" s="515">
        <v>0.0</v>
      </c>
      <c r="BG149" s="510"/>
      <c r="BH149" s="511">
        <v>0.0</v>
      </c>
      <c r="BI149" s="512">
        <f t="shared" si="13"/>
        <v>0</v>
      </c>
      <c r="BJ149" s="511">
        <v>0.0</v>
      </c>
      <c r="BK149" s="513"/>
      <c r="BL149" s="514">
        <f t="shared" si="14"/>
        <v>0</v>
      </c>
      <c r="BM149" s="428"/>
      <c r="BN149" s="428"/>
    </row>
    <row r="150" outlineLevel="3">
      <c r="A150" s="428"/>
      <c r="B150" s="428"/>
      <c r="C150" s="428"/>
      <c r="D150" s="428"/>
      <c r="E150" s="517"/>
      <c r="F150" s="517"/>
      <c r="G150" s="517"/>
      <c r="H150" s="517"/>
      <c r="I150" s="517"/>
      <c r="J150" s="517"/>
      <c r="K150" s="517"/>
      <c r="L150" s="517"/>
      <c r="M150" s="517"/>
      <c r="N150" s="517"/>
      <c r="O150" s="517"/>
      <c r="P150" s="517"/>
      <c r="Q150" s="517"/>
      <c r="R150" s="517"/>
      <c r="S150" s="517"/>
      <c r="T150" s="517"/>
      <c r="U150" s="517"/>
      <c r="V150" s="517"/>
      <c r="W150" s="517"/>
      <c r="X150" s="517"/>
      <c r="Y150" s="517"/>
      <c r="Z150" s="517"/>
      <c r="AA150" s="517"/>
      <c r="AB150" s="517"/>
      <c r="AC150" s="517"/>
      <c r="AD150" s="517"/>
      <c r="AE150" s="517"/>
      <c r="AF150" s="517"/>
      <c r="AG150" s="517"/>
      <c r="AH150" s="517"/>
      <c r="AI150" s="517"/>
      <c r="AJ150" s="517"/>
      <c r="AK150" s="517"/>
      <c r="AL150" s="517"/>
      <c r="AM150" s="517"/>
      <c r="AN150" s="517"/>
      <c r="AO150" s="517"/>
      <c r="AP150" s="517"/>
      <c r="AQ150" s="517"/>
      <c r="AR150" s="517"/>
      <c r="AS150" s="517"/>
      <c r="AT150" s="517"/>
      <c r="AU150" s="517"/>
      <c r="AV150" s="517"/>
      <c r="AW150" s="517"/>
      <c r="AX150" s="517"/>
      <c r="AY150" s="517"/>
      <c r="AZ150" s="517"/>
      <c r="BA150" s="517"/>
      <c r="BB150" s="517"/>
      <c r="BC150" s="517"/>
      <c r="BD150" s="517"/>
      <c r="BE150" s="517"/>
      <c r="BF150" s="517"/>
      <c r="BG150" s="517"/>
      <c r="BH150" s="517"/>
      <c r="BI150" s="517"/>
      <c r="BJ150" s="517"/>
      <c r="BK150" s="517"/>
      <c r="BL150" s="517"/>
      <c r="BM150" s="428"/>
      <c r="BN150" s="428"/>
    </row>
    <row r="151" outlineLevel="3">
      <c r="A151" s="428"/>
      <c r="B151" s="428"/>
      <c r="C151" s="428"/>
      <c r="D151" s="428"/>
      <c r="E151" s="428"/>
      <c r="F151" s="428"/>
      <c r="G151" s="428"/>
      <c r="H151" s="428"/>
      <c r="I151" s="428"/>
      <c r="J151" s="428"/>
      <c r="K151" s="428"/>
      <c r="L151" s="428"/>
      <c r="M151" s="428"/>
      <c r="N151" s="428"/>
      <c r="O151" s="428"/>
      <c r="P151" s="428"/>
      <c r="Q151" s="428"/>
      <c r="R151" s="428"/>
      <c r="S151" s="428"/>
      <c r="T151" s="428"/>
      <c r="U151" s="428"/>
      <c r="V151" s="428"/>
      <c r="W151" s="428"/>
      <c r="X151" s="428"/>
      <c r="Y151" s="428"/>
      <c r="Z151" s="428"/>
      <c r="AA151" s="428"/>
      <c r="AB151" s="428"/>
      <c r="AC151" s="428"/>
      <c r="AD151" s="428"/>
      <c r="AE151" s="428"/>
      <c r="AF151" s="428"/>
      <c r="AG151" s="428"/>
      <c r="AH151" s="428"/>
      <c r="AI151" s="428"/>
      <c r="AJ151" s="428"/>
      <c r="AK151" s="428"/>
      <c r="AL151" s="428"/>
      <c r="AM151" s="428"/>
      <c r="AN151" s="428"/>
      <c r="AO151" s="428"/>
      <c r="AP151" s="428"/>
      <c r="AQ151" s="428"/>
      <c r="AR151" s="428"/>
      <c r="AS151" s="428"/>
      <c r="AT151" s="428"/>
      <c r="AU151" s="428"/>
      <c r="AV151" s="428"/>
      <c r="AW151" s="428"/>
      <c r="AX151" s="428"/>
      <c r="AY151" s="428"/>
      <c r="AZ151" s="428"/>
      <c r="BA151" s="428"/>
      <c r="BB151" s="428"/>
      <c r="BC151" s="428"/>
      <c r="BD151" s="428"/>
      <c r="BE151" s="428"/>
      <c r="BF151" s="428"/>
      <c r="BG151" s="428"/>
      <c r="BH151" s="428"/>
      <c r="BI151" s="428"/>
      <c r="BJ151" s="428"/>
      <c r="BK151" s="428"/>
      <c r="BL151" s="428"/>
      <c r="BM151" s="428"/>
      <c r="BN151" s="428"/>
    </row>
    <row r="152" ht="7.5" customHeight="1" outlineLevel="2">
      <c r="A152" s="428"/>
      <c r="B152" s="428"/>
      <c r="C152" s="428"/>
      <c r="D152" s="428"/>
      <c r="E152" s="428"/>
      <c r="F152" s="428"/>
      <c r="G152" s="428"/>
      <c r="H152" s="428"/>
      <c r="I152" s="428"/>
      <c r="J152" s="428"/>
      <c r="K152" s="428"/>
      <c r="L152" s="428"/>
      <c r="M152" s="428"/>
      <c r="N152" s="428"/>
      <c r="O152" s="428"/>
      <c r="P152" s="428"/>
      <c r="Q152" s="428"/>
      <c r="R152" s="428"/>
      <c r="S152" s="428"/>
      <c r="T152" s="428"/>
      <c r="U152" s="428"/>
      <c r="V152" s="428"/>
      <c r="W152" s="428"/>
      <c r="X152" s="428"/>
      <c r="Y152" s="428"/>
      <c r="Z152" s="428"/>
      <c r="AA152" s="428"/>
      <c r="AB152" s="428"/>
      <c r="AC152" s="428"/>
      <c r="AD152" s="428"/>
      <c r="AE152" s="428"/>
      <c r="AF152" s="428"/>
      <c r="AG152" s="428"/>
      <c r="AH152" s="428"/>
      <c r="AI152" s="428"/>
      <c r="AJ152" s="428"/>
      <c r="AK152" s="428"/>
      <c r="AL152" s="428"/>
      <c r="AM152" s="428"/>
      <c r="AN152" s="428"/>
      <c r="AO152" s="428"/>
      <c r="AP152" s="428"/>
      <c r="AQ152" s="428"/>
      <c r="AR152" s="428"/>
      <c r="AS152" s="428"/>
      <c r="AT152" s="428"/>
      <c r="AU152" s="428"/>
      <c r="AV152" s="428"/>
      <c r="AW152" s="428"/>
      <c r="AX152" s="428"/>
      <c r="AY152" s="428"/>
      <c r="AZ152" s="428"/>
      <c r="BA152" s="428"/>
      <c r="BB152" s="428"/>
      <c r="BC152" s="428"/>
      <c r="BD152" s="428"/>
      <c r="BE152" s="428"/>
      <c r="BF152" s="428"/>
      <c r="BG152" s="428"/>
      <c r="BH152" s="428"/>
      <c r="BI152" s="428"/>
      <c r="BJ152" s="428"/>
      <c r="BK152" s="428"/>
      <c r="BL152" s="428"/>
      <c r="BM152" s="428"/>
      <c r="BN152" s="428"/>
    </row>
    <row r="153" outlineLevel="2">
      <c r="A153" s="428"/>
      <c r="B153" s="428"/>
      <c r="C153" s="478"/>
      <c r="D153" s="479" t="s">
        <v>203</v>
      </c>
      <c r="E153" s="181"/>
      <c r="F153" s="480" t="s">
        <v>354</v>
      </c>
      <c r="G153" s="480" t="s">
        <v>355</v>
      </c>
      <c r="H153" s="480" t="s">
        <v>188</v>
      </c>
      <c r="I153" s="480" t="s">
        <v>177</v>
      </c>
      <c r="J153" s="481" t="s">
        <v>206</v>
      </c>
      <c r="K153" s="428"/>
      <c r="L153" s="428"/>
      <c r="M153" s="428"/>
      <c r="N153" s="428"/>
      <c r="O153" s="428"/>
      <c r="P153" s="428"/>
      <c r="Q153" s="428"/>
      <c r="R153" s="428"/>
      <c r="S153" s="428"/>
      <c r="T153" s="428"/>
      <c r="U153" s="428"/>
      <c r="V153" s="428"/>
      <c r="W153" s="428"/>
      <c r="X153" s="428"/>
      <c r="Y153" s="428"/>
      <c r="Z153" s="428"/>
      <c r="AA153" s="428"/>
      <c r="AB153" s="428"/>
      <c r="AC153" s="428"/>
      <c r="AD153" s="428"/>
      <c r="AE153" s="428"/>
      <c r="AF153" s="428"/>
      <c r="AG153" s="428"/>
      <c r="AH153" s="428"/>
      <c r="AI153" s="428"/>
      <c r="AJ153" s="428"/>
      <c r="AK153" s="428"/>
      <c r="AL153" s="428"/>
      <c r="AM153" s="428"/>
      <c r="AN153" s="428"/>
      <c r="AO153" s="428"/>
      <c r="AP153" s="428"/>
      <c r="AQ153" s="428"/>
      <c r="AR153" s="428"/>
      <c r="AS153" s="428"/>
      <c r="AT153" s="428"/>
      <c r="AU153" s="428"/>
      <c r="AV153" s="428"/>
      <c r="AW153" s="428"/>
      <c r="AX153" s="428"/>
      <c r="AY153" s="428"/>
      <c r="AZ153" s="428"/>
      <c r="BA153" s="428"/>
      <c r="BB153" s="428"/>
      <c r="BC153" s="428"/>
      <c r="BD153" s="428"/>
      <c r="BE153" s="428"/>
      <c r="BF153" s="482" t="s">
        <v>207</v>
      </c>
      <c r="BG153" s="428"/>
      <c r="BH153" s="483"/>
      <c r="BI153" s="484" t="s">
        <v>191</v>
      </c>
      <c r="BJ153" s="485"/>
      <c r="BK153" s="486" t="s">
        <v>177</v>
      </c>
      <c r="BL153" s="468" t="s">
        <v>208</v>
      </c>
      <c r="BM153" s="428"/>
      <c r="BN153" s="428"/>
    </row>
    <row r="154" outlineLevel="2">
      <c r="A154" s="428"/>
      <c r="B154" s="428"/>
      <c r="C154" s="428"/>
      <c r="D154" s="487" t="s">
        <v>190</v>
      </c>
      <c r="E154" s="181"/>
      <c r="F154" s="488" t="s">
        <v>356</v>
      </c>
      <c r="G154" s="488" t="s">
        <v>357</v>
      </c>
      <c r="H154" s="489">
        <v>0.0</v>
      </c>
      <c r="I154" s="490">
        <v>0.0</v>
      </c>
      <c r="J154" s="491" t="str">
        <f>IFERROR(I154/H154)</f>
        <v/>
      </c>
      <c r="K154" s="428"/>
      <c r="L154" s="428"/>
      <c r="M154" s="428"/>
      <c r="N154" s="428"/>
      <c r="O154" s="428"/>
      <c r="P154" s="428"/>
      <c r="Q154" s="428"/>
      <c r="R154" s="428"/>
      <c r="S154" s="428"/>
      <c r="T154" s="428"/>
      <c r="U154" s="428"/>
      <c r="V154" s="428"/>
      <c r="W154" s="428"/>
      <c r="X154" s="428"/>
      <c r="Y154" s="428"/>
      <c r="Z154" s="428"/>
      <c r="AA154" s="428"/>
      <c r="AB154" s="428"/>
      <c r="AC154" s="428"/>
      <c r="AD154" s="428"/>
      <c r="AE154" s="428"/>
      <c r="AF154" s="428"/>
      <c r="AG154" s="428"/>
      <c r="AH154" s="428"/>
      <c r="AI154" s="428"/>
      <c r="AJ154" s="428"/>
      <c r="AK154" s="428"/>
      <c r="AL154" s="428"/>
      <c r="AM154" s="428"/>
      <c r="AN154" s="428"/>
      <c r="AO154" s="428"/>
      <c r="AP154" s="428"/>
      <c r="AQ154" s="428"/>
      <c r="AR154" s="428"/>
      <c r="AS154" s="428"/>
      <c r="AT154" s="428"/>
      <c r="AU154" s="428"/>
      <c r="AV154" s="428"/>
      <c r="AW154" s="428"/>
      <c r="AX154" s="428"/>
      <c r="AY154" s="428"/>
      <c r="AZ154" s="428"/>
      <c r="BA154" s="428"/>
      <c r="BB154" s="428"/>
      <c r="BC154" s="428"/>
      <c r="BD154" s="428"/>
      <c r="BE154" s="428"/>
      <c r="BF154" s="492">
        <f>SUM(BF159:BF168)</f>
        <v>0</v>
      </c>
      <c r="BG154" s="428"/>
      <c r="BH154" s="493" t="s">
        <v>211</v>
      </c>
      <c r="BI154" s="519"/>
      <c r="BJ154" s="495" t="str">
        <f>if(BL154=1,"1","0")</f>
        <v>0</v>
      </c>
      <c r="BK154" s="496">
        <v>0.0</v>
      </c>
      <c r="BL154" s="520">
        <f>AVERAGE(BI159:BI168)</f>
        <v>0</v>
      </c>
      <c r="BM154" s="428"/>
      <c r="BN154" s="428"/>
    </row>
    <row r="155" ht="7.5" customHeight="1" outlineLevel="3">
      <c r="A155" s="428"/>
      <c r="B155" s="428"/>
      <c r="C155" s="428"/>
      <c r="D155" s="428"/>
      <c r="E155" s="428"/>
      <c r="F155" s="428"/>
      <c r="G155" s="428"/>
      <c r="H155" s="428"/>
      <c r="I155" s="428"/>
      <c r="J155" s="428"/>
      <c r="K155" s="428"/>
      <c r="L155" s="428"/>
      <c r="M155" s="428"/>
      <c r="N155" s="428"/>
      <c r="O155" s="428"/>
      <c r="P155" s="428"/>
      <c r="Q155" s="428"/>
      <c r="R155" s="428"/>
      <c r="S155" s="428"/>
      <c r="T155" s="428"/>
      <c r="U155" s="428"/>
      <c r="V155" s="428"/>
      <c r="W155" s="428"/>
      <c r="X155" s="428"/>
      <c r="Y155" s="428"/>
      <c r="Z155" s="428"/>
      <c r="AA155" s="428"/>
      <c r="AB155" s="428"/>
      <c r="AC155" s="428"/>
      <c r="AD155" s="428"/>
      <c r="AE155" s="428"/>
      <c r="AF155" s="428"/>
      <c r="AG155" s="428"/>
      <c r="AH155" s="428"/>
      <c r="AI155" s="428"/>
      <c r="AJ155" s="428"/>
      <c r="AK155" s="428"/>
      <c r="AL155" s="428"/>
      <c r="AM155" s="428"/>
      <c r="AN155" s="428"/>
      <c r="AO155" s="428"/>
      <c r="AP155" s="428"/>
      <c r="AQ155" s="428"/>
      <c r="AR155" s="428"/>
      <c r="AS155" s="428"/>
      <c r="AT155" s="428"/>
      <c r="AU155" s="428"/>
      <c r="AV155" s="428"/>
      <c r="AW155" s="428"/>
      <c r="AX155" s="428"/>
      <c r="AY155" s="428"/>
      <c r="AZ155" s="428"/>
      <c r="BA155" s="428"/>
      <c r="BB155" s="428"/>
      <c r="BC155" s="428"/>
      <c r="BD155" s="428"/>
      <c r="BE155" s="428"/>
      <c r="BF155" s="428"/>
      <c r="BG155" s="428"/>
      <c r="BH155" s="428"/>
      <c r="BI155" s="428"/>
      <c r="BJ155" s="428"/>
      <c r="BK155" s="428"/>
      <c r="BL155" s="428"/>
      <c r="BM155" s="428"/>
      <c r="BN155" s="428"/>
    </row>
    <row r="156" outlineLevel="3">
      <c r="A156" s="428"/>
      <c r="B156" s="428"/>
      <c r="C156" s="428"/>
      <c r="D156" s="428"/>
      <c r="E156" s="498" t="s">
        <v>212</v>
      </c>
      <c r="F156" s="499" t="s">
        <v>213</v>
      </c>
      <c r="G156" s="498" t="s">
        <v>214</v>
      </c>
      <c r="H156" s="521"/>
      <c r="I156" s="521"/>
      <c r="J156" s="500"/>
      <c r="K156" s="182"/>
      <c r="L156" s="182"/>
      <c r="M156" s="182"/>
      <c r="N156" s="182"/>
      <c r="O156" s="182"/>
      <c r="P156" s="182"/>
      <c r="Q156" s="182"/>
      <c r="R156" s="182"/>
      <c r="S156" s="182"/>
      <c r="T156" s="182"/>
      <c r="U156" s="182"/>
      <c r="V156" s="182"/>
      <c r="W156" s="182"/>
      <c r="X156" s="182"/>
      <c r="Y156" s="182"/>
      <c r="Z156" s="182"/>
      <c r="AA156" s="182"/>
      <c r="AB156" s="182"/>
      <c r="AC156" s="182"/>
      <c r="AD156" s="182"/>
      <c r="AE156" s="182"/>
      <c r="AF156" s="182"/>
      <c r="AG156" s="182"/>
      <c r="AH156" s="182"/>
      <c r="AI156" s="182"/>
      <c r="AJ156" s="182"/>
      <c r="AK156" s="182"/>
      <c r="AL156" s="182"/>
      <c r="AM156" s="182"/>
      <c r="AN156" s="182"/>
      <c r="AO156" s="182"/>
      <c r="AP156" s="182"/>
      <c r="AQ156" s="182"/>
      <c r="AR156" s="182"/>
      <c r="AS156" s="182"/>
      <c r="AT156" s="182"/>
      <c r="AU156" s="182"/>
      <c r="AV156" s="182"/>
      <c r="AW156" s="182"/>
      <c r="AX156" s="182"/>
      <c r="AY156" s="182"/>
      <c r="AZ156" s="182"/>
      <c r="BA156" s="182"/>
      <c r="BB156" s="182"/>
      <c r="BC156" s="182"/>
      <c r="BD156" s="182"/>
      <c r="BE156" s="181"/>
      <c r="BF156" s="501" t="s">
        <v>187</v>
      </c>
      <c r="BG156" s="479" t="s">
        <v>217</v>
      </c>
      <c r="BH156" s="182"/>
      <c r="BI156" s="182"/>
      <c r="BJ156" s="181"/>
      <c r="BK156" s="501" t="s">
        <v>167</v>
      </c>
      <c r="BL156" s="501" t="s">
        <v>218</v>
      </c>
      <c r="BM156" s="428"/>
      <c r="BN156" s="428"/>
    </row>
    <row r="157" outlineLevel="3">
      <c r="A157" s="428"/>
      <c r="B157" s="428"/>
      <c r="C157" s="428"/>
      <c r="D157" s="428"/>
      <c r="E157" s="199"/>
      <c r="F157" s="199"/>
      <c r="G157" s="199"/>
      <c r="H157" s="199"/>
      <c r="I157" s="199"/>
      <c r="J157" s="502" t="s">
        <v>219</v>
      </c>
      <c r="K157" s="182"/>
      <c r="L157" s="182"/>
      <c r="M157" s="181"/>
      <c r="N157" s="502" t="s">
        <v>220</v>
      </c>
      <c r="O157" s="182"/>
      <c r="P157" s="182"/>
      <c r="Q157" s="181"/>
      <c r="R157" s="502" t="s">
        <v>221</v>
      </c>
      <c r="S157" s="182"/>
      <c r="T157" s="182"/>
      <c r="U157" s="181"/>
      <c r="V157" s="502" t="s">
        <v>222</v>
      </c>
      <c r="W157" s="182"/>
      <c r="X157" s="182"/>
      <c r="Y157" s="181"/>
      <c r="Z157" s="502" t="s">
        <v>223</v>
      </c>
      <c r="AA157" s="182"/>
      <c r="AB157" s="182"/>
      <c r="AC157" s="181"/>
      <c r="AD157" s="502" t="s">
        <v>224</v>
      </c>
      <c r="AE157" s="182"/>
      <c r="AF157" s="182"/>
      <c r="AG157" s="181"/>
      <c r="AH157" s="502" t="s">
        <v>225</v>
      </c>
      <c r="AI157" s="182"/>
      <c r="AJ157" s="182"/>
      <c r="AK157" s="181"/>
      <c r="AL157" s="502" t="s">
        <v>226</v>
      </c>
      <c r="AM157" s="182"/>
      <c r="AN157" s="182"/>
      <c r="AO157" s="181"/>
      <c r="AP157" s="502" t="s">
        <v>227</v>
      </c>
      <c r="AQ157" s="182"/>
      <c r="AR157" s="182"/>
      <c r="AS157" s="181"/>
      <c r="AT157" s="502" t="s">
        <v>228</v>
      </c>
      <c r="AU157" s="182"/>
      <c r="AV157" s="182"/>
      <c r="AW157" s="181"/>
      <c r="AX157" s="502" t="s">
        <v>229</v>
      </c>
      <c r="AY157" s="182"/>
      <c r="AZ157" s="182"/>
      <c r="BA157" s="181"/>
      <c r="BB157" s="502" t="s">
        <v>230</v>
      </c>
      <c r="BC157" s="182"/>
      <c r="BD157" s="182"/>
      <c r="BE157" s="181"/>
      <c r="BF157" s="199"/>
      <c r="BG157" s="503" t="s">
        <v>231</v>
      </c>
      <c r="BH157" s="504" t="s">
        <v>232</v>
      </c>
      <c r="BI157" s="503" t="s">
        <v>233</v>
      </c>
      <c r="BJ157" s="504" t="s">
        <v>234</v>
      </c>
      <c r="BK157" s="199"/>
      <c r="BL157" s="199"/>
      <c r="BM157" s="428"/>
      <c r="BN157" s="428"/>
    </row>
    <row r="158" outlineLevel="3">
      <c r="A158" s="428"/>
      <c r="B158" s="428"/>
      <c r="C158" s="428"/>
      <c r="D158" s="428"/>
      <c r="E158" s="183"/>
      <c r="F158" s="183"/>
      <c r="G158" s="183"/>
      <c r="H158" s="183"/>
      <c r="I158" s="183"/>
      <c r="J158" s="505">
        <v>1.0</v>
      </c>
      <c r="K158" s="505">
        <v>2.0</v>
      </c>
      <c r="L158" s="505">
        <v>3.0</v>
      </c>
      <c r="M158" s="505">
        <v>4.0</v>
      </c>
      <c r="N158" s="505">
        <v>1.0</v>
      </c>
      <c r="O158" s="505">
        <v>2.0</v>
      </c>
      <c r="P158" s="505">
        <v>3.0</v>
      </c>
      <c r="Q158" s="505">
        <v>4.0</v>
      </c>
      <c r="R158" s="505">
        <v>1.0</v>
      </c>
      <c r="S158" s="505">
        <v>2.0</v>
      </c>
      <c r="T158" s="505">
        <v>3.0</v>
      </c>
      <c r="U158" s="505">
        <v>4.0</v>
      </c>
      <c r="V158" s="505">
        <v>1.0</v>
      </c>
      <c r="W158" s="505">
        <v>2.0</v>
      </c>
      <c r="X158" s="505">
        <v>3.0</v>
      </c>
      <c r="Y158" s="505">
        <v>4.0</v>
      </c>
      <c r="Z158" s="505">
        <v>1.0</v>
      </c>
      <c r="AA158" s="505">
        <v>2.0</v>
      </c>
      <c r="AB158" s="505">
        <v>3.0</v>
      </c>
      <c r="AC158" s="505">
        <v>4.0</v>
      </c>
      <c r="AD158" s="505">
        <v>1.0</v>
      </c>
      <c r="AE158" s="505">
        <v>2.0</v>
      </c>
      <c r="AF158" s="505">
        <v>3.0</v>
      </c>
      <c r="AG158" s="505">
        <v>4.0</v>
      </c>
      <c r="AH158" s="505">
        <v>1.0</v>
      </c>
      <c r="AI158" s="505">
        <v>2.0</v>
      </c>
      <c r="AJ158" s="505">
        <v>3.0</v>
      </c>
      <c r="AK158" s="505">
        <v>4.0</v>
      </c>
      <c r="AL158" s="505">
        <v>1.0</v>
      </c>
      <c r="AM158" s="505">
        <v>2.0</v>
      </c>
      <c r="AN158" s="505">
        <v>3.0</v>
      </c>
      <c r="AO158" s="505">
        <v>4.0</v>
      </c>
      <c r="AP158" s="505">
        <v>1.0</v>
      </c>
      <c r="AQ158" s="505">
        <v>2.0</v>
      </c>
      <c r="AR158" s="505">
        <v>3.0</v>
      </c>
      <c r="AS158" s="505">
        <v>4.0</v>
      </c>
      <c r="AT158" s="505">
        <v>1.0</v>
      </c>
      <c r="AU158" s="505">
        <v>2.0</v>
      </c>
      <c r="AV158" s="505">
        <v>3.0</v>
      </c>
      <c r="AW158" s="505">
        <v>4.0</v>
      </c>
      <c r="AX158" s="505">
        <v>1.0</v>
      </c>
      <c r="AY158" s="505">
        <v>2.0</v>
      </c>
      <c r="AZ158" s="505">
        <v>3.0</v>
      </c>
      <c r="BA158" s="505">
        <v>4.0</v>
      </c>
      <c r="BB158" s="505">
        <v>1.0</v>
      </c>
      <c r="BC158" s="505">
        <v>2.0</v>
      </c>
      <c r="BD158" s="505">
        <v>3.0</v>
      </c>
      <c r="BE158" s="505">
        <v>4.0</v>
      </c>
      <c r="BF158" s="183"/>
      <c r="BG158" s="183"/>
      <c r="BH158" s="183"/>
      <c r="BI158" s="183"/>
      <c r="BJ158" s="183"/>
      <c r="BK158" s="183"/>
      <c r="BL158" s="183"/>
      <c r="BM158" s="428"/>
      <c r="BN158" s="428"/>
    </row>
    <row r="159" outlineLevel="3">
      <c r="A159" s="428"/>
      <c r="B159" s="428"/>
      <c r="C159" s="428"/>
      <c r="D159" s="428"/>
      <c r="E159" s="486">
        <v>1.0</v>
      </c>
      <c r="F159" s="528"/>
      <c r="G159" s="506"/>
      <c r="H159" s="507"/>
      <c r="I159" s="507"/>
      <c r="J159" s="523">
        <v>0.0</v>
      </c>
      <c r="K159" s="523">
        <v>0.0</v>
      </c>
      <c r="L159" s="523">
        <v>0.0</v>
      </c>
      <c r="M159" s="523">
        <v>0.0</v>
      </c>
      <c r="N159" s="523">
        <v>0.0</v>
      </c>
      <c r="O159" s="523">
        <v>0.0</v>
      </c>
      <c r="P159" s="523">
        <v>0.0</v>
      </c>
      <c r="Q159" s="523">
        <v>0.0</v>
      </c>
      <c r="R159" s="523">
        <v>0.0</v>
      </c>
      <c r="S159" s="523">
        <v>0.0</v>
      </c>
      <c r="T159" s="523">
        <v>0.0</v>
      </c>
      <c r="U159" s="523">
        <v>0.0</v>
      </c>
      <c r="V159" s="523">
        <v>0.0</v>
      </c>
      <c r="W159" s="523">
        <v>0.0</v>
      </c>
      <c r="X159" s="523">
        <v>0.0</v>
      </c>
      <c r="Y159" s="523">
        <v>0.0</v>
      </c>
      <c r="Z159" s="523">
        <v>0.0</v>
      </c>
      <c r="AA159" s="523">
        <v>0.0</v>
      </c>
      <c r="AB159" s="523">
        <v>0.0</v>
      </c>
      <c r="AC159" s="523">
        <v>0.0</v>
      </c>
      <c r="AD159" s="523">
        <v>0.0</v>
      </c>
      <c r="AE159" s="523">
        <v>0.0</v>
      </c>
      <c r="AF159" s="523">
        <v>0.0</v>
      </c>
      <c r="AG159" s="523">
        <v>0.0</v>
      </c>
      <c r="AH159" s="523">
        <v>0.0</v>
      </c>
      <c r="AI159" s="523">
        <v>0.0</v>
      </c>
      <c r="AJ159" s="523">
        <v>0.0</v>
      </c>
      <c r="AK159" s="523">
        <v>0.0</v>
      </c>
      <c r="AL159" s="523">
        <v>0.0</v>
      </c>
      <c r="AM159" s="523">
        <v>0.0</v>
      </c>
      <c r="AN159" s="523">
        <v>0.0</v>
      </c>
      <c r="AO159" s="523">
        <v>0.0</v>
      </c>
      <c r="AP159" s="523">
        <v>0.0</v>
      </c>
      <c r="AQ159" s="523">
        <v>0.0</v>
      </c>
      <c r="AR159" s="523">
        <v>0.0</v>
      </c>
      <c r="AS159" s="523">
        <v>0.0</v>
      </c>
      <c r="AT159" s="523">
        <v>0.0</v>
      </c>
      <c r="AU159" s="523">
        <v>0.0</v>
      </c>
      <c r="AV159" s="523">
        <v>0.0</v>
      </c>
      <c r="AW159" s="523">
        <v>0.0</v>
      </c>
      <c r="AX159" s="523">
        <v>0.0</v>
      </c>
      <c r="AY159" s="523">
        <v>0.0</v>
      </c>
      <c r="AZ159" s="523">
        <v>0.0</v>
      </c>
      <c r="BA159" s="523">
        <v>0.0</v>
      </c>
      <c r="BB159" s="523">
        <v>0.0</v>
      </c>
      <c r="BC159" s="523">
        <v>0.0</v>
      </c>
      <c r="BD159" s="523">
        <v>0.0</v>
      </c>
      <c r="BE159" s="523">
        <v>0.0</v>
      </c>
      <c r="BF159" s="515">
        <v>0.0</v>
      </c>
      <c r="BG159" s="510"/>
      <c r="BH159" s="511">
        <v>0.0</v>
      </c>
      <c r="BI159" s="512">
        <f t="shared" ref="BI159:BI168" si="15">iferror(AVERAGE(J159:BE159))</f>
        <v>0</v>
      </c>
      <c r="BJ159" s="511">
        <v>0.0</v>
      </c>
      <c r="BK159" s="513"/>
      <c r="BL159" s="514">
        <f>iferror((BH159+BJ159)/100)</f>
        <v>0</v>
      </c>
      <c r="BM159" s="428"/>
      <c r="BN159" s="428"/>
    </row>
    <row r="160" outlineLevel="3">
      <c r="A160" s="428"/>
      <c r="B160" s="428"/>
      <c r="C160" s="428"/>
      <c r="D160" s="428"/>
      <c r="E160" s="486">
        <v>2.0</v>
      </c>
      <c r="F160" s="529"/>
      <c r="G160" s="506"/>
      <c r="H160" s="507"/>
      <c r="I160" s="507"/>
      <c r="J160" s="523">
        <v>0.0</v>
      </c>
      <c r="K160" s="523">
        <v>0.0</v>
      </c>
      <c r="L160" s="523">
        <v>0.0</v>
      </c>
      <c r="M160" s="523">
        <v>0.0</v>
      </c>
      <c r="N160" s="523">
        <v>0.0</v>
      </c>
      <c r="O160" s="523">
        <v>0.0</v>
      </c>
      <c r="P160" s="523">
        <v>0.0</v>
      </c>
      <c r="Q160" s="523">
        <v>0.0</v>
      </c>
      <c r="R160" s="523">
        <v>0.0</v>
      </c>
      <c r="S160" s="523">
        <v>0.0</v>
      </c>
      <c r="T160" s="523">
        <v>0.0</v>
      </c>
      <c r="U160" s="523">
        <v>0.0</v>
      </c>
      <c r="V160" s="523">
        <v>0.0</v>
      </c>
      <c r="W160" s="523">
        <v>0.0</v>
      </c>
      <c r="X160" s="523">
        <v>0.0</v>
      </c>
      <c r="Y160" s="523">
        <v>0.0</v>
      </c>
      <c r="Z160" s="523">
        <v>0.0</v>
      </c>
      <c r="AA160" s="523">
        <v>0.0</v>
      </c>
      <c r="AB160" s="523">
        <v>0.0</v>
      </c>
      <c r="AC160" s="523">
        <v>0.0</v>
      </c>
      <c r="AD160" s="523">
        <v>0.0</v>
      </c>
      <c r="AE160" s="523">
        <v>0.0</v>
      </c>
      <c r="AF160" s="523">
        <v>0.0</v>
      </c>
      <c r="AG160" s="523">
        <v>0.0</v>
      </c>
      <c r="AH160" s="523">
        <v>0.0</v>
      </c>
      <c r="AI160" s="523">
        <v>0.0</v>
      </c>
      <c r="AJ160" s="523">
        <v>0.0</v>
      </c>
      <c r="AK160" s="523">
        <v>0.0</v>
      </c>
      <c r="AL160" s="523">
        <v>0.0</v>
      </c>
      <c r="AM160" s="523">
        <v>0.0</v>
      </c>
      <c r="AN160" s="523">
        <v>0.0</v>
      </c>
      <c r="AO160" s="523">
        <v>0.0</v>
      </c>
      <c r="AP160" s="523">
        <v>0.0</v>
      </c>
      <c r="AQ160" s="523">
        <v>0.0</v>
      </c>
      <c r="AR160" s="523">
        <v>0.0</v>
      </c>
      <c r="AS160" s="523">
        <v>0.0</v>
      </c>
      <c r="AT160" s="523">
        <v>0.0</v>
      </c>
      <c r="AU160" s="523">
        <v>0.0</v>
      </c>
      <c r="AV160" s="523">
        <v>0.0</v>
      </c>
      <c r="AW160" s="523">
        <v>0.0</v>
      </c>
      <c r="AX160" s="523">
        <v>0.0</v>
      </c>
      <c r="AY160" s="523">
        <v>0.0</v>
      </c>
      <c r="AZ160" s="523">
        <v>0.0</v>
      </c>
      <c r="BA160" s="523">
        <v>0.0</v>
      </c>
      <c r="BB160" s="523">
        <v>0.0</v>
      </c>
      <c r="BC160" s="523">
        <v>0.0</v>
      </c>
      <c r="BD160" s="523">
        <v>0.0</v>
      </c>
      <c r="BE160" s="523">
        <v>0.0</v>
      </c>
      <c r="BF160" s="515">
        <v>0.0</v>
      </c>
      <c r="BG160" s="510"/>
      <c r="BH160" s="511">
        <v>0.0</v>
      </c>
      <c r="BI160" s="512">
        <f t="shared" si="15"/>
        <v>0</v>
      </c>
      <c r="BJ160" s="511">
        <v>0.0</v>
      </c>
      <c r="BK160" s="513"/>
      <c r="BL160" s="514">
        <f t="shared" ref="BL160:BL168" si="16">(BH160+BJ160)/100</f>
        <v>0</v>
      </c>
      <c r="BM160" s="428"/>
      <c r="BN160" s="428"/>
    </row>
    <row r="161" outlineLevel="3">
      <c r="A161" s="428"/>
      <c r="B161" s="428"/>
      <c r="C161" s="248" t="s">
        <v>235</v>
      </c>
      <c r="D161" s="428"/>
      <c r="E161" s="486">
        <v>3.0</v>
      </c>
      <c r="F161" s="529"/>
      <c r="G161" s="506"/>
      <c r="H161" s="507"/>
      <c r="I161" s="507"/>
      <c r="J161" s="523">
        <v>0.0</v>
      </c>
      <c r="K161" s="523">
        <v>0.0</v>
      </c>
      <c r="L161" s="523">
        <v>0.0</v>
      </c>
      <c r="M161" s="523">
        <v>0.0</v>
      </c>
      <c r="N161" s="523">
        <v>0.0</v>
      </c>
      <c r="O161" s="523">
        <v>0.0</v>
      </c>
      <c r="P161" s="523">
        <v>0.0</v>
      </c>
      <c r="Q161" s="523">
        <v>0.0</v>
      </c>
      <c r="R161" s="523">
        <v>0.0</v>
      </c>
      <c r="S161" s="523">
        <v>0.0</v>
      </c>
      <c r="T161" s="523">
        <v>0.0</v>
      </c>
      <c r="U161" s="523">
        <v>0.0</v>
      </c>
      <c r="V161" s="523">
        <v>0.0</v>
      </c>
      <c r="W161" s="523">
        <v>0.0</v>
      </c>
      <c r="X161" s="523">
        <v>0.0</v>
      </c>
      <c r="Y161" s="523">
        <v>0.0</v>
      </c>
      <c r="Z161" s="523">
        <v>0.0</v>
      </c>
      <c r="AA161" s="523">
        <v>0.0</v>
      </c>
      <c r="AB161" s="523">
        <v>0.0</v>
      </c>
      <c r="AC161" s="523">
        <v>0.0</v>
      </c>
      <c r="AD161" s="523">
        <v>0.0</v>
      </c>
      <c r="AE161" s="523">
        <v>0.0</v>
      </c>
      <c r="AF161" s="523">
        <v>0.0</v>
      </c>
      <c r="AG161" s="523">
        <v>0.0</v>
      </c>
      <c r="AH161" s="523">
        <v>0.0</v>
      </c>
      <c r="AI161" s="523">
        <v>0.0</v>
      </c>
      <c r="AJ161" s="523">
        <v>0.0</v>
      </c>
      <c r="AK161" s="523">
        <v>0.0</v>
      </c>
      <c r="AL161" s="523">
        <v>0.0</v>
      </c>
      <c r="AM161" s="523">
        <v>0.0</v>
      </c>
      <c r="AN161" s="523">
        <v>0.0</v>
      </c>
      <c r="AO161" s="523">
        <v>0.0</v>
      </c>
      <c r="AP161" s="523">
        <v>0.0</v>
      </c>
      <c r="AQ161" s="523">
        <v>0.0</v>
      </c>
      <c r="AR161" s="523">
        <v>0.0</v>
      </c>
      <c r="AS161" s="523">
        <v>0.0</v>
      </c>
      <c r="AT161" s="523">
        <v>0.0</v>
      </c>
      <c r="AU161" s="523">
        <v>0.0</v>
      </c>
      <c r="AV161" s="523">
        <v>0.0</v>
      </c>
      <c r="AW161" s="523">
        <v>0.0</v>
      </c>
      <c r="AX161" s="523">
        <v>0.0</v>
      </c>
      <c r="AY161" s="523">
        <v>0.0</v>
      </c>
      <c r="AZ161" s="523">
        <v>0.0</v>
      </c>
      <c r="BA161" s="523">
        <v>0.0</v>
      </c>
      <c r="BB161" s="523">
        <v>0.0</v>
      </c>
      <c r="BC161" s="523">
        <v>0.0</v>
      </c>
      <c r="BD161" s="523">
        <v>0.0</v>
      </c>
      <c r="BE161" s="523">
        <v>0.0</v>
      </c>
      <c r="BF161" s="515">
        <v>0.0</v>
      </c>
      <c r="BG161" s="510"/>
      <c r="BH161" s="511">
        <v>0.0</v>
      </c>
      <c r="BI161" s="512">
        <f t="shared" si="15"/>
        <v>0</v>
      </c>
      <c r="BJ161" s="511">
        <v>0.0</v>
      </c>
      <c r="BK161" s="513"/>
      <c r="BL161" s="514">
        <f t="shared" si="16"/>
        <v>0</v>
      </c>
      <c r="BM161" s="428"/>
      <c r="BN161" s="428"/>
    </row>
    <row r="162" outlineLevel="3">
      <c r="A162" s="428"/>
      <c r="B162" s="428"/>
      <c r="C162" s="428"/>
      <c r="D162" s="428"/>
      <c r="E162" s="486">
        <v>4.0</v>
      </c>
      <c r="F162" s="529"/>
      <c r="G162" s="506"/>
      <c r="H162" s="507"/>
      <c r="I162" s="507"/>
      <c r="J162" s="523">
        <v>0.0</v>
      </c>
      <c r="K162" s="523">
        <v>0.0</v>
      </c>
      <c r="L162" s="523">
        <v>0.0</v>
      </c>
      <c r="M162" s="523">
        <v>0.0</v>
      </c>
      <c r="N162" s="523">
        <v>0.0</v>
      </c>
      <c r="O162" s="523">
        <v>0.0</v>
      </c>
      <c r="P162" s="523">
        <v>0.0</v>
      </c>
      <c r="Q162" s="523">
        <v>0.0</v>
      </c>
      <c r="R162" s="523">
        <v>0.0</v>
      </c>
      <c r="S162" s="523">
        <v>0.0</v>
      </c>
      <c r="T162" s="523">
        <v>0.0</v>
      </c>
      <c r="U162" s="523">
        <v>0.0</v>
      </c>
      <c r="V162" s="523">
        <v>0.0</v>
      </c>
      <c r="W162" s="523">
        <v>0.0</v>
      </c>
      <c r="X162" s="523">
        <v>0.0</v>
      </c>
      <c r="Y162" s="523">
        <v>0.0</v>
      </c>
      <c r="Z162" s="523">
        <v>0.0</v>
      </c>
      <c r="AA162" s="523">
        <v>0.0</v>
      </c>
      <c r="AB162" s="523">
        <v>0.0</v>
      </c>
      <c r="AC162" s="523">
        <v>0.0</v>
      </c>
      <c r="AD162" s="523">
        <v>0.0</v>
      </c>
      <c r="AE162" s="523">
        <v>0.0</v>
      </c>
      <c r="AF162" s="523">
        <v>0.0</v>
      </c>
      <c r="AG162" s="523">
        <v>0.0</v>
      </c>
      <c r="AH162" s="523">
        <v>0.0</v>
      </c>
      <c r="AI162" s="523">
        <v>0.0</v>
      </c>
      <c r="AJ162" s="523">
        <v>0.0</v>
      </c>
      <c r="AK162" s="523">
        <v>0.0</v>
      </c>
      <c r="AL162" s="523">
        <v>0.0</v>
      </c>
      <c r="AM162" s="523">
        <v>0.0</v>
      </c>
      <c r="AN162" s="523">
        <v>0.0</v>
      </c>
      <c r="AO162" s="523">
        <v>0.0</v>
      </c>
      <c r="AP162" s="523">
        <v>0.0</v>
      </c>
      <c r="AQ162" s="523">
        <v>0.0</v>
      </c>
      <c r="AR162" s="523">
        <v>0.0</v>
      </c>
      <c r="AS162" s="523">
        <v>0.0</v>
      </c>
      <c r="AT162" s="523">
        <v>0.0</v>
      </c>
      <c r="AU162" s="523">
        <v>0.0</v>
      </c>
      <c r="AV162" s="523">
        <v>0.0</v>
      </c>
      <c r="AW162" s="523">
        <v>0.0</v>
      </c>
      <c r="AX162" s="523">
        <v>0.0</v>
      </c>
      <c r="AY162" s="523">
        <v>0.0</v>
      </c>
      <c r="AZ162" s="523">
        <v>0.0</v>
      </c>
      <c r="BA162" s="523">
        <v>0.0</v>
      </c>
      <c r="BB162" s="523">
        <v>0.0</v>
      </c>
      <c r="BC162" s="523">
        <v>0.0</v>
      </c>
      <c r="BD162" s="523">
        <v>0.0</v>
      </c>
      <c r="BE162" s="523">
        <v>0.0</v>
      </c>
      <c r="BF162" s="515">
        <v>0.0</v>
      </c>
      <c r="BG162" s="510"/>
      <c r="BH162" s="511">
        <v>0.0</v>
      </c>
      <c r="BI162" s="512">
        <f t="shared" si="15"/>
        <v>0</v>
      </c>
      <c r="BJ162" s="511">
        <v>0.0</v>
      </c>
      <c r="BK162" s="513"/>
      <c r="BL162" s="514">
        <f t="shared" si="16"/>
        <v>0</v>
      </c>
      <c r="BM162" s="428"/>
      <c r="BN162" s="428"/>
    </row>
    <row r="163" outlineLevel="3">
      <c r="A163" s="428"/>
      <c r="B163" s="428"/>
      <c r="C163" s="428"/>
      <c r="D163" s="428"/>
      <c r="E163" s="486">
        <v>5.0</v>
      </c>
      <c r="F163" s="529"/>
      <c r="G163" s="506"/>
      <c r="H163" s="507"/>
      <c r="I163" s="507"/>
      <c r="J163" s="523">
        <v>0.0</v>
      </c>
      <c r="K163" s="523">
        <v>0.0</v>
      </c>
      <c r="L163" s="523">
        <v>0.0</v>
      </c>
      <c r="M163" s="523">
        <v>0.0</v>
      </c>
      <c r="N163" s="523">
        <v>0.0</v>
      </c>
      <c r="O163" s="523">
        <v>0.0</v>
      </c>
      <c r="P163" s="523">
        <v>0.0</v>
      </c>
      <c r="Q163" s="523">
        <v>0.0</v>
      </c>
      <c r="R163" s="523">
        <v>0.0</v>
      </c>
      <c r="S163" s="523">
        <v>0.0</v>
      </c>
      <c r="T163" s="523">
        <v>0.0</v>
      </c>
      <c r="U163" s="523">
        <v>0.0</v>
      </c>
      <c r="V163" s="523">
        <v>0.0</v>
      </c>
      <c r="W163" s="523">
        <v>0.0</v>
      </c>
      <c r="X163" s="523">
        <v>0.0</v>
      </c>
      <c r="Y163" s="523">
        <v>0.0</v>
      </c>
      <c r="Z163" s="523">
        <v>0.0</v>
      </c>
      <c r="AA163" s="523">
        <v>0.0</v>
      </c>
      <c r="AB163" s="523">
        <v>0.0</v>
      </c>
      <c r="AC163" s="523">
        <v>0.0</v>
      </c>
      <c r="AD163" s="523">
        <v>0.0</v>
      </c>
      <c r="AE163" s="523">
        <v>0.0</v>
      </c>
      <c r="AF163" s="523">
        <v>0.0</v>
      </c>
      <c r="AG163" s="523">
        <v>0.0</v>
      </c>
      <c r="AH163" s="523">
        <v>0.0</v>
      </c>
      <c r="AI163" s="523">
        <v>0.0</v>
      </c>
      <c r="AJ163" s="523">
        <v>0.0</v>
      </c>
      <c r="AK163" s="523">
        <v>0.0</v>
      </c>
      <c r="AL163" s="523">
        <v>0.0</v>
      </c>
      <c r="AM163" s="523">
        <v>0.0</v>
      </c>
      <c r="AN163" s="523">
        <v>0.0</v>
      </c>
      <c r="AO163" s="523">
        <v>0.0</v>
      </c>
      <c r="AP163" s="523">
        <v>0.0</v>
      </c>
      <c r="AQ163" s="523">
        <v>0.0</v>
      </c>
      <c r="AR163" s="523">
        <v>0.0</v>
      </c>
      <c r="AS163" s="523">
        <v>0.0</v>
      </c>
      <c r="AT163" s="523">
        <v>0.0</v>
      </c>
      <c r="AU163" s="523">
        <v>0.0</v>
      </c>
      <c r="AV163" s="523">
        <v>0.0</v>
      </c>
      <c r="AW163" s="523">
        <v>0.0</v>
      </c>
      <c r="AX163" s="523">
        <v>0.0</v>
      </c>
      <c r="AY163" s="523">
        <v>0.0</v>
      </c>
      <c r="AZ163" s="523">
        <v>0.0</v>
      </c>
      <c r="BA163" s="523">
        <v>0.0</v>
      </c>
      <c r="BB163" s="523">
        <v>0.0</v>
      </c>
      <c r="BC163" s="523">
        <v>0.0</v>
      </c>
      <c r="BD163" s="523">
        <v>0.0</v>
      </c>
      <c r="BE163" s="523">
        <v>0.0</v>
      </c>
      <c r="BF163" s="515">
        <v>0.0</v>
      </c>
      <c r="BG163" s="510"/>
      <c r="BH163" s="511">
        <v>0.0</v>
      </c>
      <c r="BI163" s="512">
        <f t="shared" si="15"/>
        <v>0</v>
      </c>
      <c r="BJ163" s="511">
        <v>0.0</v>
      </c>
      <c r="BK163" s="513"/>
      <c r="BL163" s="514">
        <f t="shared" si="16"/>
        <v>0</v>
      </c>
      <c r="BM163" s="428"/>
      <c r="BN163" s="428"/>
    </row>
    <row r="164" outlineLevel="3">
      <c r="A164" s="428"/>
      <c r="B164" s="428"/>
      <c r="C164" s="428"/>
      <c r="D164" s="428"/>
      <c r="E164" s="486">
        <v>6.0</v>
      </c>
      <c r="F164" s="529"/>
      <c r="G164" s="506"/>
      <c r="H164" s="507"/>
      <c r="I164" s="507"/>
      <c r="J164" s="523">
        <v>0.0</v>
      </c>
      <c r="K164" s="523">
        <v>0.0</v>
      </c>
      <c r="L164" s="523">
        <v>0.0</v>
      </c>
      <c r="M164" s="523">
        <v>0.0</v>
      </c>
      <c r="N164" s="523">
        <v>0.0</v>
      </c>
      <c r="O164" s="523">
        <v>0.0</v>
      </c>
      <c r="P164" s="523">
        <v>0.0</v>
      </c>
      <c r="Q164" s="523">
        <v>0.0</v>
      </c>
      <c r="R164" s="523">
        <v>0.0</v>
      </c>
      <c r="S164" s="523">
        <v>0.0</v>
      </c>
      <c r="T164" s="523">
        <v>0.0</v>
      </c>
      <c r="U164" s="523">
        <v>0.0</v>
      </c>
      <c r="V164" s="523">
        <v>0.0</v>
      </c>
      <c r="W164" s="523">
        <v>0.0</v>
      </c>
      <c r="X164" s="523">
        <v>0.0</v>
      </c>
      <c r="Y164" s="523">
        <v>0.0</v>
      </c>
      <c r="Z164" s="523">
        <v>0.0</v>
      </c>
      <c r="AA164" s="523">
        <v>0.0</v>
      </c>
      <c r="AB164" s="523">
        <v>0.0</v>
      </c>
      <c r="AC164" s="523">
        <v>0.0</v>
      </c>
      <c r="AD164" s="523">
        <v>0.0</v>
      </c>
      <c r="AE164" s="523">
        <v>0.0</v>
      </c>
      <c r="AF164" s="523">
        <v>0.0</v>
      </c>
      <c r="AG164" s="523">
        <v>0.0</v>
      </c>
      <c r="AH164" s="523">
        <v>0.0</v>
      </c>
      <c r="AI164" s="523">
        <v>0.0</v>
      </c>
      <c r="AJ164" s="523">
        <v>0.0</v>
      </c>
      <c r="AK164" s="523">
        <v>0.0</v>
      </c>
      <c r="AL164" s="523">
        <v>0.0</v>
      </c>
      <c r="AM164" s="523">
        <v>0.0</v>
      </c>
      <c r="AN164" s="523">
        <v>0.0</v>
      </c>
      <c r="AO164" s="523">
        <v>0.0</v>
      </c>
      <c r="AP164" s="523">
        <v>0.0</v>
      </c>
      <c r="AQ164" s="523">
        <v>0.0</v>
      </c>
      <c r="AR164" s="523">
        <v>0.0</v>
      </c>
      <c r="AS164" s="523">
        <v>0.0</v>
      </c>
      <c r="AT164" s="523">
        <v>0.0</v>
      </c>
      <c r="AU164" s="523">
        <v>0.0</v>
      </c>
      <c r="AV164" s="523">
        <v>0.0</v>
      </c>
      <c r="AW164" s="523">
        <v>0.0</v>
      </c>
      <c r="AX164" s="523">
        <v>0.0</v>
      </c>
      <c r="AY164" s="523">
        <v>0.0</v>
      </c>
      <c r="AZ164" s="523">
        <v>0.0</v>
      </c>
      <c r="BA164" s="523">
        <v>0.0</v>
      </c>
      <c r="BB164" s="523">
        <v>0.0</v>
      </c>
      <c r="BC164" s="523">
        <v>0.0</v>
      </c>
      <c r="BD164" s="523">
        <v>0.0</v>
      </c>
      <c r="BE164" s="523">
        <v>0.0</v>
      </c>
      <c r="BF164" s="515">
        <v>0.0</v>
      </c>
      <c r="BG164" s="510"/>
      <c r="BH164" s="511">
        <v>0.0</v>
      </c>
      <c r="BI164" s="512">
        <f t="shared" si="15"/>
        <v>0</v>
      </c>
      <c r="BJ164" s="511">
        <v>0.0</v>
      </c>
      <c r="BK164" s="513"/>
      <c r="BL164" s="514">
        <f t="shared" si="16"/>
        <v>0</v>
      </c>
      <c r="BM164" s="428"/>
      <c r="BN164" s="428"/>
    </row>
    <row r="165" outlineLevel="3">
      <c r="A165" s="428"/>
      <c r="B165" s="428"/>
      <c r="C165" s="428"/>
      <c r="D165" s="428"/>
      <c r="E165" s="486">
        <v>7.0</v>
      </c>
      <c r="F165" s="529"/>
      <c r="G165" s="506"/>
      <c r="H165" s="507"/>
      <c r="I165" s="507"/>
      <c r="J165" s="523">
        <v>0.0</v>
      </c>
      <c r="K165" s="523">
        <v>0.0</v>
      </c>
      <c r="L165" s="523">
        <v>0.0</v>
      </c>
      <c r="M165" s="523">
        <v>0.0</v>
      </c>
      <c r="N165" s="523">
        <v>0.0</v>
      </c>
      <c r="O165" s="523">
        <v>0.0</v>
      </c>
      <c r="P165" s="523">
        <v>0.0</v>
      </c>
      <c r="Q165" s="523">
        <v>0.0</v>
      </c>
      <c r="R165" s="523">
        <v>0.0</v>
      </c>
      <c r="S165" s="523">
        <v>0.0</v>
      </c>
      <c r="T165" s="523">
        <v>0.0</v>
      </c>
      <c r="U165" s="523">
        <v>0.0</v>
      </c>
      <c r="V165" s="523">
        <v>0.0</v>
      </c>
      <c r="W165" s="523">
        <v>0.0</v>
      </c>
      <c r="X165" s="523">
        <v>0.0</v>
      </c>
      <c r="Y165" s="523">
        <v>0.0</v>
      </c>
      <c r="Z165" s="523">
        <v>0.0</v>
      </c>
      <c r="AA165" s="523">
        <v>0.0</v>
      </c>
      <c r="AB165" s="523">
        <v>0.0</v>
      </c>
      <c r="AC165" s="523">
        <v>0.0</v>
      </c>
      <c r="AD165" s="523">
        <v>0.0</v>
      </c>
      <c r="AE165" s="523">
        <v>0.0</v>
      </c>
      <c r="AF165" s="523">
        <v>0.0</v>
      </c>
      <c r="AG165" s="523">
        <v>0.0</v>
      </c>
      <c r="AH165" s="523">
        <v>0.0</v>
      </c>
      <c r="AI165" s="523">
        <v>0.0</v>
      </c>
      <c r="AJ165" s="523">
        <v>0.0</v>
      </c>
      <c r="AK165" s="523">
        <v>0.0</v>
      </c>
      <c r="AL165" s="523">
        <v>0.0</v>
      </c>
      <c r="AM165" s="523">
        <v>0.0</v>
      </c>
      <c r="AN165" s="523">
        <v>0.0</v>
      </c>
      <c r="AO165" s="523">
        <v>0.0</v>
      </c>
      <c r="AP165" s="523">
        <v>0.0</v>
      </c>
      <c r="AQ165" s="523">
        <v>0.0</v>
      </c>
      <c r="AR165" s="523">
        <v>0.0</v>
      </c>
      <c r="AS165" s="523">
        <v>0.0</v>
      </c>
      <c r="AT165" s="523">
        <v>0.0</v>
      </c>
      <c r="AU165" s="523">
        <v>0.0</v>
      </c>
      <c r="AV165" s="523">
        <v>0.0</v>
      </c>
      <c r="AW165" s="523">
        <v>0.0</v>
      </c>
      <c r="AX165" s="523">
        <v>0.0</v>
      </c>
      <c r="AY165" s="523">
        <v>0.0</v>
      </c>
      <c r="AZ165" s="523">
        <v>0.0</v>
      </c>
      <c r="BA165" s="523">
        <v>0.0</v>
      </c>
      <c r="BB165" s="523">
        <v>0.0</v>
      </c>
      <c r="BC165" s="523">
        <v>0.0</v>
      </c>
      <c r="BD165" s="523">
        <v>0.0</v>
      </c>
      <c r="BE165" s="523">
        <v>0.0</v>
      </c>
      <c r="BF165" s="515">
        <v>0.0</v>
      </c>
      <c r="BG165" s="510"/>
      <c r="BH165" s="511">
        <v>0.0</v>
      </c>
      <c r="BI165" s="512">
        <f t="shared" si="15"/>
        <v>0</v>
      </c>
      <c r="BJ165" s="511">
        <v>0.0</v>
      </c>
      <c r="BK165" s="513"/>
      <c r="BL165" s="514">
        <f t="shared" si="16"/>
        <v>0</v>
      </c>
      <c r="BM165" s="428"/>
      <c r="BN165" s="428"/>
    </row>
    <row r="166" outlineLevel="3">
      <c r="A166" s="428"/>
      <c r="B166" s="428"/>
      <c r="C166" s="428"/>
      <c r="D166" s="428"/>
      <c r="E166" s="486">
        <v>8.0</v>
      </c>
      <c r="F166" s="529"/>
      <c r="G166" s="506"/>
      <c r="H166" s="507"/>
      <c r="I166" s="507"/>
      <c r="J166" s="523">
        <v>0.0</v>
      </c>
      <c r="K166" s="523">
        <v>0.0</v>
      </c>
      <c r="L166" s="523">
        <v>0.0</v>
      </c>
      <c r="M166" s="523">
        <v>0.0</v>
      </c>
      <c r="N166" s="523">
        <v>0.0</v>
      </c>
      <c r="O166" s="523">
        <v>0.0</v>
      </c>
      <c r="P166" s="523">
        <v>0.0</v>
      </c>
      <c r="Q166" s="523">
        <v>0.0</v>
      </c>
      <c r="R166" s="523">
        <v>0.0</v>
      </c>
      <c r="S166" s="523">
        <v>0.0</v>
      </c>
      <c r="T166" s="523">
        <v>0.0</v>
      </c>
      <c r="U166" s="523">
        <v>0.0</v>
      </c>
      <c r="V166" s="523">
        <v>0.0</v>
      </c>
      <c r="W166" s="523">
        <v>0.0</v>
      </c>
      <c r="X166" s="523">
        <v>0.0</v>
      </c>
      <c r="Y166" s="523">
        <v>0.0</v>
      </c>
      <c r="Z166" s="523">
        <v>0.0</v>
      </c>
      <c r="AA166" s="523">
        <v>0.0</v>
      </c>
      <c r="AB166" s="523">
        <v>0.0</v>
      </c>
      <c r="AC166" s="523">
        <v>0.0</v>
      </c>
      <c r="AD166" s="523">
        <v>0.0</v>
      </c>
      <c r="AE166" s="523">
        <v>0.0</v>
      </c>
      <c r="AF166" s="523">
        <v>0.0</v>
      </c>
      <c r="AG166" s="523">
        <v>0.0</v>
      </c>
      <c r="AH166" s="523">
        <v>0.0</v>
      </c>
      <c r="AI166" s="523">
        <v>0.0</v>
      </c>
      <c r="AJ166" s="523">
        <v>0.0</v>
      </c>
      <c r="AK166" s="523">
        <v>0.0</v>
      </c>
      <c r="AL166" s="523">
        <v>0.0</v>
      </c>
      <c r="AM166" s="523">
        <v>0.0</v>
      </c>
      <c r="AN166" s="523">
        <v>0.0</v>
      </c>
      <c r="AO166" s="523">
        <v>0.0</v>
      </c>
      <c r="AP166" s="523">
        <v>0.0</v>
      </c>
      <c r="AQ166" s="523">
        <v>0.0</v>
      </c>
      <c r="AR166" s="523">
        <v>0.0</v>
      </c>
      <c r="AS166" s="523">
        <v>0.0</v>
      </c>
      <c r="AT166" s="523">
        <v>0.0</v>
      </c>
      <c r="AU166" s="523">
        <v>0.0</v>
      </c>
      <c r="AV166" s="523">
        <v>0.0</v>
      </c>
      <c r="AW166" s="523">
        <v>0.0</v>
      </c>
      <c r="AX166" s="523">
        <v>0.0</v>
      </c>
      <c r="AY166" s="523">
        <v>0.0</v>
      </c>
      <c r="AZ166" s="523">
        <v>0.0</v>
      </c>
      <c r="BA166" s="523">
        <v>0.0</v>
      </c>
      <c r="BB166" s="523">
        <v>0.0</v>
      </c>
      <c r="BC166" s="523">
        <v>0.0</v>
      </c>
      <c r="BD166" s="523">
        <v>0.0</v>
      </c>
      <c r="BE166" s="523">
        <v>0.0</v>
      </c>
      <c r="BF166" s="515">
        <v>0.0</v>
      </c>
      <c r="BG166" s="510"/>
      <c r="BH166" s="511">
        <v>0.0</v>
      </c>
      <c r="BI166" s="512">
        <f t="shared" si="15"/>
        <v>0</v>
      </c>
      <c r="BJ166" s="511">
        <v>0.0</v>
      </c>
      <c r="BK166" s="513"/>
      <c r="BL166" s="514">
        <f t="shared" si="16"/>
        <v>0</v>
      </c>
      <c r="BM166" s="428"/>
      <c r="BN166" s="428"/>
    </row>
    <row r="167" outlineLevel="3">
      <c r="A167" s="428"/>
      <c r="B167" s="428"/>
      <c r="C167" s="428"/>
      <c r="D167" s="428"/>
      <c r="E167" s="486">
        <v>9.0</v>
      </c>
      <c r="F167" s="529"/>
      <c r="G167" s="506"/>
      <c r="H167" s="507"/>
      <c r="I167" s="507"/>
      <c r="J167" s="523">
        <v>0.0</v>
      </c>
      <c r="K167" s="523">
        <v>0.0</v>
      </c>
      <c r="L167" s="523">
        <v>0.0</v>
      </c>
      <c r="M167" s="523">
        <v>0.0</v>
      </c>
      <c r="N167" s="523">
        <v>0.0</v>
      </c>
      <c r="O167" s="523">
        <v>0.0</v>
      </c>
      <c r="P167" s="523">
        <v>0.0</v>
      </c>
      <c r="Q167" s="523">
        <v>0.0</v>
      </c>
      <c r="R167" s="523">
        <v>0.0</v>
      </c>
      <c r="S167" s="523">
        <v>0.0</v>
      </c>
      <c r="T167" s="523">
        <v>0.0</v>
      </c>
      <c r="U167" s="523">
        <v>0.0</v>
      </c>
      <c r="V167" s="523">
        <v>0.0</v>
      </c>
      <c r="W167" s="523">
        <v>0.0</v>
      </c>
      <c r="X167" s="523">
        <v>0.0</v>
      </c>
      <c r="Y167" s="523">
        <v>0.0</v>
      </c>
      <c r="Z167" s="523">
        <v>0.0</v>
      </c>
      <c r="AA167" s="523">
        <v>0.0</v>
      </c>
      <c r="AB167" s="523">
        <v>0.0</v>
      </c>
      <c r="AC167" s="523">
        <v>0.0</v>
      </c>
      <c r="AD167" s="523">
        <v>0.0</v>
      </c>
      <c r="AE167" s="523">
        <v>0.0</v>
      </c>
      <c r="AF167" s="523">
        <v>0.0</v>
      </c>
      <c r="AG167" s="523">
        <v>0.0</v>
      </c>
      <c r="AH167" s="523">
        <v>0.0</v>
      </c>
      <c r="AI167" s="523">
        <v>0.0</v>
      </c>
      <c r="AJ167" s="523">
        <v>0.0</v>
      </c>
      <c r="AK167" s="523">
        <v>0.0</v>
      </c>
      <c r="AL167" s="523">
        <v>0.0</v>
      </c>
      <c r="AM167" s="523">
        <v>0.0</v>
      </c>
      <c r="AN167" s="523">
        <v>0.0</v>
      </c>
      <c r="AO167" s="523">
        <v>0.0</v>
      </c>
      <c r="AP167" s="523">
        <v>0.0</v>
      </c>
      <c r="AQ167" s="523">
        <v>0.0</v>
      </c>
      <c r="AR167" s="523">
        <v>0.0</v>
      </c>
      <c r="AS167" s="523">
        <v>0.0</v>
      </c>
      <c r="AT167" s="523">
        <v>0.0</v>
      </c>
      <c r="AU167" s="523">
        <v>0.0</v>
      </c>
      <c r="AV167" s="523">
        <v>0.0</v>
      </c>
      <c r="AW167" s="523">
        <v>0.0</v>
      </c>
      <c r="AX167" s="523">
        <v>0.0</v>
      </c>
      <c r="AY167" s="523">
        <v>0.0</v>
      </c>
      <c r="AZ167" s="523">
        <v>0.0</v>
      </c>
      <c r="BA167" s="523">
        <v>0.0</v>
      </c>
      <c r="BB167" s="523">
        <v>0.0</v>
      </c>
      <c r="BC167" s="523">
        <v>0.0</v>
      </c>
      <c r="BD167" s="523">
        <v>0.0</v>
      </c>
      <c r="BE167" s="523">
        <v>0.0</v>
      </c>
      <c r="BF167" s="515">
        <v>0.0</v>
      </c>
      <c r="BG167" s="510"/>
      <c r="BH167" s="511">
        <v>0.0</v>
      </c>
      <c r="BI167" s="512">
        <f t="shared" si="15"/>
        <v>0</v>
      </c>
      <c r="BJ167" s="511">
        <v>0.0</v>
      </c>
      <c r="BK167" s="513"/>
      <c r="BL167" s="514">
        <f t="shared" si="16"/>
        <v>0</v>
      </c>
      <c r="BM167" s="428"/>
      <c r="BN167" s="428"/>
    </row>
    <row r="168" outlineLevel="3">
      <c r="A168" s="428"/>
      <c r="B168" s="428"/>
      <c r="C168" s="428"/>
      <c r="D168" s="428"/>
      <c r="E168" s="486">
        <v>10.0</v>
      </c>
      <c r="F168" s="529"/>
      <c r="G168" s="506"/>
      <c r="H168" s="507"/>
      <c r="I168" s="507"/>
      <c r="J168" s="523">
        <v>0.0</v>
      </c>
      <c r="K168" s="523">
        <v>0.0</v>
      </c>
      <c r="L168" s="523">
        <v>0.0</v>
      </c>
      <c r="M168" s="523">
        <v>0.0</v>
      </c>
      <c r="N168" s="523">
        <v>0.0</v>
      </c>
      <c r="O168" s="523">
        <v>0.0</v>
      </c>
      <c r="P168" s="523">
        <v>0.0</v>
      </c>
      <c r="Q168" s="523">
        <v>0.0</v>
      </c>
      <c r="R168" s="523">
        <v>0.0</v>
      </c>
      <c r="S168" s="523">
        <v>0.0</v>
      </c>
      <c r="T168" s="523">
        <v>0.0</v>
      </c>
      <c r="U168" s="523">
        <v>0.0</v>
      </c>
      <c r="V168" s="523">
        <v>0.0</v>
      </c>
      <c r="W168" s="523">
        <v>0.0</v>
      </c>
      <c r="X168" s="523">
        <v>0.0</v>
      </c>
      <c r="Y168" s="523">
        <v>0.0</v>
      </c>
      <c r="Z168" s="523">
        <v>0.0</v>
      </c>
      <c r="AA168" s="523">
        <v>0.0</v>
      </c>
      <c r="AB168" s="523">
        <v>0.0</v>
      </c>
      <c r="AC168" s="523">
        <v>0.0</v>
      </c>
      <c r="AD168" s="523">
        <v>0.0</v>
      </c>
      <c r="AE168" s="523">
        <v>0.0</v>
      </c>
      <c r="AF168" s="523">
        <v>0.0</v>
      </c>
      <c r="AG168" s="523">
        <v>0.0</v>
      </c>
      <c r="AH168" s="523">
        <v>0.0</v>
      </c>
      <c r="AI168" s="523">
        <v>0.0</v>
      </c>
      <c r="AJ168" s="523">
        <v>0.0</v>
      </c>
      <c r="AK168" s="523">
        <v>0.0</v>
      </c>
      <c r="AL168" s="523">
        <v>0.0</v>
      </c>
      <c r="AM168" s="523">
        <v>0.0</v>
      </c>
      <c r="AN168" s="523">
        <v>0.0</v>
      </c>
      <c r="AO168" s="523">
        <v>0.0</v>
      </c>
      <c r="AP168" s="523">
        <v>0.0</v>
      </c>
      <c r="AQ168" s="523">
        <v>0.0</v>
      </c>
      <c r="AR168" s="523">
        <v>0.0</v>
      </c>
      <c r="AS168" s="523">
        <v>0.0</v>
      </c>
      <c r="AT168" s="523">
        <v>0.0</v>
      </c>
      <c r="AU168" s="523">
        <v>0.0</v>
      </c>
      <c r="AV168" s="523">
        <v>0.0</v>
      </c>
      <c r="AW168" s="523">
        <v>0.0</v>
      </c>
      <c r="AX168" s="523">
        <v>0.0</v>
      </c>
      <c r="AY168" s="523">
        <v>0.0</v>
      </c>
      <c r="AZ168" s="523">
        <v>0.0</v>
      </c>
      <c r="BA168" s="523">
        <v>0.0</v>
      </c>
      <c r="BB168" s="523">
        <v>0.0</v>
      </c>
      <c r="BC168" s="523">
        <v>0.0</v>
      </c>
      <c r="BD168" s="523">
        <v>0.0</v>
      </c>
      <c r="BE168" s="523">
        <v>0.0</v>
      </c>
      <c r="BF168" s="515">
        <v>0.0</v>
      </c>
      <c r="BG168" s="510"/>
      <c r="BH168" s="511">
        <v>0.0</v>
      </c>
      <c r="BI168" s="512">
        <f t="shared" si="15"/>
        <v>0</v>
      </c>
      <c r="BJ168" s="511">
        <v>0.0</v>
      </c>
      <c r="BK168" s="513"/>
      <c r="BL168" s="514">
        <f t="shared" si="16"/>
        <v>0</v>
      </c>
      <c r="BM168" s="428"/>
      <c r="BN168" s="428"/>
    </row>
    <row r="169" outlineLevel="3">
      <c r="A169" s="428"/>
      <c r="B169" s="428"/>
      <c r="C169" s="428"/>
      <c r="D169" s="428"/>
      <c r="E169" s="517"/>
      <c r="F169" s="517"/>
      <c r="G169" s="517"/>
      <c r="H169" s="517"/>
      <c r="I169" s="517"/>
      <c r="J169" s="517"/>
      <c r="K169" s="517"/>
      <c r="L169" s="517"/>
      <c r="M169" s="517"/>
      <c r="N169" s="517"/>
      <c r="O169" s="517"/>
      <c r="P169" s="517"/>
      <c r="Q169" s="517"/>
      <c r="R169" s="517"/>
      <c r="S169" s="517"/>
      <c r="T169" s="517"/>
      <c r="U169" s="517"/>
      <c r="V169" s="517"/>
      <c r="W169" s="517"/>
      <c r="X169" s="517"/>
      <c r="Y169" s="517"/>
      <c r="Z169" s="517"/>
      <c r="AA169" s="517"/>
      <c r="AB169" s="517"/>
      <c r="AC169" s="517"/>
      <c r="AD169" s="517"/>
      <c r="AE169" s="517"/>
      <c r="AF169" s="517"/>
      <c r="AG169" s="517"/>
      <c r="AH169" s="517"/>
      <c r="AI169" s="517"/>
      <c r="AJ169" s="517"/>
      <c r="AK169" s="517"/>
      <c r="AL169" s="517"/>
      <c r="AM169" s="517"/>
      <c r="AN169" s="517"/>
      <c r="AO169" s="517"/>
      <c r="AP169" s="517"/>
      <c r="AQ169" s="517"/>
      <c r="AR169" s="517"/>
      <c r="AS169" s="517"/>
      <c r="AT169" s="517"/>
      <c r="AU169" s="517"/>
      <c r="AV169" s="517"/>
      <c r="AW169" s="517"/>
      <c r="AX169" s="517"/>
      <c r="AY169" s="517"/>
      <c r="AZ169" s="517"/>
      <c r="BA169" s="517"/>
      <c r="BB169" s="517"/>
      <c r="BC169" s="517"/>
      <c r="BD169" s="517"/>
      <c r="BE169" s="517"/>
      <c r="BF169" s="517"/>
      <c r="BG169" s="517"/>
      <c r="BH169" s="517"/>
      <c r="BI169" s="517"/>
      <c r="BJ169" s="517"/>
      <c r="BK169" s="517"/>
      <c r="BL169" s="517"/>
      <c r="BM169" s="428"/>
      <c r="BN169" s="428"/>
    </row>
    <row r="170" outlineLevel="3">
      <c r="A170" s="428"/>
      <c r="B170" s="428"/>
      <c r="C170" s="428"/>
      <c r="D170" s="428"/>
      <c r="E170" s="428"/>
      <c r="F170" s="428"/>
      <c r="G170" s="428"/>
      <c r="H170" s="428"/>
      <c r="I170" s="428"/>
      <c r="J170" s="428"/>
      <c r="K170" s="428"/>
      <c r="L170" s="428"/>
      <c r="M170" s="428"/>
      <c r="N170" s="428"/>
      <c r="O170" s="428"/>
      <c r="P170" s="428"/>
      <c r="Q170" s="428"/>
      <c r="R170" s="428"/>
      <c r="S170" s="428"/>
      <c r="T170" s="428"/>
      <c r="U170" s="428"/>
      <c r="V170" s="428"/>
      <c r="W170" s="428"/>
      <c r="X170" s="428"/>
      <c r="Y170" s="428"/>
      <c r="Z170" s="428"/>
      <c r="AA170" s="428"/>
      <c r="AB170" s="428"/>
      <c r="AC170" s="428"/>
      <c r="AD170" s="428"/>
      <c r="AE170" s="428"/>
      <c r="AF170" s="428"/>
      <c r="AG170" s="428"/>
      <c r="AH170" s="428"/>
      <c r="AI170" s="428"/>
      <c r="AJ170" s="428"/>
      <c r="AK170" s="428"/>
      <c r="AL170" s="428"/>
      <c r="AM170" s="428"/>
      <c r="AN170" s="428"/>
      <c r="AO170" s="428"/>
      <c r="AP170" s="428"/>
      <c r="AQ170" s="428"/>
      <c r="AR170" s="428"/>
      <c r="AS170" s="428"/>
      <c r="AT170" s="428"/>
      <c r="AU170" s="428"/>
      <c r="AV170" s="428"/>
      <c r="AW170" s="428"/>
      <c r="AX170" s="428"/>
      <c r="AY170" s="428"/>
      <c r="AZ170" s="428"/>
      <c r="BA170" s="428"/>
      <c r="BB170" s="428"/>
      <c r="BC170" s="428"/>
      <c r="BD170" s="428"/>
      <c r="BE170" s="428"/>
      <c r="BF170" s="428"/>
      <c r="BG170" s="428"/>
      <c r="BH170" s="428"/>
      <c r="BI170" s="428"/>
      <c r="BJ170" s="428"/>
      <c r="BK170" s="428"/>
      <c r="BL170" s="428"/>
      <c r="BM170" s="428"/>
      <c r="BN170" s="428"/>
    </row>
    <row r="171" ht="7.5" customHeight="1" outlineLevel="2">
      <c r="A171" s="428"/>
      <c r="B171" s="428"/>
      <c r="C171" s="428"/>
      <c r="D171" s="428"/>
      <c r="E171" s="428"/>
      <c r="F171" s="428"/>
      <c r="G171" s="428"/>
      <c r="H171" s="428"/>
      <c r="I171" s="428"/>
      <c r="J171" s="428"/>
      <c r="K171" s="428"/>
      <c r="L171" s="428"/>
      <c r="M171" s="428"/>
      <c r="N171" s="428"/>
      <c r="O171" s="428"/>
      <c r="P171" s="428"/>
      <c r="Q171" s="428"/>
      <c r="R171" s="428"/>
      <c r="S171" s="428"/>
      <c r="T171" s="428"/>
      <c r="U171" s="428"/>
      <c r="V171" s="428"/>
      <c r="W171" s="428"/>
      <c r="X171" s="428"/>
      <c r="Y171" s="428"/>
      <c r="Z171" s="428"/>
      <c r="AA171" s="428"/>
      <c r="AB171" s="428"/>
      <c r="AC171" s="428"/>
      <c r="AD171" s="428"/>
      <c r="AE171" s="428"/>
      <c r="AF171" s="428"/>
      <c r="AG171" s="428"/>
      <c r="AH171" s="428"/>
      <c r="AI171" s="428"/>
      <c r="AJ171" s="428"/>
      <c r="AK171" s="428"/>
      <c r="AL171" s="428"/>
      <c r="AM171" s="428"/>
      <c r="AN171" s="428"/>
      <c r="AO171" s="428"/>
      <c r="AP171" s="428"/>
      <c r="AQ171" s="428"/>
      <c r="AR171" s="428"/>
      <c r="AS171" s="428"/>
      <c r="AT171" s="428"/>
      <c r="AU171" s="428"/>
      <c r="AV171" s="428"/>
      <c r="AW171" s="428"/>
      <c r="AX171" s="428"/>
      <c r="AY171" s="428"/>
      <c r="AZ171" s="428"/>
      <c r="BA171" s="428"/>
      <c r="BB171" s="428"/>
      <c r="BC171" s="428"/>
      <c r="BD171" s="428"/>
      <c r="BE171" s="428"/>
      <c r="BF171" s="428"/>
      <c r="BG171" s="428"/>
      <c r="BH171" s="428"/>
      <c r="BI171" s="428"/>
      <c r="BJ171" s="428"/>
      <c r="BK171" s="428"/>
      <c r="BL171" s="428"/>
      <c r="BM171" s="428"/>
      <c r="BN171" s="428"/>
    </row>
    <row r="172" outlineLevel="2">
      <c r="A172" s="428"/>
      <c r="B172" s="428"/>
      <c r="C172" s="478"/>
      <c r="D172" s="479" t="s">
        <v>203</v>
      </c>
      <c r="E172" s="181"/>
      <c r="F172" s="480" t="s">
        <v>358</v>
      </c>
      <c r="G172" s="480" t="s">
        <v>359</v>
      </c>
      <c r="H172" s="480" t="s">
        <v>188</v>
      </c>
      <c r="I172" s="480" t="s">
        <v>177</v>
      </c>
      <c r="J172" s="481" t="s">
        <v>206</v>
      </c>
      <c r="K172" s="428"/>
      <c r="L172" s="428"/>
      <c r="M172" s="428"/>
      <c r="N172" s="428"/>
      <c r="O172" s="428"/>
      <c r="P172" s="428"/>
      <c r="Q172" s="428"/>
      <c r="R172" s="428"/>
      <c r="S172" s="428"/>
      <c r="T172" s="428"/>
      <c r="U172" s="428"/>
      <c r="V172" s="428"/>
      <c r="W172" s="428"/>
      <c r="X172" s="428"/>
      <c r="Y172" s="428"/>
      <c r="Z172" s="428"/>
      <c r="AA172" s="428"/>
      <c r="AB172" s="428"/>
      <c r="AC172" s="428"/>
      <c r="AD172" s="428"/>
      <c r="AE172" s="428"/>
      <c r="AF172" s="428"/>
      <c r="AG172" s="428"/>
      <c r="AH172" s="428"/>
      <c r="AI172" s="428"/>
      <c r="AJ172" s="428"/>
      <c r="AK172" s="428"/>
      <c r="AL172" s="428"/>
      <c r="AM172" s="428"/>
      <c r="AN172" s="428"/>
      <c r="AO172" s="428"/>
      <c r="AP172" s="428"/>
      <c r="AQ172" s="428"/>
      <c r="AR172" s="428"/>
      <c r="AS172" s="428"/>
      <c r="AT172" s="428"/>
      <c r="AU172" s="428"/>
      <c r="AV172" s="428"/>
      <c r="AW172" s="428"/>
      <c r="AX172" s="428"/>
      <c r="AY172" s="428"/>
      <c r="AZ172" s="428"/>
      <c r="BA172" s="428"/>
      <c r="BB172" s="428"/>
      <c r="BC172" s="428"/>
      <c r="BD172" s="428"/>
      <c r="BE172" s="428"/>
      <c r="BF172" s="482" t="s">
        <v>207</v>
      </c>
      <c r="BG172" s="428"/>
      <c r="BH172" s="483"/>
      <c r="BI172" s="484" t="s">
        <v>191</v>
      </c>
      <c r="BJ172" s="485"/>
      <c r="BK172" s="486" t="s">
        <v>177</v>
      </c>
      <c r="BL172" s="468" t="s">
        <v>208</v>
      </c>
      <c r="BM172" s="428"/>
      <c r="BN172" s="428"/>
    </row>
    <row r="173" outlineLevel="2">
      <c r="A173" s="428"/>
      <c r="B173" s="428"/>
      <c r="C173" s="428"/>
      <c r="D173" s="487" t="s">
        <v>190</v>
      </c>
      <c r="E173" s="181"/>
      <c r="F173" s="488" t="s">
        <v>360</v>
      </c>
      <c r="G173" s="488" t="s">
        <v>361</v>
      </c>
      <c r="H173" s="489">
        <v>0.0</v>
      </c>
      <c r="I173" s="490">
        <v>0.0</v>
      </c>
      <c r="J173" s="491" t="str">
        <f>IFERROR(I173/H173)</f>
        <v/>
      </c>
      <c r="K173" s="428"/>
      <c r="L173" s="428"/>
      <c r="M173" s="428"/>
      <c r="N173" s="428"/>
      <c r="O173" s="428"/>
      <c r="P173" s="428"/>
      <c r="Q173" s="428"/>
      <c r="R173" s="428"/>
      <c r="S173" s="428"/>
      <c r="T173" s="428"/>
      <c r="U173" s="428"/>
      <c r="V173" s="428"/>
      <c r="W173" s="428"/>
      <c r="X173" s="428"/>
      <c r="Y173" s="428"/>
      <c r="Z173" s="428"/>
      <c r="AA173" s="428"/>
      <c r="AB173" s="428"/>
      <c r="AC173" s="428"/>
      <c r="AD173" s="428"/>
      <c r="AE173" s="428"/>
      <c r="AF173" s="428"/>
      <c r="AG173" s="428"/>
      <c r="AH173" s="428"/>
      <c r="AI173" s="428"/>
      <c r="AJ173" s="428"/>
      <c r="AK173" s="428"/>
      <c r="AL173" s="428"/>
      <c r="AM173" s="428"/>
      <c r="AN173" s="428"/>
      <c r="AO173" s="428"/>
      <c r="AP173" s="428"/>
      <c r="AQ173" s="428"/>
      <c r="AR173" s="428"/>
      <c r="AS173" s="428"/>
      <c r="AT173" s="428"/>
      <c r="AU173" s="428"/>
      <c r="AV173" s="428"/>
      <c r="AW173" s="428"/>
      <c r="AX173" s="428"/>
      <c r="AY173" s="428"/>
      <c r="AZ173" s="428"/>
      <c r="BA173" s="428"/>
      <c r="BB173" s="428"/>
      <c r="BC173" s="428"/>
      <c r="BD173" s="428"/>
      <c r="BE173" s="428"/>
      <c r="BF173" s="492">
        <f>SUM(BF178:BF187)</f>
        <v>0</v>
      </c>
      <c r="BG173" s="428"/>
      <c r="BH173" s="493" t="s">
        <v>211</v>
      </c>
      <c r="BI173" s="519"/>
      <c r="BJ173" s="495" t="str">
        <f>if(BL173=1,"1","0")</f>
        <v>0</v>
      </c>
      <c r="BK173" s="496">
        <v>0.0</v>
      </c>
      <c r="BL173" s="520">
        <f>AVERAGE(BI178:BI187)</f>
        <v>0</v>
      </c>
      <c r="BM173" s="428"/>
      <c r="BN173" s="428"/>
    </row>
    <row r="174" ht="7.5" customHeight="1" outlineLevel="3">
      <c r="A174" s="428"/>
      <c r="B174" s="428"/>
      <c r="C174" s="428"/>
      <c r="D174" s="428"/>
      <c r="E174" s="428"/>
      <c r="F174" s="428"/>
      <c r="G174" s="428"/>
      <c r="H174" s="428"/>
      <c r="I174" s="428"/>
      <c r="J174" s="428"/>
      <c r="K174" s="428"/>
      <c r="L174" s="428"/>
      <c r="M174" s="428"/>
      <c r="N174" s="428"/>
      <c r="O174" s="428"/>
      <c r="P174" s="428"/>
      <c r="Q174" s="428"/>
      <c r="R174" s="428"/>
      <c r="S174" s="428"/>
      <c r="T174" s="428"/>
      <c r="U174" s="428"/>
      <c r="V174" s="428"/>
      <c r="W174" s="428"/>
      <c r="X174" s="428"/>
      <c r="Y174" s="428"/>
      <c r="Z174" s="428"/>
      <c r="AA174" s="428"/>
      <c r="AB174" s="428"/>
      <c r="AC174" s="428"/>
      <c r="AD174" s="428"/>
      <c r="AE174" s="428"/>
      <c r="AF174" s="428"/>
      <c r="AG174" s="428"/>
      <c r="AH174" s="428"/>
      <c r="AI174" s="428"/>
      <c r="AJ174" s="428"/>
      <c r="AK174" s="428"/>
      <c r="AL174" s="428"/>
      <c r="AM174" s="428"/>
      <c r="AN174" s="428"/>
      <c r="AO174" s="428"/>
      <c r="AP174" s="428"/>
      <c r="AQ174" s="428"/>
      <c r="AR174" s="428"/>
      <c r="AS174" s="428"/>
      <c r="AT174" s="428"/>
      <c r="AU174" s="428"/>
      <c r="AV174" s="428"/>
      <c r="AW174" s="428"/>
      <c r="AX174" s="428"/>
      <c r="AY174" s="428"/>
      <c r="AZ174" s="428"/>
      <c r="BA174" s="428"/>
      <c r="BB174" s="428"/>
      <c r="BC174" s="428"/>
      <c r="BD174" s="428"/>
      <c r="BE174" s="428"/>
      <c r="BF174" s="428"/>
      <c r="BG174" s="428"/>
      <c r="BH174" s="428"/>
      <c r="BI174" s="428"/>
      <c r="BJ174" s="428"/>
      <c r="BK174" s="428"/>
      <c r="BL174" s="428"/>
      <c r="BM174" s="428"/>
      <c r="BN174" s="428"/>
    </row>
    <row r="175" outlineLevel="3">
      <c r="A175" s="428"/>
      <c r="B175" s="428"/>
      <c r="C175" s="428"/>
      <c r="D175" s="428"/>
      <c r="E175" s="498" t="s">
        <v>212</v>
      </c>
      <c r="F175" s="499" t="s">
        <v>213</v>
      </c>
      <c r="G175" s="498" t="s">
        <v>214</v>
      </c>
      <c r="H175" s="521"/>
      <c r="I175" s="521"/>
      <c r="J175" s="500"/>
      <c r="K175" s="182"/>
      <c r="L175" s="182"/>
      <c r="M175" s="182"/>
      <c r="N175" s="182"/>
      <c r="O175" s="182"/>
      <c r="P175" s="182"/>
      <c r="Q175" s="182"/>
      <c r="R175" s="182"/>
      <c r="S175" s="182"/>
      <c r="T175" s="182"/>
      <c r="U175" s="182"/>
      <c r="V175" s="182"/>
      <c r="W175" s="182"/>
      <c r="X175" s="182"/>
      <c r="Y175" s="182"/>
      <c r="Z175" s="182"/>
      <c r="AA175" s="182"/>
      <c r="AB175" s="182"/>
      <c r="AC175" s="182"/>
      <c r="AD175" s="182"/>
      <c r="AE175" s="182"/>
      <c r="AF175" s="182"/>
      <c r="AG175" s="182"/>
      <c r="AH175" s="182"/>
      <c r="AI175" s="182"/>
      <c r="AJ175" s="182"/>
      <c r="AK175" s="182"/>
      <c r="AL175" s="182"/>
      <c r="AM175" s="182"/>
      <c r="AN175" s="182"/>
      <c r="AO175" s="182"/>
      <c r="AP175" s="182"/>
      <c r="AQ175" s="182"/>
      <c r="AR175" s="182"/>
      <c r="AS175" s="182"/>
      <c r="AT175" s="182"/>
      <c r="AU175" s="182"/>
      <c r="AV175" s="182"/>
      <c r="AW175" s="182"/>
      <c r="AX175" s="182"/>
      <c r="AY175" s="182"/>
      <c r="AZ175" s="182"/>
      <c r="BA175" s="182"/>
      <c r="BB175" s="182"/>
      <c r="BC175" s="182"/>
      <c r="BD175" s="182"/>
      <c r="BE175" s="181"/>
      <c r="BF175" s="501" t="s">
        <v>187</v>
      </c>
      <c r="BG175" s="479" t="s">
        <v>217</v>
      </c>
      <c r="BH175" s="182"/>
      <c r="BI175" s="182"/>
      <c r="BJ175" s="181"/>
      <c r="BK175" s="501" t="s">
        <v>167</v>
      </c>
      <c r="BL175" s="501" t="s">
        <v>218</v>
      </c>
      <c r="BM175" s="428"/>
      <c r="BN175" s="428"/>
    </row>
    <row r="176" outlineLevel="3">
      <c r="A176" s="428"/>
      <c r="B176" s="428"/>
      <c r="C176" s="428"/>
      <c r="D176" s="428"/>
      <c r="E176" s="199"/>
      <c r="F176" s="199"/>
      <c r="G176" s="199"/>
      <c r="H176" s="199"/>
      <c r="I176" s="199"/>
      <c r="J176" s="502" t="s">
        <v>219</v>
      </c>
      <c r="K176" s="182"/>
      <c r="L176" s="182"/>
      <c r="M176" s="181"/>
      <c r="N176" s="502" t="s">
        <v>220</v>
      </c>
      <c r="O176" s="182"/>
      <c r="P176" s="182"/>
      <c r="Q176" s="181"/>
      <c r="R176" s="502" t="s">
        <v>221</v>
      </c>
      <c r="S176" s="182"/>
      <c r="T176" s="182"/>
      <c r="U176" s="181"/>
      <c r="V176" s="502" t="s">
        <v>222</v>
      </c>
      <c r="W176" s="182"/>
      <c r="X176" s="182"/>
      <c r="Y176" s="181"/>
      <c r="Z176" s="502" t="s">
        <v>223</v>
      </c>
      <c r="AA176" s="182"/>
      <c r="AB176" s="182"/>
      <c r="AC176" s="181"/>
      <c r="AD176" s="502" t="s">
        <v>224</v>
      </c>
      <c r="AE176" s="182"/>
      <c r="AF176" s="182"/>
      <c r="AG176" s="181"/>
      <c r="AH176" s="502" t="s">
        <v>225</v>
      </c>
      <c r="AI176" s="182"/>
      <c r="AJ176" s="182"/>
      <c r="AK176" s="181"/>
      <c r="AL176" s="502" t="s">
        <v>226</v>
      </c>
      <c r="AM176" s="182"/>
      <c r="AN176" s="182"/>
      <c r="AO176" s="181"/>
      <c r="AP176" s="502" t="s">
        <v>227</v>
      </c>
      <c r="AQ176" s="182"/>
      <c r="AR176" s="182"/>
      <c r="AS176" s="181"/>
      <c r="AT176" s="502" t="s">
        <v>228</v>
      </c>
      <c r="AU176" s="182"/>
      <c r="AV176" s="182"/>
      <c r="AW176" s="181"/>
      <c r="AX176" s="502" t="s">
        <v>229</v>
      </c>
      <c r="AY176" s="182"/>
      <c r="AZ176" s="182"/>
      <c r="BA176" s="181"/>
      <c r="BB176" s="502" t="s">
        <v>230</v>
      </c>
      <c r="BC176" s="182"/>
      <c r="BD176" s="182"/>
      <c r="BE176" s="181"/>
      <c r="BF176" s="199"/>
      <c r="BG176" s="503" t="s">
        <v>231</v>
      </c>
      <c r="BH176" s="504" t="s">
        <v>232</v>
      </c>
      <c r="BI176" s="503" t="s">
        <v>233</v>
      </c>
      <c r="BJ176" s="504" t="s">
        <v>234</v>
      </c>
      <c r="BK176" s="199"/>
      <c r="BL176" s="199"/>
      <c r="BM176" s="428"/>
      <c r="BN176" s="428"/>
    </row>
    <row r="177" outlineLevel="3">
      <c r="A177" s="428"/>
      <c r="B177" s="428"/>
      <c r="C177" s="428"/>
      <c r="D177" s="428"/>
      <c r="E177" s="183"/>
      <c r="F177" s="183"/>
      <c r="G177" s="183"/>
      <c r="H177" s="183"/>
      <c r="I177" s="183"/>
      <c r="J177" s="505">
        <v>1.0</v>
      </c>
      <c r="K177" s="505">
        <v>2.0</v>
      </c>
      <c r="L177" s="505">
        <v>3.0</v>
      </c>
      <c r="M177" s="505">
        <v>4.0</v>
      </c>
      <c r="N177" s="505">
        <v>1.0</v>
      </c>
      <c r="O177" s="505">
        <v>2.0</v>
      </c>
      <c r="P177" s="505">
        <v>3.0</v>
      </c>
      <c r="Q177" s="505">
        <v>4.0</v>
      </c>
      <c r="R177" s="505">
        <v>1.0</v>
      </c>
      <c r="S177" s="505">
        <v>2.0</v>
      </c>
      <c r="T177" s="505">
        <v>3.0</v>
      </c>
      <c r="U177" s="505">
        <v>4.0</v>
      </c>
      <c r="V177" s="505">
        <v>1.0</v>
      </c>
      <c r="W177" s="505">
        <v>2.0</v>
      </c>
      <c r="X177" s="505">
        <v>3.0</v>
      </c>
      <c r="Y177" s="505">
        <v>4.0</v>
      </c>
      <c r="Z177" s="505">
        <v>1.0</v>
      </c>
      <c r="AA177" s="505">
        <v>2.0</v>
      </c>
      <c r="AB177" s="505">
        <v>3.0</v>
      </c>
      <c r="AC177" s="505">
        <v>4.0</v>
      </c>
      <c r="AD177" s="505">
        <v>1.0</v>
      </c>
      <c r="AE177" s="505">
        <v>2.0</v>
      </c>
      <c r="AF177" s="505">
        <v>3.0</v>
      </c>
      <c r="AG177" s="505">
        <v>4.0</v>
      </c>
      <c r="AH177" s="505">
        <v>1.0</v>
      </c>
      <c r="AI177" s="505">
        <v>2.0</v>
      </c>
      <c r="AJ177" s="505">
        <v>3.0</v>
      </c>
      <c r="AK177" s="505">
        <v>4.0</v>
      </c>
      <c r="AL177" s="505">
        <v>1.0</v>
      </c>
      <c r="AM177" s="505">
        <v>2.0</v>
      </c>
      <c r="AN177" s="505">
        <v>3.0</v>
      </c>
      <c r="AO177" s="505">
        <v>4.0</v>
      </c>
      <c r="AP177" s="505">
        <v>1.0</v>
      </c>
      <c r="AQ177" s="505">
        <v>2.0</v>
      </c>
      <c r="AR177" s="505">
        <v>3.0</v>
      </c>
      <c r="AS177" s="505">
        <v>4.0</v>
      </c>
      <c r="AT177" s="505">
        <v>1.0</v>
      </c>
      <c r="AU177" s="505">
        <v>2.0</v>
      </c>
      <c r="AV177" s="505">
        <v>3.0</v>
      </c>
      <c r="AW177" s="505">
        <v>4.0</v>
      </c>
      <c r="AX177" s="505">
        <v>1.0</v>
      </c>
      <c r="AY177" s="505">
        <v>2.0</v>
      </c>
      <c r="AZ177" s="505">
        <v>3.0</v>
      </c>
      <c r="BA177" s="505">
        <v>4.0</v>
      </c>
      <c r="BB177" s="505">
        <v>1.0</v>
      </c>
      <c r="BC177" s="505">
        <v>2.0</v>
      </c>
      <c r="BD177" s="505">
        <v>3.0</v>
      </c>
      <c r="BE177" s="505">
        <v>4.0</v>
      </c>
      <c r="BF177" s="183"/>
      <c r="BG177" s="183"/>
      <c r="BH177" s="183"/>
      <c r="BI177" s="183"/>
      <c r="BJ177" s="183"/>
      <c r="BK177" s="183"/>
      <c r="BL177" s="183"/>
      <c r="BM177" s="428"/>
      <c r="BN177" s="428"/>
    </row>
    <row r="178" outlineLevel="3">
      <c r="A178" s="428"/>
      <c r="B178" s="428"/>
      <c r="C178" s="428"/>
      <c r="D178" s="428"/>
      <c r="E178" s="486">
        <v>1.0</v>
      </c>
      <c r="F178" s="528"/>
      <c r="G178" s="506"/>
      <c r="H178" s="507"/>
      <c r="I178" s="507"/>
      <c r="J178" s="523">
        <v>0.0</v>
      </c>
      <c r="K178" s="523">
        <v>0.0</v>
      </c>
      <c r="L178" s="523">
        <v>0.0</v>
      </c>
      <c r="M178" s="523">
        <v>0.0</v>
      </c>
      <c r="N178" s="523">
        <v>0.0</v>
      </c>
      <c r="O178" s="523">
        <v>0.0</v>
      </c>
      <c r="P178" s="523">
        <v>0.0</v>
      </c>
      <c r="Q178" s="523">
        <v>0.0</v>
      </c>
      <c r="R178" s="523">
        <v>0.0</v>
      </c>
      <c r="S178" s="523">
        <v>0.0</v>
      </c>
      <c r="T178" s="523">
        <v>0.0</v>
      </c>
      <c r="U178" s="523">
        <v>0.0</v>
      </c>
      <c r="V178" s="523">
        <v>0.0</v>
      </c>
      <c r="W178" s="523">
        <v>0.0</v>
      </c>
      <c r="X178" s="523">
        <v>0.0</v>
      </c>
      <c r="Y178" s="523">
        <v>0.0</v>
      </c>
      <c r="Z178" s="523">
        <v>0.0</v>
      </c>
      <c r="AA178" s="523">
        <v>0.0</v>
      </c>
      <c r="AB178" s="523">
        <v>0.0</v>
      </c>
      <c r="AC178" s="523">
        <v>0.0</v>
      </c>
      <c r="AD178" s="523">
        <v>0.0</v>
      </c>
      <c r="AE178" s="523">
        <v>0.0</v>
      </c>
      <c r="AF178" s="523">
        <v>0.0</v>
      </c>
      <c r="AG178" s="523">
        <v>0.0</v>
      </c>
      <c r="AH178" s="523">
        <v>0.0</v>
      </c>
      <c r="AI178" s="523">
        <v>0.0</v>
      </c>
      <c r="AJ178" s="523">
        <v>0.0</v>
      </c>
      <c r="AK178" s="523">
        <v>0.0</v>
      </c>
      <c r="AL178" s="523">
        <v>0.0</v>
      </c>
      <c r="AM178" s="523">
        <v>0.0</v>
      </c>
      <c r="AN178" s="523">
        <v>0.0</v>
      </c>
      <c r="AO178" s="523">
        <v>0.0</v>
      </c>
      <c r="AP178" s="523">
        <v>0.0</v>
      </c>
      <c r="AQ178" s="523">
        <v>0.0</v>
      </c>
      <c r="AR178" s="523">
        <v>0.0</v>
      </c>
      <c r="AS178" s="523">
        <v>0.0</v>
      </c>
      <c r="AT178" s="523">
        <v>0.0</v>
      </c>
      <c r="AU178" s="523">
        <v>0.0</v>
      </c>
      <c r="AV178" s="523">
        <v>0.0</v>
      </c>
      <c r="AW178" s="523">
        <v>0.0</v>
      </c>
      <c r="AX178" s="523">
        <v>0.0</v>
      </c>
      <c r="AY178" s="523">
        <v>0.0</v>
      </c>
      <c r="AZ178" s="523">
        <v>0.0</v>
      </c>
      <c r="BA178" s="523">
        <v>0.0</v>
      </c>
      <c r="BB178" s="523">
        <v>0.0</v>
      </c>
      <c r="BC178" s="523">
        <v>0.0</v>
      </c>
      <c r="BD178" s="523">
        <v>0.0</v>
      </c>
      <c r="BE178" s="523">
        <v>0.0</v>
      </c>
      <c r="BF178" s="515">
        <v>0.0</v>
      </c>
      <c r="BG178" s="510"/>
      <c r="BH178" s="511">
        <v>0.0</v>
      </c>
      <c r="BI178" s="512">
        <f t="shared" ref="BI178:BI187" si="17">iferror(AVERAGE(J178:BE178))</f>
        <v>0</v>
      </c>
      <c r="BJ178" s="511">
        <v>0.0</v>
      </c>
      <c r="BK178" s="513"/>
      <c r="BL178" s="514">
        <f>iferror((BH178+BJ178)/100)</f>
        <v>0</v>
      </c>
      <c r="BM178" s="428"/>
      <c r="BN178" s="428"/>
    </row>
    <row r="179" outlineLevel="3">
      <c r="A179" s="428"/>
      <c r="B179" s="428"/>
      <c r="C179" s="428"/>
      <c r="D179" s="428"/>
      <c r="E179" s="486">
        <v>2.0</v>
      </c>
      <c r="F179" s="529"/>
      <c r="G179" s="506"/>
      <c r="H179" s="507"/>
      <c r="I179" s="507"/>
      <c r="J179" s="523">
        <v>0.0</v>
      </c>
      <c r="K179" s="523">
        <v>0.0</v>
      </c>
      <c r="L179" s="523">
        <v>0.0</v>
      </c>
      <c r="M179" s="523">
        <v>0.0</v>
      </c>
      <c r="N179" s="523">
        <v>0.0</v>
      </c>
      <c r="O179" s="523">
        <v>0.0</v>
      </c>
      <c r="P179" s="523">
        <v>0.0</v>
      </c>
      <c r="Q179" s="523">
        <v>0.0</v>
      </c>
      <c r="R179" s="523">
        <v>0.0</v>
      </c>
      <c r="S179" s="523">
        <v>0.0</v>
      </c>
      <c r="T179" s="523">
        <v>0.0</v>
      </c>
      <c r="U179" s="523">
        <v>0.0</v>
      </c>
      <c r="V179" s="523">
        <v>0.0</v>
      </c>
      <c r="W179" s="523">
        <v>0.0</v>
      </c>
      <c r="X179" s="523">
        <v>0.0</v>
      </c>
      <c r="Y179" s="523">
        <v>0.0</v>
      </c>
      <c r="Z179" s="523">
        <v>0.0</v>
      </c>
      <c r="AA179" s="523">
        <v>0.0</v>
      </c>
      <c r="AB179" s="523">
        <v>0.0</v>
      </c>
      <c r="AC179" s="523">
        <v>0.0</v>
      </c>
      <c r="AD179" s="523">
        <v>0.0</v>
      </c>
      <c r="AE179" s="523">
        <v>0.0</v>
      </c>
      <c r="AF179" s="523">
        <v>0.0</v>
      </c>
      <c r="AG179" s="523">
        <v>0.0</v>
      </c>
      <c r="AH179" s="523">
        <v>0.0</v>
      </c>
      <c r="AI179" s="523">
        <v>0.0</v>
      </c>
      <c r="AJ179" s="523">
        <v>0.0</v>
      </c>
      <c r="AK179" s="523">
        <v>0.0</v>
      </c>
      <c r="AL179" s="523">
        <v>0.0</v>
      </c>
      <c r="AM179" s="523">
        <v>0.0</v>
      </c>
      <c r="AN179" s="523">
        <v>0.0</v>
      </c>
      <c r="AO179" s="523">
        <v>0.0</v>
      </c>
      <c r="AP179" s="523">
        <v>0.0</v>
      </c>
      <c r="AQ179" s="523">
        <v>0.0</v>
      </c>
      <c r="AR179" s="523">
        <v>0.0</v>
      </c>
      <c r="AS179" s="523">
        <v>0.0</v>
      </c>
      <c r="AT179" s="523">
        <v>0.0</v>
      </c>
      <c r="AU179" s="523">
        <v>0.0</v>
      </c>
      <c r="AV179" s="523">
        <v>0.0</v>
      </c>
      <c r="AW179" s="523">
        <v>0.0</v>
      </c>
      <c r="AX179" s="523">
        <v>0.0</v>
      </c>
      <c r="AY179" s="523">
        <v>0.0</v>
      </c>
      <c r="AZ179" s="523">
        <v>0.0</v>
      </c>
      <c r="BA179" s="523">
        <v>0.0</v>
      </c>
      <c r="BB179" s="523">
        <v>0.0</v>
      </c>
      <c r="BC179" s="523">
        <v>0.0</v>
      </c>
      <c r="BD179" s="523">
        <v>0.0</v>
      </c>
      <c r="BE179" s="523">
        <v>0.0</v>
      </c>
      <c r="BF179" s="515">
        <v>0.0</v>
      </c>
      <c r="BG179" s="510"/>
      <c r="BH179" s="511">
        <v>0.0</v>
      </c>
      <c r="BI179" s="512">
        <f t="shared" si="17"/>
        <v>0</v>
      </c>
      <c r="BJ179" s="511">
        <v>0.0</v>
      </c>
      <c r="BK179" s="513"/>
      <c r="BL179" s="514">
        <f t="shared" ref="BL179:BL187" si="18">(BH179+BJ179)/100</f>
        <v>0</v>
      </c>
      <c r="BM179" s="428"/>
      <c r="BN179" s="428"/>
    </row>
    <row r="180" outlineLevel="3">
      <c r="A180" s="428"/>
      <c r="B180" s="428"/>
      <c r="C180" s="248" t="s">
        <v>235</v>
      </c>
      <c r="D180" s="428"/>
      <c r="E180" s="486">
        <v>3.0</v>
      </c>
      <c r="F180" s="529"/>
      <c r="G180" s="506"/>
      <c r="H180" s="507"/>
      <c r="I180" s="507"/>
      <c r="J180" s="523">
        <v>0.0</v>
      </c>
      <c r="K180" s="523">
        <v>0.0</v>
      </c>
      <c r="L180" s="523">
        <v>0.0</v>
      </c>
      <c r="M180" s="523">
        <v>0.0</v>
      </c>
      <c r="N180" s="523">
        <v>0.0</v>
      </c>
      <c r="O180" s="523">
        <v>0.0</v>
      </c>
      <c r="P180" s="523">
        <v>0.0</v>
      </c>
      <c r="Q180" s="523">
        <v>0.0</v>
      </c>
      <c r="R180" s="523">
        <v>0.0</v>
      </c>
      <c r="S180" s="523">
        <v>0.0</v>
      </c>
      <c r="T180" s="523">
        <v>0.0</v>
      </c>
      <c r="U180" s="523">
        <v>0.0</v>
      </c>
      <c r="V180" s="523">
        <v>0.0</v>
      </c>
      <c r="W180" s="523">
        <v>0.0</v>
      </c>
      <c r="X180" s="523">
        <v>0.0</v>
      </c>
      <c r="Y180" s="523">
        <v>0.0</v>
      </c>
      <c r="Z180" s="523">
        <v>0.0</v>
      </c>
      <c r="AA180" s="523">
        <v>0.0</v>
      </c>
      <c r="AB180" s="523">
        <v>0.0</v>
      </c>
      <c r="AC180" s="523">
        <v>0.0</v>
      </c>
      <c r="AD180" s="523">
        <v>0.0</v>
      </c>
      <c r="AE180" s="523">
        <v>0.0</v>
      </c>
      <c r="AF180" s="523">
        <v>0.0</v>
      </c>
      <c r="AG180" s="523">
        <v>0.0</v>
      </c>
      <c r="AH180" s="523">
        <v>0.0</v>
      </c>
      <c r="AI180" s="523">
        <v>0.0</v>
      </c>
      <c r="AJ180" s="523">
        <v>0.0</v>
      </c>
      <c r="AK180" s="523">
        <v>0.0</v>
      </c>
      <c r="AL180" s="523">
        <v>0.0</v>
      </c>
      <c r="AM180" s="523">
        <v>0.0</v>
      </c>
      <c r="AN180" s="523">
        <v>0.0</v>
      </c>
      <c r="AO180" s="523">
        <v>0.0</v>
      </c>
      <c r="AP180" s="523">
        <v>0.0</v>
      </c>
      <c r="AQ180" s="523">
        <v>0.0</v>
      </c>
      <c r="AR180" s="523">
        <v>0.0</v>
      </c>
      <c r="AS180" s="523">
        <v>0.0</v>
      </c>
      <c r="AT180" s="523">
        <v>0.0</v>
      </c>
      <c r="AU180" s="523">
        <v>0.0</v>
      </c>
      <c r="AV180" s="523">
        <v>0.0</v>
      </c>
      <c r="AW180" s="523">
        <v>0.0</v>
      </c>
      <c r="AX180" s="523">
        <v>0.0</v>
      </c>
      <c r="AY180" s="523">
        <v>0.0</v>
      </c>
      <c r="AZ180" s="523">
        <v>0.0</v>
      </c>
      <c r="BA180" s="523">
        <v>0.0</v>
      </c>
      <c r="BB180" s="523">
        <v>0.0</v>
      </c>
      <c r="BC180" s="523">
        <v>0.0</v>
      </c>
      <c r="BD180" s="523">
        <v>0.0</v>
      </c>
      <c r="BE180" s="523">
        <v>0.0</v>
      </c>
      <c r="BF180" s="515">
        <v>0.0</v>
      </c>
      <c r="BG180" s="510"/>
      <c r="BH180" s="511">
        <v>0.0</v>
      </c>
      <c r="BI180" s="512">
        <f t="shared" si="17"/>
        <v>0</v>
      </c>
      <c r="BJ180" s="511">
        <v>0.0</v>
      </c>
      <c r="BK180" s="513"/>
      <c r="BL180" s="514">
        <f t="shared" si="18"/>
        <v>0</v>
      </c>
      <c r="BM180" s="428"/>
      <c r="BN180" s="428"/>
    </row>
    <row r="181" outlineLevel="3">
      <c r="A181" s="428"/>
      <c r="B181" s="428"/>
      <c r="C181" s="428"/>
      <c r="D181" s="428"/>
      <c r="E181" s="486">
        <v>4.0</v>
      </c>
      <c r="F181" s="529"/>
      <c r="G181" s="506"/>
      <c r="H181" s="507"/>
      <c r="I181" s="507"/>
      <c r="J181" s="523">
        <v>0.0</v>
      </c>
      <c r="K181" s="523">
        <v>0.0</v>
      </c>
      <c r="L181" s="523">
        <v>0.0</v>
      </c>
      <c r="M181" s="523">
        <v>0.0</v>
      </c>
      <c r="N181" s="523">
        <v>0.0</v>
      </c>
      <c r="O181" s="523">
        <v>0.0</v>
      </c>
      <c r="P181" s="523">
        <v>0.0</v>
      </c>
      <c r="Q181" s="523">
        <v>0.0</v>
      </c>
      <c r="R181" s="523">
        <v>0.0</v>
      </c>
      <c r="S181" s="523">
        <v>0.0</v>
      </c>
      <c r="T181" s="523">
        <v>0.0</v>
      </c>
      <c r="U181" s="523">
        <v>0.0</v>
      </c>
      <c r="V181" s="523">
        <v>0.0</v>
      </c>
      <c r="W181" s="523">
        <v>0.0</v>
      </c>
      <c r="X181" s="523">
        <v>0.0</v>
      </c>
      <c r="Y181" s="523">
        <v>0.0</v>
      </c>
      <c r="Z181" s="523">
        <v>0.0</v>
      </c>
      <c r="AA181" s="523">
        <v>0.0</v>
      </c>
      <c r="AB181" s="523">
        <v>0.0</v>
      </c>
      <c r="AC181" s="523">
        <v>0.0</v>
      </c>
      <c r="AD181" s="523">
        <v>0.0</v>
      </c>
      <c r="AE181" s="523">
        <v>0.0</v>
      </c>
      <c r="AF181" s="523">
        <v>0.0</v>
      </c>
      <c r="AG181" s="523">
        <v>0.0</v>
      </c>
      <c r="AH181" s="523">
        <v>0.0</v>
      </c>
      <c r="AI181" s="523">
        <v>0.0</v>
      </c>
      <c r="AJ181" s="523">
        <v>0.0</v>
      </c>
      <c r="AK181" s="523">
        <v>0.0</v>
      </c>
      <c r="AL181" s="523">
        <v>0.0</v>
      </c>
      <c r="AM181" s="523">
        <v>0.0</v>
      </c>
      <c r="AN181" s="523">
        <v>0.0</v>
      </c>
      <c r="AO181" s="523">
        <v>0.0</v>
      </c>
      <c r="AP181" s="523">
        <v>0.0</v>
      </c>
      <c r="AQ181" s="523">
        <v>0.0</v>
      </c>
      <c r="AR181" s="523">
        <v>0.0</v>
      </c>
      <c r="AS181" s="523">
        <v>0.0</v>
      </c>
      <c r="AT181" s="523">
        <v>0.0</v>
      </c>
      <c r="AU181" s="523">
        <v>0.0</v>
      </c>
      <c r="AV181" s="523">
        <v>0.0</v>
      </c>
      <c r="AW181" s="523">
        <v>0.0</v>
      </c>
      <c r="AX181" s="523">
        <v>0.0</v>
      </c>
      <c r="AY181" s="523">
        <v>0.0</v>
      </c>
      <c r="AZ181" s="523">
        <v>0.0</v>
      </c>
      <c r="BA181" s="523">
        <v>0.0</v>
      </c>
      <c r="BB181" s="523">
        <v>0.0</v>
      </c>
      <c r="BC181" s="523">
        <v>0.0</v>
      </c>
      <c r="BD181" s="523">
        <v>0.0</v>
      </c>
      <c r="BE181" s="523">
        <v>0.0</v>
      </c>
      <c r="BF181" s="515">
        <v>0.0</v>
      </c>
      <c r="BG181" s="510"/>
      <c r="BH181" s="511">
        <v>0.0</v>
      </c>
      <c r="BI181" s="512">
        <f t="shared" si="17"/>
        <v>0</v>
      </c>
      <c r="BJ181" s="511">
        <v>0.0</v>
      </c>
      <c r="BK181" s="513"/>
      <c r="BL181" s="514">
        <f t="shared" si="18"/>
        <v>0</v>
      </c>
      <c r="BM181" s="428"/>
      <c r="BN181" s="428"/>
    </row>
    <row r="182" outlineLevel="3">
      <c r="A182" s="428"/>
      <c r="B182" s="428"/>
      <c r="C182" s="428"/>
      <c r="D182" s="428"/>
      <c r="E182" s="486">
        <v>5.0</v>
      </c>
      <c r="F182" s="529"/>
      <c r="G182" s="506"/>
      <c r="H182" s="507"/>
      <c r="I182" s="507"/>
      <c r="J182" s="523">
        <v>0.0</v>
      </c>
      <c r="K182" s="523">
        <v>0.0</v>
      </c>
      <c r="L182" s="523">
        <v>0.0</v>
      </c>
      <c r="M182" s="523">
        <v>0.0</v>
      </c>
      <c r="N182" s="523">
        <v>0.0</v>
      </c>
      <c r="O182" s="523">
        <v>0.0</v>
      </c>
      <c r="P182" s="523">
        <v>0.0</v>
      </c>
      <c r="Q182" s="523">
        <v>0.0</v>
      </c>
      <c r="R182" s="523">
        <v>0.0</v>
      </c>
      <c r="S182" s="523">
        <v>0.0</v>
      </c>
      <c r="T182" s="523">
        <v>0.0</v>
      </c>
      <c r="U182" s="523">
        <v>0.0</v>
      </c>
      <c r="V182" s="523">
        <v>0.0</v>
      </c>
      <c r="W182" s="523">
        <v>0.0</v>
      </c>
      <c r="X182" s="523">
        <v>0.0</v>
      </c>
      <c r="Y182" s="523">
        <v>0.0</v>
      </c>
      <c r="Z182" s="523">
        <v>0.0</v>
      </c>
      <c r="AA182" s="523">
        <v>0.0</v>
      </c>
      <c r="AB182" s="523">
        <v>0.0</v>
      </c>
      <c r="AC182" s="523">
        <v>0.0</v>
      </c>
      <c r="AD182" s="523">
        <v>0.0</v>
      </c>
      <c r="AE182" s="523">
        <v>0.0</v>
      </c>
      <c r="AF182" s="523">
        <v>0.0</v>
      </c>
      <c r="AG182" s="523">
        <v>0.0</v>
      </c>
      <c r="AH182" s="523">
        <v>0.0</v>
      </c>
      <c r="AI182" s="523">
        <v>0.0</v>
      </c>
      <c r="AJ182" s="523">
        <v>0.0</v>
      </c>
      <c r="AK182" s="523">
        <v>0.0</v>
      </c>
      <c r="AL182" s="523">
        <v>0.0</v>
      </c>
      <c r="AM182" s="523">
        <v>0.0</v>
      </c>
      <c r="AN182" s="523">
        <v>0.0</v>
      </c>
      <c r="AO182" s="523">
        <v>0.0</v>
      </c>
      <c r="AP182" s="523">
        <v>0.0</v>
      </c>
      <c r="AQ182" s="523">
        <v>0.0</v>
      </c>
      <c r="AR182" s="523">
        <v>0.0</v>
      </c>
      <c r="AS182" s="523">
        <v>0.0</v>
      </c>
      <c r="AT182" s="523">
        <v>0.0</v>
      </c>
      <c r="AU182" s="523">
        <v>0.0</v>
      </c>
      <c r="AV182" s="523">
        <v>0.0</v>
      </c>
      <c r="AW182" s="523">
        <v>0.0</v>
      </c>
      <c r="AX182" s="523">
        <v>0.0</v>
      </c>
      <c r="AY182" s="523">
        <v>0.0</v>
      </c>
      <c r="AZ182" s="523">
        <v>0.0</v>
      </c>
      <c r="BA182" s="523">
        <v>0.0</v>
      </c>
      <c r="BB182" s="523">
        <v>0.0</v>
      </c>
      <c r="BC182" s="523">
        <v>0.0</v>
      </c>
      <c r="BD182" s="523">
        <v>0.0</v>
      </c>
      <c r="BE182" s="523">
        <v>0.0</v>
      </c>
      <c r="BF182" s="515">
        <v>0.0</v>
      </c>
      <c r="BG182" s="510"/>
      <c r="BH182" s="511">
        <v>0.0</v>
      </c>
      <c r="BI182" s="512">
        <f t="shared" si="17"/>
        <v>0</v>
      </c>
      <c r="BJ182" s="511">
        <v>0.0</v>
      </c>
      <c r="BK182" s="513"/>
      <c r="BL182" s="514">
        <f t="shared" si="18"/>
        <v>0</v>
      </c>
      <c r="BM182" s="428"/>
      <c r="BN182" s="428"/>
    </row>
    <row r="183" outlineLevel="3">
      <c r="A183" s="428"/>
      <c r="B183" s="428"/>
      <c r="C183" s="428"/>
      <c r="D183" s="428"/>
      <c r="E183" s="486">
        <v>6.0</v>
      </c>
      <c r="F183" s="529"/>
      <c r="G183" s="506"/>
      <c r="H183" s="507"/>
      <c r="I183" s="507"/>
      <c r="J183" s="523">
        <v>0.0</v>
      </c>
      <c r="K183" s="523">
        <v>0.0</v>
      </c>
      <c r="L183" s="523">
        <v>0.0</v>
      </c>
      <c r="M183" s="523">
        <v>0.0</v>
      </c>
      <c r="N183" s="523">
        <v>0.0</v>
      </c>
      <c r="O183" s="523">
        <v>0.0</v>
      </c>
      <c r="P183" s="523">
        <v>0.0</v>
      </c>
      <c r="Q183" s="523">
        <v>0.0</v>
      </c>
      <c r="R183" s="523">
        <v>0.0</v>
      </c>
      <c r="S183" s="523">
        <v>0.0</v>
      </c>
      <c r="T183" s="523">
        <v>0.0</v>
      </c>
      <c r="U183" s="523">
        <v>0.0</v>
      </c>
      <c r="V183" s="523">
        <v>0.0</v>
      </c>
      <c r="W183" s="523">
        <v>0.0</v>
      </c>
      <c r="X183" s="523">
        <v>0.0</v>
      </c>
      <c r="Y183" s="523">
        <v>0.0</v>
      </c>
      <c r="Z183" s="523">
        <v>0.0</v>
      </c>
      <c r="AA183" s="523">
        <v>0.0</v>
      </c>
      <c r="AB183" s="523">
        <v>0.0</v>
      </c>
      <c r="AC183" s="523">
        <v>0.0</v>
      </c>
      <c r="AD183" s="523">
        <v>0.0</v>
      </c>
      <c r="AE183" s="523">
        <v>0.0</v>
      </c>
      <c r="AF183" s="523">
        <v>0.0</v>
      </c>
      <c r="AG183" s="523">
        <v>0.0</v>
      </c>
      <c r="AH183" s="523">
        <v>0.0</v>
      </c>
      <c r="AI183" s="523">
        <v>0.0</v>
      </c>
      <c r="AJ183" s="523">
        <v>0.0</v>
      </c>
      <c r="AK183" s="523">
        <v>0.0</v>
      </c>
      <c r="AL183" s="523">
        <v>0.0</v>
      </c>
      <c r="AM183" s="523">
        <v>0.0</v>
      </c>
      <c r="AN183" s="523">
        <v>0.0</v>
      </c>
      <c r="AO183" s="523">
        <v>0.0</v>
      </c>
      <c r="AP183" s="523">
        <v>0.0</v>
      </c>
      <c r="AQ183" s="523">
        <v>0.0</v>
      </c>
      <c r="AR183" s="523">
        <v>0.0</v>
      </c>
      <c r="AS183" s="523">
        <v>0.0</v>
      </c>
      <c r="AT183" s="523">
        <v>0.0</v>
      </c>
      <c r="AU183" s="523">
        <v>0.0</v>
      </c>
      <c r="AV183" s="523">
        <v>0.0</v>
      </c>
      <c r="AW183" s="523">
        <v>0.0</v>
      </c>
      <c r="AX183" s="523">
        <v>0.0</v>
      </c>
      <c r="AY183" s="523">
        <v>0.0</v>
      </c>
      <c r="AZ183" s="523">
        <v>0.0</v>
      </c>
      <c r="BA183" s="523">
        <v>0.0</v>
      </c>
      <c r="BB183" s="523">
        <v>0.0</v>
      </c>
      <c r="BC183" s="523">
        <v>0.0</v>
      </c>
      <c r="BD183" s="523">
        <v>0.0</v>
      </c>
      <c r="BE183" s="523">
        <v>0.0</v>
      </c>
      <c r="BF183" s="515">
        <v>0.0</v>
      </c>
      <c r="BG183" s="510"/>
      <c r="BH183" s="511">
        <v>0.0</v>
      </c>
      <c r="BI183" s="512">
        <f t="shared" si="17"/>
        <v>0</v>
      </c>
      <c r="BJ183" s="511">
        <v>0.0</v>
      </c>
      <c r="BK183" s="513"/>
      <c r="BL183" s="514">
        <f t="shared" si="18"/>
        <v>0</v>
      </c>
      <c r="BM183" s="428"/>
      <c r="BN183" s="428"/>
    </row>
    <row r="184" outlineLevel="3">
      <c r="A184" s="428"/>
      <c r="B184" s="428"/>
      <c r="C184" s="428"/>
      <c r="D184" s="428"/>
      <c r="E184" s="486">
        <v>7.0</v>
      </c>
      <c r="F184" s="529"/>
      <c r="G184" s="506"/>
      <c r="H184" s="507"/>
      <c r="I184" s="507"/>
      <c r="J184" s="523">
        <v>0.0</v>
      </c>
      <c r="K184" s="523">
        <v>0.0</v>
      </c>
      <c r="L184" s="523">
        <v>0.0</v>
      </c>
      <c r="M184" s="523">
        <v>0.0</v>
      </c>
      <c r="N184" s="523">
        <v>0.0</v>
      </c>
      <c r="O184" s="523">
        <v>0.0</v>
      </c>
      <c r="P184" s="523">
        <v>0.0</v>
      </c>
      <c r="Q184" s="523">
        <v>0.0</v>
      </c>
      <c r="R184" s="523">
        <v>0.0</v>
      </c>
      <c r="S184" s="523">
        <v>0.0</v>
      </c>
      <c r="T184" s="523">
        <v>0.0</v>
      </c>
      <c r="U184" s="523">
        <v>0.0</v>
      </c>
      <c r="V184" s="523">
        <v>0.0</v>
      </c>
      <c r="W184" s="523">
        <v>0.0</v>
      </c>
      <c r="X184" s="523">
        <v>0.0</v>
      </c>
      <c r="Y184" s="523">
        <v>0.0</v>
      </c>
      <c r="Z184" s="523">
        <v>0.0</v>
      </c>
      <c r="AA184" s="523">
        <v>0.0</v>
      </c>
      <c r="AB184" s="523">
        <v>0.0</v>
      </c>
      <c r="AC184" s="523">
        <v>0.0</v>
      </c>
      <c r="AD184" s="523">
        <v>0.0</v>
      </c>
      <c r="AE184" s="523">
        <v>0.0</v>
      </c>
      <c r="AF184" s="523">
        <v>0.0</v>
      </c>
      <c r="AG184" s="523">
        <v>0.0</v>
      </c>
      <c r="AH184" s="523">
        <v>0.0</v>
      </c>
      <c r="AI184" s="523">
        <v>0.0</v>
      </c>
      <c r="AJ184" s="523">
        <v>0.0</v>
      </c>
      <c r="AK184" s="523">
        <v>0.0</v>
      </c>
      <c r="AL184" s="523">
        <v>0.0</v>
      </c>
      <c r="AM184" s="523">
        <v>0.0</v>
      </c>
      <c r="AN184" s="523">
        <v>0.0</v>
      </c>
      <c r="AO184" s="523">
        <v>0.0</v>
      </c>
      <c r="AP184" s="523">
        <v>0.0</v>
      </c>
      <c r="AQ184" s="523">
        <v>0.0</v>
      </c>
      <c r="AR184" s="523">
        <v>0.0</v>
      </c>
      <c r="AS184" s="523">
        <v>0.0</v>
      </c>
      <c r="AT184" s="523">
        <v>0.0</v>
      </c>
      <c r="AU184" s="523">
        <v>0.0</v>
      </c>
      <c r="AV184" s="523">
        <v>0.0</v>
      </c>
      <c r="AW184" s="523">
        <v>0.0</v>
      </c>
      <c r="AX184" s="523">
        <v>0.0</v>
      </c>
      <c r="AY184" s="523">
        <v>0.0</v>
      </c>
      <c r="AZ184" s="523">
        <v>0.0</v>
      </c>
      <c r="BA184" s="523">
        <v>0.0</v>
      </c>
      <c r="BB184" s="523">
        <v>0.0</v>
      </c>
      <c r="BC184" s="523">
        <v>0.0</v>
      </c>
      <c r="BD184" s="523">
        <v>0.0</v>
      </c>
      <c r="BE184" s="523">
        <v>0.0</v>
      </c>
      <c r="BF184" s="515">
        <v>0.0</v>
      </c>
      <c r="BG184" s="510"/>
      <c r="BH184" s="511">
        <v>0.0</v>
      </c>
      <c r="BI184" s="512">
        <f t="shared" si="17"/>
        <v>0</v>
      </c>
      <c r="BJ184" s="511">
        <v>0.0</v>
      </c>
      <c r="BK184" s="513"/>
      <c r="BL184" s="514">
        <f t="shared" si="18"/>
        <v>0</v>
      </c>
      <c r="BM184" s="428"/>
      <c r="BN184" s="428"/>
    </row>
    <row r="185" outlineLevel="3">
      <c r="A185" s="428"/>
      <c r="B185" s="428"/>
      <c r="C185" s="428"/>
      <c r="D185" s="428"/>
      <c r="E185" s="486">
        <v>8.0</v>
      </c>
      <c r="F185" s="529"/>
      <c r="G185" s="506"/>
      <c r="H185" s="507"/>
      <c r="I185" s="507"/>
      <c r="J185" s="523">
        <v>0.0</v>
      </c>
      <c r="K185" s="523">
        <v>0.0</v>
      </c>
      <c r="L185" s="523">
        <v>0.0</v>
      </c>
      <c r="M185" s="523">
        <v>0.0</v>
      </c>
      <c r="N185" s="523">
        <v>0.0</v>
      </c>
      <c r="O185" s="523">
        <v>0.0</v>
      </c>
      <c r="P185" s="523">
        <v>0.0</v>
      </c>
      <c r="Q185" s="523">
        <v>0.0</v>
      </c>
      <c r="R185" s="523">
        <v>0.0</v>
      </c>
      <c r="S185" s="523">
        <v>0.0</v>
      </c>
      <c r="T185" s="523">
        <v>0.0</v>
      </c>
      <c r="U185" s="523">
        <v>0.0</v>
      </c>
      <c r="V185" s="523">
        <v>0.0</v>
      </c>
      <c r="W185" s="523">
        <v>0.0</v>
      </c>
      <c r="X185" s="523">
        <v>0.0</v>
      </c>
      <c r="Y185" s="523">
        <v>0.0</v>
      </c>
      <c r="Z185" s="523">
        <v>0.0</v>
      </c>
      <c r="AA185" s="523">
        <v>0.0</v>
      </c>
      <c r="AB185" s="523">
        <v>0.0</v>
      </c>
      <c r="AC185" s="523">
        <v>0.0</v>
      </c>
      <c r="AD185" s="523">
        <v>0.0</v>
      </c>
      <c r="AE185" s="523">
        <v>0.0</v>
      </c>
      <c r="AF185" s="523">
        <v>0.0</v>
      </c>
      <c r="AG185" s="523">
        <v>0.0</v>
      </c>
      <c r="AH185" s="523">
        <v>0.0</v>
      </c>
      <c r="AI185" s="523">
        <v>0.0</v>
      </c>
      <c r="AJ185" s="523">
        <v>0.0</v>
      </c>
      <c r="AK185" s="523">
        <v>0.0</v>
      </c>
      <c r="AL185" s="523">
        <v>0.0</v>
      </c>
      <c r="AM185" s="523">
        <v>0.0</v>
      </c>
      <c r="AN185" s="523">
        <v>0.0</v>
      </c>
      <c r="AO185" s="523">
        <v>0.0</v>
      </c>
      <c r="AP185" s="523">
        <v>0.0</v>
      </c>
      <c r="AQ185" s="523">
        <v>0.0</v>
      </c>
      <c r="AR185" s="523">
        <v>0.0</v>
      </c>
      <c r="AS185" s="523">
        <v>0.0</v>
      </c>
      <c r="AT185" s="523">
        <v>0.0</v>
      </c>
      <c r="AU185" s="523">
        <v>0.0</v>
      </c>
      <c r="AV185" s="523">
        <v>0.0</v>
      </c>
      <c r="AW185" s="523">
        <v>0.0</v>
      </c>
      <c r="AX185" s="523">
        <v>0.0</v>
      </c>
      <c r="AY185" s="523">
        <v>0.0</v>
      </c>
      <c r="AZ185" s="523">
        <v>0.0</v>
      </c>
      <c r="BA185" s="523">
        <v>0.0</v>
      </c>
      <c r="BB185" s="523">
        <v>0.0</v>
      </c>
      <c r="BC185" s="523">
        <v>0.0</v>
      </c>
      <c r="BD185" s="523">
        <v>0.0</v>
      </c>
      <c r="BE185" s="523">
        <v>0.0</v>
      </c>
      <c r="BF185" s="515">
        <v>0.0</v>
      </c>
      <c r="BG185" s="510"/>
      <c r="BH185" s="511">
        <v>0.0</v>
      </c>
      <c r="BI185" s="512">
        <f t="shared" si="17"/>
        <v>0</v>
      </c>
      <c r="BJ185" s="511">
        <v>0.0</v>
      </c>
      <c r="BK185" s="513"/>
      <c r="BL185" s="514">
        <f t="shared" si="18"/>
        <v>0</v>
      </c>
      <c r="BM185" s="428"/>
      <c r="BN185" s="428"/>
    </row>
    <row r="186" outlineLevel="3">
      <c r="A186" s="428"/>
      <c r="B186" s="428"/>
      <c r="C186" s="428"/>
      <c r="D186" s="428"/>
      <c r="E186" s="486">
        <v>9.0</v>
      </c>
      <c r="F186" s="529"/>
      <c r="G186" s="506"/>
      <c r="H186" s="507"/>
      <c r="I186" s="507"/>
      <c r="J186" s="523">
        <v>0.0</v>
      </c>
      <c r="K186" s="523">
        <v>0.0</v>
      </c>
      <c r="L186" s="523">
        <v>0.0</v>
      </c>
      <c r="M186" s="523">
        <v>0.0</v>
      </c>
      <c r="N186" s="523">
        <v>0.0</v>
      </c>
      <c r="O186" s="523">
        <v>0.0</v>
      </c>
      <c r="P186" s="523">
        <v>0.0</v>
      </c>
      <c r="Q186" s="523">
        <v>0.0</v>
      </c>
      <c r="R186" s="523">
        <v>0.0</v>
      </c>
      <c r="S186" s="523">
        <v>0.0</v>
      </c>
      <c r="T186" s="523">
        <v>0.0</v>
      </c>
      <c r="U186" s="523">
        <v>0.0</v>
      </c>
      <c r="V186" s="523">
        <v>0.0</v>
      </c>
      <c r="W186" s="523">
        <v>0.0</v>
      </c>
      <c r="X186" s="523">
        <v>0.0</v>
      </c>
      <c r="Y186" s="523">
        <v>0.0</v>
      </c>
      <c r="Z186" s="523">
        <v>0.0</v>
      </c>
      <c r="AA186" s="523">
        <v>0.0</v>
      </c>
      <c r="AB186" s="523">
        <v>0.0</v>
      </c>
      <c r="AC186" s="523">
        <v>0.0</v>
      </c>
      <c r="AD186" s="523">
        <v>0.0</v>
      </c>
      <c r="AE186" s="523">
        <v>0.0</v>
      </c>
      <c r="AF186" s="523">
        <v>0.0</v>
      </c>
      <c r="AG186" s="523">
        <v>0.0</v>
      </c>
      <c r="AH186" s="523">
        <v>0.0</v>
      </c>
      <c r="AI186" s="523">
        <v>0.0</v>
      </c>
      <c r="AJ186" s="523">
        <v>0.0</v>
      </c>
      <c r="AK186" s="523">
        <v>0.0</v>
      </c>
      <c r="AL186" s="523">
        <v>0.0</v>
      </c>
      <c r="AM186" s="523">
        <v>0.0</v>
      </c>
      <c r="AN186" s="523">
        <v>0.0</v>
      </c>
      <c r="AO186" s="523">
        <v>0.0</v>
      </c>
      <c r="AP186" s="523">
        <v>0.0</v>
      </c>
      <c r="AQ186" s="523">
        <v>0.0</v>
      </c>
      <c r="AR186" s="523">
        <v>0.0</v>
      </c>
      <c r="AS186" s="523">
        <v>0.0</v>
      </c>
      <c r="AT186" s="523">
        <v>0.0</v>
      </c>
      <c r="AU186" s="523">
        <v>0.0</v>
      </c>
      <c r="AV186" s="523">
        <v>0.0</v>
      </c>
      <c r="AW186" s="523">
        <v>0.0</v>
      </c>
      <c r="AX186" s="523">
        <v>0.0</v>
      </c>
      <c r="AY186" s="523">
        <v>0.0</v>
      </c>
      <c r="AZ186" s="523">
        <v>0.0</v>
      </c>
      <c r="BA186" s="523">
        <v>0.0</v>
      </c>
      <c r="BB186" s="523">
        <v>0.0</v>
      </c>
      <c r="BC186" s="523">
        <v>0.0</v>
      </c>
      <c r="BD186" s="523">
        <v>0.0</v>
      </c>
      <c r="BE186" s="523">
        <v>0.0</v>
      </c>
      <c r="BF186" s="515">
        <v>0.0</v>
      </c>
      <c r="BG186" s="510"/>
      <c r="BH186" s="511">
        <v>0.0</v>
      </c>
      <c r="BI186" s="512">
        <f t="shared" si="17"/>
        <v>0</v>
      </c>
      <c r="BJ186" s="511">
        <v>0.0</v>
      </c>
      <c r="BK186" s="513"/>
      <c r="BL186" s="514">
        <f t="shared" si="18"/>
        <v>0</v>
      </c>
      <c r="BM186" s="428"/>
      <c r="BN186" s="428"/>
    </row>
    <row r="187" outlineLevel="3">
      <c r="A187" s="428"/>
      <c r="B187" s="428"/>
      <c r="C187" s="428"/>
      <c r="D187" s="428"/>
      <c r="E187" s="486">
        <v>10.0</v>
      </c>
      <c r="F187" s="529"/>
      <c r="G187" s="506"/>
      <c r="H187" s="507"/>
      <c r="I187" s="507"/>
      <c r="J187" s="523">
        <v>0.0</v>
      </c>
      <c r="K187" s="523">
        <v>0.0</v>
      </c>
      <c r="L187" s="523">
        <v>0.0</v>
      </c>
      <c r="M187" s="523">
        <v>0.0</v>
      </c>
      <c r="N187" s="523">
        <v>0.0</v>
      </c>
      <c r="O187" s="523">
        <v>0.0</v>
      </c>
      <c r="P187" s="523">
        <v>0.0</v>
      </c>
      <c r="Q187" s="523">
        <v>0.0</v>
      </c>
      <c r="R187" s="523">
        <v>0.0</v>
      </c>
      <c r="S187" s="523">
        <v>0.0</v>
      </c>
      <c r="T187" s="523">
        <v>0.0</v>
      </c>
      <c r="U187" s="523">
        <v>0.0</v>
      </c>
      <c r="V187" s="523">
        <v>0.0</v>
      </c>
      <c r="W187" s="523">
        <v>0.0</v>
      </c>
      <c r="X187" s="523">
        <v>0.0</v>
      </c>
      <c r="Y187" s="523">
        <v>0.0</v>
      </c>
      <c r="Z187" s="523">
        <v>0.0</v>
      </c>
      <c r="AA187" s="523">
        <v>0.0</v>
      </c>
      <c r="AB187" s="523">
        <v>0.0</v>
      </c>
      <c r="AC187" s="523">
        <v>0.0</v>
      </c>
      <c r="AD187" s="523">
        <v>0.0</v>
      </c>
      <c r="AE187" s="523">
        <v>0.0</v>
      </c>
      <c r="AF187" s="523">
        <v>0.0</v>
      </c>
      <c r="AG187" s="523">
        <v>0.0</v>
      </c>
      <c r="AH187" s="523">
        <v>0.0</v>
      </c>
      <c r="AI187" s="523">
        <v>0.0</v>
      </c>
      <c r="AJ187" s="523">
        <v>0.0</v>
      </c>
      <c r="AK187" s="523">
        <v>0.0</v>
      </c>
      <c r="AL187" s="523">
        <v>0.0</v>
      </c>
      <c r="AM187" s="523">
        <v>0.0</v>
      </c>
      <c r="AN187" s="523">
        <v>0.0</v>
      </c>
      <c r="AO187" s="523">
        <v>0.0</v>
      </c>
      <c r="AP187" s="523">
        <v>0.0</v>
      </c>
      <c r="AQ187" s="523">
        <v>0.0</v>
      </c>
      <c r="AR187" s="523">
        <v>0.0</v>
      </c>
      <c r="AS187" s="523">
        <v>0.0</v>
      </c>
      <c r="AT187" s="523">
        <v>0.0</v>
      </c>
      <c r="AU187" s="523">
        <v>0.0</v>
      </c>
      <c r="AV187" s="523">
        <v>0.0</v>
      </c>
      <c r="AW187" s="523">
        <v>0.0</v>
      </c>
      <c r="AX187" s="523">
        <v>0.0</v>
      </c>
      <c r="AY187" s="523">
        <v>0.0</v>
      </c>
      <c r="AZ187" s="523">
        <v>0.0</v>
      </c>
      <c r="BA187" s="523">
        <v>0.0</v>
      </c>
      <c r="BB187" s="523">
        <v>0.0</v>
      </c>
      <c r="BC187" s="523">
        <v>0.0</v>
      </c>
      <c r="BD187" s="523">
        <v>0.0</v>
      </c>
      <c r="BE187" s="523">
        <v>0.0</v>
      </c>
      <c r="BF187" s="515">
        <v>0.0</v>
      </c>
      <c r="BG187" s="510"/>
      <c r="BH187" s="511">
        <v>0.0</v>
      </c>
      <c r="BI187" s="512">
        <f t="shared" si="17"/>
        <v>0</v>
      </c>
      <c r="BJ187" s="511">
        <v>0.0</v>
      </c>
      <c r="BK187" s="513"/>
      <c r="BL187" s="514">
        <f t="shared" si="18"/>
        <v>0</v>
      </c>
      <c r="BM187" s="428"/>
      <c r="BN187" s="428"/>
    </row>
    <row r="188" outlineLevel="3">
      <c r="A188" s="428"/>
      <c r="B188" s="428"/>
      <c r="C188" s="428"/>
      <c r="D188" s="428"/>
      <c r="E188" s="517"/>
      <c r="F188" s="517"/>
      <c r="G188" s="517"/>
      <c r="H188" s="517"/>
      <c r="I188" s="517"/>
      <c r="J188" s="517"/>
      <c r="K188" s="517"/>
      <c r="L188" s="517"/>
      <c r="M188" s="517"/>
      <c r="N188" s="517"/>
      <c r="O188" s="517"/>
      <c r="P188" s="517"/>
      <c r="Q188" s="517"/>
      <c r="R188" s="517"/>
      <c r="S188" s="517"/>
      <c r="T188" s="517"/>
      <c r="U188" s="517"/>
      <c r="V188" s="517"/>
      <c r="W188" s="517"/>
      <c r="X188" s="517"/>
      <c r="Y188" s="517"/>
      <c r="Z188" s="517"/>
      <c r="AA188" s="517"/>
      <c r="AB188" s="517"/>
      <c r="AC188" s="517"/>
      <c r="AD188" s="517"/>
      <c r="AE188" s="517"/>
      <c r="AF188" s="517"/>
      <c r="AG188" s="517"/>
      <c r="AH188" s="517"/>
      <c r="AI188" s="517"/>
      <c r="AJ188" s="517"/>
      <c r="AK188" s="517"/>
      <c r="AL188" s="517"/>
      <c r="AM188" s="517"/>
      <c r="AN188" s="517"/>
      <c r="AO188" s="517"/>
      <c r="AP188" s="517"/>
      <c r="AQ188" s="517"/>
      <c r="AR188" s="517"/>
      <c r="AS188" s="517"/>
      <c r="AT188" s="517"/>
      <c r="AU188" s="517"/>
      <c r="AV188" s="517"/>
      <c r="AW188" s="517"/>
      <c r="AX188" s="517"/>
      <c r="AY188" s="517"/>
      <c r="AZ188" s="517"/>
      <c r="BA188" s="517"/>
      <c r="BB188" s="517"/>
      <c r="BC188" s="517"/>
      <c r="BD188" s="517"/>
      <c r="BE188" s="517"/>
      <c r="BF188" s="517"/>
      <c r="BG188" s="517"/>
      <c r="BH188" s="517"/>
      <c r="BI188" s="517"/>
      <c r="BJ188" s="517"/>
      <c r="BK188" s="517"/>
      <c r="BL188" s="517"/>
      <c r="BM188" s="428"/>
      <c r="BN188" s="428"/>
    </row>
    <row r="189" outlineLevel="3">
      <c r="A189" s="428"/>
      <c r="B189" s="428"/>
      <c r="C189" s="428"/>
      <c r="D189" s="428"/>
      <c r="E189" s="428"/>
      <c r="F189" s="428"/>
      <c r="G189" s="428"/>
      <c r="H189" s="428"/>
      <c r="I189" s="428"/>
      <c r="J189" s="428"/>
      <c r="K189" s="428"/>
      <c r="L189" s="428"/>
      <c r="M189" s="428"/>
      <c r="N189" s="428"/>
      <c r="O189" s="428"/>
      <c r="P189" s="428"/>
      <c r="Q189" s="428"/>
      <c r="R189" s="428"/>
      <c r="S189" s="428"/>
      <c r="T189" s="428"/>
      <c r="U189" s="428"/>
      <c r="V189" s="428"/>
      <c r="W189" s="428"/>
      <c r="X189" s="428"/>
      <c r="Y189" s="428"/>
      <c r="Z189" s="428"/>
      <c r="AA189" s="428"/>
      <c r="AB189" s="428"/>
      <c r="AC189" s="428"/>
      <c r="AD189" s="428"/>
      <c r="AE189" s="428"/>
      <c r="AF189" s="428"/>
      <c r="AG189" s="428"/>
      <c r="AH189" s="428"/>
      <c r="AI189" s="428"/>
      <c r="AJ189" s="428"/>
      <c r="AK189" s="428"/>
      <c r="AL189" s="428"/>
      <c r="AM189" s="428"/>
      <c r="AN189" s="428"/>
      <c r="AO189" s="428"/>
      <c r="AP189" s="428"/>
      <c r="AQ189" s="428"/>
      <c r="AR189" s="428"/>
      <c r="AS189" s="428"/>
      <c r="AT189" s="428"/>
      <c r="AU189" s="428"/>
      <c r="AV189" s="428"/>
      <c r="AW189" s="428"/>
      <c r="AX189" s="428"/>
      <c r="AY189" s="428"/>
      <c r="AZ189" s="428"/>
      <c r="BA189" s="428"/>
      <c r="BB189" s="428"/>
      <c r="BC189" s="428"/>
      <c r="BD189" s="428"/>
      <c r="BE189" s="428"/>
      <c r="BF189" s="428"/>
      <c r="BG189" s="428"/>
      <c r="BH189" s="428"/>
      <c r="BI189" s="428"/>
      <c r="BJ189" s="428"/>
      <c r="BK189" s="428"/>
      <c r="BL189" s="428"/>
      <c r="BM189" s="428"/>
      <c r="BN189" s="428"/>
    </row>
    <row r="190" ht="7.5" customHeight="1" outlineLevel="2">
      <c r="A190" s="428"/>
      <c r="B190" s="428"/>
      <c r="C190" s="428"/>
      <c r="D190" s="428"/>
      <c r="E190" s="428"/>
      <c r="F190" s="428"/>
      <c r="G190" s="428"/>
      <c r="H190" s="428"/>
      <c r="I190" s="428"/>
      <c r="J190" s="428"/>
      <c r="K190" s="428"/>
      <c r="L190" s="428"/>
      <c r="M190" s="428"/>
      <c r="N190" s="428"/>
      <c r="O190" s="428"/>
      <c r="P190" s="428"/>
      <c r="Q190" s="428"/>
      <c r="R190" s="428"/>
      <c r="S190" s="428"/>
      <c r="T190" s="428"/>
      <c r="U190" s="428"/>
      <c r="V190" s="428"/>
      <c r="W190" s="428"/>
      <c r="X190" s="428"/>
      <c r="Y190" s="428"/>
      <c r="Z190" s="428"/>
      <c r="AA190" s="428"/>
      <c r="AB190" s="428"/>
      <c r="AC190" s="428"/>
      <c r="AD190" s="428"/>
      <c r="AE190" s="428"/>
      <c r="AF190" s="428"/>
      <c r="AG190" s="428"/>
      <c r="AH190" s="428"/>
      <c r="AI190" s="428"/>
      <c r="AJ190" s="428"/>
      <c r="AK190" s="428"/>
      <c r="AL190" s="428"/>
      <c r="AM190" s="428"/>
      <c r="AN190" s="428"/>
      <c r="AO190" s="428"/>
      <c r="AP190" s="428"/>
      <c r="AQ190" s="428"/>
      <c r="AR190" s="428"/>
      <c r="AS190" s="428"/>
      <c r="AT190" s="428"/>
      <c r="AU190" s="428"/>
      <c r="AV190" s="428"/>
      <c r="AW190" s="428"/>
      <c r="AX190" s="428"/>
      <c r="AY190" s="428"/>
      <c r="AZ190" s="428"/>
      <c r="BA190" s="428"/>
      <c r="BB190" s="428"/>
      <c r="BC190" s="428"/>
      <c r="BD190" s="428"/>
      <c r="BE190" s="428"/>
      <c r="BF190" s="428"/>
      <c r="BG190" s="428"/>
      <c r="BH190" s="428"/>
      <c r="BI190" s="428"/>
      <c r="BJ190" s="428"/>
      <c r="BK190" s="428"/>
      <c r="BL190" s="428"/>
      <c r="BM190" s="428"/>
      <c r="BN190" s="428"/>
    </row>
    <row r="191" outlineLevel="2">
      <c r="A191" s="428"/>
      <c r="B191" s="428"/>
      <c r="C191" s="478"/>
      <c r="D191" s="479" t="s">
        <v>203</v>
      </c>
      <c r="E191" s="181"/>
      <c r="F191" s="480" t="s">
        <v>362</v>
      </c>
      <c r="G191" s="480" t="s">
        <v>363</v>
      </c>
      <c r="H191" s="480" t="s">
        <v>188</v>
      </c>
      <c r="I191" s="480" t="s">
        <v>177</v>
      </c>
      <c r="J191" s="481" t="s">
        <v>206</v>
      </c>
      <c r="K191" s="428"/>
      <c r="L191" s="428"/>
      <c r="M191" s="428"/>
      <c r="N191" s="428"/>
      <c r="O191" s="428"/>
      <c r="P191" s="428"/>
      <c r="Q191" s="428"/>
      <c r="R191" s="428"/>
      <c r="S191" s="428"/>
      <c r="T191" s="428"/>
      <c r="U191" s="428"/>
      <c r="V191" s="428"/>
      <c r="W191" s="428"/>
      <c r="X191" s="428"/>
      <c r="Y191" s="428"/>
      <c r="Z191" s="428"/>
      <c r="AA191" s="428"/>
      <c r="AB191" s="428"/>
      <c r="AC191" s="428"/>
      <c r="AD191" s="428"/>
      <c r="AE191" s="428"/>
      <c r="AF191" s="428"/>
      <c r="AG191" s="428"/>
      <c r="AH191" s="428"/>
      <c r="AI191" s="428"/>
      <c r="AJ191" s="428"/>
      <c r="AK191" s="428"/>
      <c r="AL191" s="428"/>
      <c r="AM191" s="428"/>
      <c r="AN191" s="428"/>
      <c r="AO191" s="428"/>
      <c r="AP191" s="428"/>
      <c r="AQ191" s="428"/>
      <c r="AR191" s="428"/>
      <c r="AS191" s="428"/>
      <c r="AT191" s="428"/>
      <c r="AU191" s="428"/>
      <c r="AV191" s="428"/>
      <c r="AW191" s="428"/>
      <c r="AX191" s="428"/>
      <c r="AY191" s="428"/>
      <c r="AZ191" s="428"/>
      <c r="BA191" s="428"/>
      <c r="BB191" s="428"/>
      <c r="BC191" s="428"/>
      <c r="BD191" s="428"/>
      <c r="BE191" s="428"/>
      <c r="BF191" s="482" t="s">
        <v>207</v>
      </c>
      <c r="BG191" s="428"/>
      <c r="BH191" s="483"/>
      <c r="BI191" s="484" t="s">
        <v>191</v>
      </c>
      <c r="BJ191" s="485"/>
      <c r="BK191" s="486" t="s">
        <v>177</v>
      </c>
      <c r="BL191" s="468" t="s">
        <v>208</v>
      </c>
      <c r="BM191" s="428"/>
      <c r="BN191" s="428"/>
    </row>
    <row r="192" outlineLevel="2">
      <c r="A192" s="428"/>
      <c r="B192" s="428"/>
      <c r="C192" s="428"/>
      <c r="D192" s="487" t="s">
        <v>190</v>
      </c>
      <c r="E192" s="181"/>
      <c r="F192" s="488" t="s">
        <v>364</v>
      </c>
      <c r="G192" s="488" t="s">
        <v>365</v>
      </c>
      <c r="H192" s="489">
        <v>0.0</v>
      </c>
      <c r="I192" s="490">
        <v>0.0</v>
      </c>
      <c r="J192" s="491" t="str">
        <f>IFERROR(I192/H192)</f>
        <v/>
      </c>
      <c r="K192" s="428"/>
      <c r="L192" s="428"/>
      <c r="M192" s="428"/>
      <c r="N192" s="428"/>
      <c r="O192" s="428"/>
      <c r="P192" s="428"/>
      <c r="Q192" s="428"/>
      <c r="R192" s="428"/>
      <c r="S192" s="428"/>
      <c r="T192" s="428"/>
      <c r="U192" s="428"/>
      <c r="V192" s="428"/>
      <c r="W192" s="428"/>
      <c r="X192" s="428"/>
      <c r="Y192" s="428"/>
      <c r="Z192" s="428"/>
      <c r="AA192" s="428"/>
      <c r="AB192" s="428"/>
      <c r="AC192" s="428"/>
      <c r="AD192" s="428"/>
      <c r="AE192" s="428"/>
      <c r="AF192" s="428"/>
      <c r="AG192" s="428"/>
      <c r="AH192" s="428"/>
      <c r="AI192" s="428"/>
      <c r="AJ192" s="428"/>
      <c r="AK192" s="428"/>
      <c r="AL192" s="428"/>
      <c r="AM192" s="428"/>
      <c r="AN192" s="428"/>
      <c r="AO192" s="428"/>
      <c r="AP192" s="428"/>
      <c r="AQ192" s="428"/>
      <c r="AR192" s="428"/>
      <c r="AS192" s="428"/>
      <c r="AT192" s="428"/>
      <c r="AU192" s="428"/>
      <c r="AV192" s="428"/>
      <c r="AW192" s="428"/>
      <c r="AX192" s="428"/>
      <c r="AY192" s="428"/>
      <c r="AZ192" s="428"/>
      <c r="BA192" s="428"/>
      <c r="BB192" s="428"/>
      <c r="BC192" s="428"/>
      <c r="BD192" s="428"/>
      <c r="BE192" s="428"/>
      <c r="BF192" s="492">
        <f>SUM(BF197:BF206)</f>
        <v>0</v>
      </c>
      <c r="BG192" s="428"/>
      <c r="BH192" s="493" t="s">
        <v>211</v>
      </c>
      <c r="BI192" s="519"/>
      <c r="BJ192" s="495" t="str">
        <f>if(BL192=1,"1","0")</f>
        <v>0</v>
      </c>
      <c r="BK192" s="496">
        <v>0.0</v>
      </c>
      <c r="BL192" s="520">
        <f>AVERAGE(BI197:BI206)</f>
        <v>0</v>
      </c>
      <c r="BM192" s="428"/>
      <c r="BN192" s="428"/>
    </row>
    <row r="193" ht="7.5" customHeight="1" outlineLevel="3">
      <c r="A193" s="428"/>
      <c r="B193" s="428"/>
      <c r="C193" s="428"/>
      <c r="D193" s="428"/>
      <c r="E193" s="428"/>
      <c r="F193" s="428"/>
      <c r="G193" s="428"/>
      <c r="H193" s="428"/>
      <c r="I193" s="428"/>
      <c r="J193" s="428"/>
      <c r="K193" s="428"/>
      <c r="L193" s="428"/>
      <c r="M193" s="428"/>
      <c r="N193" s="428"/>
      <c r="O193" s="428"/>
      <c r="P193" s="428"/>
      <c r="Q193" s="428"/>
      <c r="R193" s="428"/>
      <c r="S193" s="428"/>
      <c r="T193" s="428"/>
      <c r="U193" s="428"/>
      <c r="V193" s="428"/>
      <c r="W193" s="428"/>
      <c r="X193" s="428"/>
      <c r="Y193" s="428"/>
      <c r="Z193" s="428"/>
      <c r="AA193" s="428"/>
      <c r="AB193" s="428"/>
      <c r="AC193" s="428"/>
      <c r="AD193" s="428"/>
      <c r="AE193" s="428"/>
      <c r="AF193" s="428"/>
      <c r="AG193" s="428"/>
      <c r="AH193" s="428"/>
      <c r="AI193" s="428"/>
      <c r="AJ193" s="428"/>
      <c r="AK193" s="428"/>
      <c r="AL193" s="428"/>
      <c r="AM193" s="428"/>
      <c r="AN193" s="428"/>
      <c r="AO193" s="428"/>
      <c r="AP193" s="428"/>
      <c r="AQ193" s="428"/>
      <c r="AR193" s="428"/>
      <c r="AS193" s="428"/>
      <c r="AT193" s="428"/>
      <c r="AU193" s="428"/>
      <c r="AV193" s="428"/>
      <c r="AW193" s="428"/>
      <c r="AX193" s="428"/>
      <c r="AY193" s="428"/>
      <c r="AZ193" s="428"/>
      <c r="BA193" s="428"/>
      <c r="BB193" s="428"/>
      <c r="BC193" s="428"/>
      <c r="BD193" s="428"/>
      <c r="BE193" s="428"/>
      <c r="BF193" s="428"/>
      <c r="BG193" s="428"/>
      <c r="BH193" s="428"/>
      <c r="BI193" s="428"/>
      <c r="BJ193" s="428"/>
      <c r="BK193" s="428"/>
      <c r="BL193" s="428"/>
      <c r="BM193" s="428"/>
      <c r="BN193" s="428"/>
    </row>
    <row r="194" outlineLevel="3">
      <c r="A194" s="428"/>
      <c r="B194" s="428"/>
      <c r="C194" s="428"/>
      <c r="D194" s="428"/>
      <c r="E194" s="498" t="s">
        <v>212</v>
      </c>
      <c r="F194" s="499" t="s">
        <v>213</v>
      </c>
      <c r="G194" s="498" t="s">
        <v>214</v>
      </c>
      <c r="H194" s="499" t="s">
        <v>215</v>
      </c>
      <c r="I194" s="499" t="s">
        <v>216</v>
      </c>
      <c r="J194" s="500"/>
      <c r="K194" s="182"/>
      <c r="L194" s="182"/>
      <c r="M194" s="182"/>
      <c r="N194" s="182"/>
      <c r="O194" s="182"/>
      <c r="P194" s="182"/>
      <c r="Q194" s="182"/>
      <c r="R194" s="182"/>
      <c r="S194" s="182"/>
      <c r="T194" s="182"/>
      <c r="U194" s="182"/>
      <c r="V194" s="182"/>
      <c r="W194" s="182"/>
      <c r="X194" s="182"/>
      <c r="Y194" s="182"/>
      <c r="Z194" s="182"/>
      <c r="AA194" s="182"/>
      <c r="AB194" s="182"/>
      <c r="AC194" s="182"/>
      <c r="AD194" s="182"/>
      <c r="AE194" s="182"/>
      <c r="AF194" s="182"/>
      <c r="AG194" s="182"/>
      <c r="AH194" s="182"/>
      <c r="AI194" s="182"/>
      <c r="AJ194" s="182"/>
      <c r="AK194" s="182"/>
      <c r="AL194" s="182"/>
      <c r="AM194" s="182"/>
      <c r="AN194" s="182"/>
      <c r="AO194" s="182"/>
      <c r="AP194" s="182"/>
      <c r="AQ194" s="182"/>
      <c r="AR194" s="182"/>
      <c r="AS194" s="182"/>
      <c r="AT194" s="182"/>
      <c r="AU194" s="182"/>
      <c r="AV194" s="182"/>
      <c r="AW194" s="182"/>
      <c r="AX194" s="182"/>
      <c r="AY194" s="182"/>
      <c r="AZ194" s="182"/>
      <c r="BA194" s="182"/>
      <c r="BB194" s="182"/>
      <c r="BC194" s="182"/>
      <c r="BD194" s="182"/>
      <c r="BE194" s="181"/>
      <c r="BF194" s="501" t="s">
        <v>187</v>
      </c>
      <c r="BG194" s="479" t="s">
        <v>217</v>
      </c>
      <c r="BH194" s="182"/>
      <c r="BI194" s="182"/>
      <c r="BJ194" s="181"/>
      <c r="BK194" s="501" t="s">
        <v>167</v>
      </c>
      <c r="BL194" s="501" t="s">
        <v>218</v>
      </c>
      <c r="BM194" s="428"/>
      <c r="BN194" s="428"/>
    </row>
    <row r="195" outlineLevel="3">
      <c r="A195" s="428"/>
      <c r="B195" s="428"/>
      <c r="C195" s="428"/>
      <c r="D195" s="428"/>
      <c r="E195" s="199"/>
      <c r="F195" s="199"/>
      <c r="G195" s="199"/>
      <c r="H195" s="199"/>
      <c r="I195" s="199"/>
      <c r="J195" s="502" t="s">
        <v>219</v>
      </c>
      <c r="K195" s="182"/>
      <c r="L195" s="182"/>
      <c r="M195" s="181"/>
      <c r="N195" s="502" t="s">
        <v>220</v>
      </c>
      <c r="O195" s="182"/>
      <c r="P195" s="182"/>
      <c r="Q195" s="181"/>
      <c r="R195" s="502" t="s">
        <v>221</v>
      </c>
      <c r="S195" s="182"/>
      <c r="T195" s="182"/>
      <c r="U195" s="181"/>
      <c r="V195" s="502" t="s">
        <v>222</v>
      </c>
      <c r="W195" s="182"/>
      <c r="X195" s="182"/>
      <c r="Y195" s="181"/>
      <c r="Z195" s="502" t="s">
        <v>223</v>
      </c>
      <c r="AA195" s="182"/>
      <c r="AB195" s="182"/>
      <c r="AC195" s="181"/>
      <c r="AD195" s="502" t="s">
        <v>224</v>
      </c>
      <c r="AE195" s="182"/>
      <c r="AF195" s="182"/>
      <c r="AG195" s="181"/>
      <c r="AH195" s="502" t="s">
        <v>225</v>
      </c>
      <c r="AI195" s="182"/>
      <c r="AJ195" s="182"/>
      <c r="AK195" s="181"/>
      <c r="AL195" s="502" t="s">
        <v>226</v>
      </c>
      <c r="AM195" s="182"/>
      <c r="AN195" s="182"/>
      <c r="AO195" s="181"/>
      <c r="AP195" s="502" t="s">
        <v>227</v>
      </c>
      <c r="AQ195" s="182"/>
      <c r="AR195" s="182"/>
      <c r="AS195" s="181"/>
      <c r="AT195" s="502" t="s">
        <v>228</v>
      </c>
      <c r="AU195" s="182"/>
      <c r="AV195" s="182"/>
      <c r="AW195" s="181"/>
      <c r="AX195" s="502" t="s">
        <v>229</v>
      </c>
      <c r="AY195" s="182"/>
      <c r="AZ195" s="182"/>
      <c r="BA195" s="181"/>
      <c r="BB195" s="502" t="s">
        <v>230</v>
      </c>
      <c r="BC195" s="182"/>
      <c r="BD195" s="182"/>
      <c r="BE195" s="181"/>
      <c r="BF195" s="199"/>
      <c r="BG195" s="503" t="s">
        <v>231</v>
      </c>
      <c r="BH195" s="504" t="s">
        <v>232</v>
      </c>
      <c r="BI195" s="503" t="s">
        <v>233</v>
      </c>
      <c r="BJ195" s="504" t="s">
        <v>234</v>
      </c>
      <c r="BK195" s="199"/>
      <c r="BL195" s="199"/>
      <c r="BM195" s="428"/>
      <c r="BN195" s="428"/>
    </row>
    <row r="196" outlineLevel="3">
      <c r="A196" s="428"/>
      <c r="B196" s="428"/>
      <c r="C196" s="428"/>
      <c r="D196" s="428"/>
      <c r="E196" s="183"/>
      <c r="F196" s="183"/>
      <c r="G196" s="183"/>
      <c r="H196" s="183"/>
      <c r="I196" s="183"/>
      <c r="J196" s="505">
        <v>1.0</v>
      </c>
      <c r="K196" s="505">
        <v>2.0</v>
      </c>
      <c r="L196" s="505">
        <v>3.0</v>
      </c>
      <c r="M196" s="505">
        <v>4.0</v>
      </c>
      <c r="N196" s="505">
        <v>1.0</v>
      </c>
      <c r="O196" s="505">
        <v>2.0</v>
      </c>
      <c r="P196" s="505">
        <v>3.0</v>
      </c>
      <c r="Q196" s="505">
        <v>4.0</v>
      </c>
      <c r="R196" s="505">
        <v>1.0</v>
      </c>
      <c r="S196" s="505">
        <v>2.0</v>
      </c>
      <c r="T196" s="505">
        <v>3.0</v>
      </c>
      <c r="U196" s="505">
        <v>4.0</v>
      </c>
      <c r="V196" s="505">
        <v>1.0</v>
      </c>
      <c r="W196" s="505">
        <v>2.0</v>
      </c>
      <c r="X196" s="505">
        <v>3.0</v>
      </c>
      <c r="Y196" s="505">
        <v>4.0</v>
      </c>
      <c r="Z196" s="505">
        <v>1.0</v>
      </c>
      <c r="AA196" s="505">
        <v>2.0</v>
      </c>
      <c r="AB196" s="505">
        <v>3.0</v>
      </c>
      <c r="AC196" s="505">
        <v>4.0</v>
      </c>
      <c r="AD196" s="505">
        <v>1.0</v>
      </c>
      <c r="AE196" s="505">
        <v>2.0</v>
      </c>
      <c r="AF196" s="505">
        <v>3.0</v>
      </c>
      <c r="AG196" s="505">
        <v>4.0</v>
      </c>
      <c r="AH196" s="505">
        <v>1.0</v>
      </c>
      <c r="AI196" s="505">
        <v>2.0</v>
      </c>
      <c r="AJ196" s="505">
        <v>3.0</v>
      </c>
      <c r="AK196" s="505">
        <v>4.0</v>
      </c>
      <c r="AL196" s="505">
        <v>1.0</v>
      </c>
      <c r="AM196" s="505">
        <v>2.0</v>
      </c>
      <c r="AN196" s="505">
        <v>3.0</v>
      </c>
      <c r="AO196" s="505">
        <v>4.0</v>
      </c>
      <c r="AP196" s="505">
        <v>1.0</v>
      </c>
      <c r="AQ196" s="505">
        <v>2.0</v>
      </c>
      <c r="AR196" s="505">
        <v>3.0</v>
      </c>
      <c r="AS196" s="505">
        <v>4.0</v>
      </c>
      <c r="AT196" s="505">
        <v>1.0</v>
      </c>
      <c r="AU196" s="505">
        <v>2.0</v>
      </c>
      <c r="AV196" s="505">
        <v>3.0</v>
      </c>
      <c r="AW196" s="505">
        <v>4.0</v>
      </c>
      <c r="AX196" s="505">
        <v>1.0</v>
      </c>
      <c r="AY196" s="505">
        <v>2.0</v>
      </c>
      <c r="AZ196" s="505">
        <v>3.0</v>
      </c>
      <c r="BA196" s="505">
        <v>4.0</v>
      </c>
      <c r="BB196" s="505">
        <v>1.0</v>
      </c>
      <c r="BC196" s="505">
        <v>2.0</v>
      </c>
      <c r="BD196" s="505">
        <v>3.0</v>
      </c>
      <c r="BE196" s="505">
        <v>4.0</v>
      </c>
      <c r="BF196" s="183"/>
      <c r="BG196" s="183"/>
      <c r="BH196" s="183"/>
      <c r="BI196" s="183"/>
      <c r="BJ196" s="183"/>
      <c r="BK196" s="183"/>
      <c r="BL196" s="183"/>
      <c r="BM196" s="428"/>
      <c r="BN196" s="428"/>
    </row>
    <row r="197" outlineLevel="3">
      <c r="A197" s="428"/>
      <c r="B197" s="428"/>
      <c r="C197" s="428"/>
      <c r="D197" s="428"/>
      <c r="E197" s="486">
        <v>1.0</v>
      </c>
      <c r="F197" s="528"/>
      <c r="G197" s="506"/>
      <c r="H197" s="507"/>
      <c r="I197" s="507"/>
      <c r="J197" s="508">
        <v>0.0</v>
      </c>
      <c r="K197" s="508">
        <v>0.0</v>
      </c>
      <c r="L197" s="508">
        <v>0.0</v>
      </c>
      <c r="M197" s="508">
        <v>0.0</v>
      </c>
      <c r="N197" s="508">
        <v>0.0</v>
      </c>
      <c r="O197" s="508">
        <v>0.0</v>
      </c>
      <c r="P197" s="508">
        <v>0.0</v>
      </c>
      <c r="Q197" s="508">
        <v>0.0</v>
      </c>
      <c r="R197" s="508">
        <v>0.0</v>
      </c>
      <c r="S197" s="508">
        <v>0.0</v>
      </c>
      <c r="T197" s="508">
        <v>0.0</v>
      </c>
      <c r="U197" s="508">
        <v>0.0</v>
      </c>
      <c r="V197" s="508">
        <v>0.0</v>
      </c>
      <c r="W197" s="508">
        <v>0.0</v>
      </c>
      <c r="X197" s="508">
        <v>0.0</v>
      </c>
      <c r="Y197" s="508">
        <v>0.0</v>
      </c>
      <c r="Z197" s="508">
        <v>0.0</v>
      </c>
      <c r="AA197" s="508">
        <v>0.0</v>
      </c>
      <c r="AB197" s="508">
        <v>0.0</v>
      </c>
      <c r="AC197" s="508">
        <v>0.0</v>
      </c>
      <c r="AD197" s="508">
        <v>0.0</v>
      </c>
      <c r="AE197" s="508">
        <v>0.0</v>
      </c>
      <c r="AF197" s="508">
        <v>0.0</v>
      </c>
      <c r="AG197" s="508">
        <v>0.0</v>
      </c>
      <c r="AH197" s="508">
        <v>0.0</v>
      </c>
      <c r="AI197" s="508">
        <v>0.0</v>
      </c>
      <c r="AJ197" s="508">
        <v>0.0</v>
      </c>
      <c r="AK197" s="508">
        <v>0.0</v>
      </c>
      <c r="AL197" s="508">
        <v>0.0</v>
      </c>
      <c r="AM197" s="508">
        <v>0.0</v>
      </c>
      <c r="AN197" s="508">
        <v>0.0</v>
      </c>
      <c r="AO197" s="508">
        <v>0.0</v>
      </c>
      <c r="AP197" s="508">
        <v>0.0</v>
      </c>
      <c r="AQ197" s="508">
        <v>0.0</v>
      </c>
      <c r="AR197" s="508">
        <v>0.0</v>
      </c>
      <c r="AS197" s="508">
        <v>0.0</v>
      </c>
      <c r="AT197" s="508">
        <v>0.0</v>
      </c>
      <c r="AU197" s="508">
        <v>0.0</v>
      </c>
      <c r="AV197" s="508">
        <v>0.0</v>
      </c>
      <c r="AW197" s="508">
        <v>0.0</v>
      </c>
      <c r="AX197" s="508">
        <v>0.0</v>
      </c>
      <c r="AY197" s="508">
        <v>0.0</v>
      </c>
      <c r="AZ197" s="508">
        <v>0.0</v>
      </c>
      <c r="BA197" s="508">
        <v>0.0</v>
      </c>
      <c r="BB197" s="508">
        <v>0.0</v>
      </c>
      <c r="BC197" s="508">
        <v>0.0</v>
      </c>
      <c r="BD197" s="508">
        <v>0.0</v>
      </c>
      <c r="BE197" s="508">
        <v>0.0</v>
      </c>
      <c r="BF197" s="515">
        <v>0.0</v>
      </c>
      <c r="BG197" s="510"/>
      <c r="BH197" s="511">
        <v>0.0</v>
      </c>
      <c r="BI197" s="512">
        <f t="shared" ref="BI197:BI206" si="19">iferror(AVERAGE(J197:BE197))</f>
        <v>0</v>
      </c>
      <c r="BJ197" s="511">
        <v>0.0</v>
      </c>
      <c r="BK197" s="513"/>
      <c r="BL197" s="514">
        <f>iferror((BH197+BJ197)/100)</f>
        <v>0</v>
      </c>
      <c r="BM197" s="428"/>
      <c r="BN197" s="428"/>
    </row>
    <row r="198" outlineLevel="3">
      <c r="A198" s="428"/>
      <c r="B198" s="428"/>
      <c r="C198" s="428"/>
      <c r="D198" s="428"/>
      <c r="E198" s="486">
        <v>2.0</v>
      </c>
      <c r="F198" s="529"/>
      <c r="G198" s="506"/>
      <c r="H198" s="507"/>
      <c r="I198" s="507"/>
      <c r="J198" s="508">
        <v>0.0</v>
      </c>
      <c r="K198" s="508">
        <v>0.0</v>
      </c>
      <c r="L198" s="508">
        <v>0.0</v>
      </c>
      <c r="M198" s="508">
        <v>0.0</v>
      </c>
      <c r="N198" s="508">
        <v>0.0</v>
      </c>
      <c r="O198" s="508">
        <v>0.0</v>
      </c>
      <c r="P198" s="508">
        <v>0.0</v>
      </c>
      <c r="Q198" s="508">
        <v>0.0</v>
      </c>
      <c r="R198" s="508">
        <v>0.0</v>
      </c>
      <c r="S198" s="508">
        <v>0.0</v>
      </c>
      <c r="T198" s="508">
        <v>0.0</v>
      </c>
      <c r="U198" s="508">
        <v>0.0</v>
      </c>
      <c r="V198" s="508">
        <v>0.0</v>
      </c>
      <c r="W198" s="508">
        <v>0.0</v>
      </c>
      <c r="X198" s="508">
        <v>0.0</v>
      </c>
      <c r="Y198" s="508">
        <v>0.0</v>
      </c>
      <c r="Z198" s="508">
        <v>0.0</v>
      </c>
      <c r="AA198" s="508">
        <v>0.0</v>
      </c>
      <c r="AB198" s="508">
        <v>0.0</v>
      </c>
      <c r="AC198" s="508">
        <v>0.0</v>
      </c>
      <c r="AD198" s="508">
        <v>0.0</v>
      </c>
      <c r="AE198" s="508">
        <v>0.0</v>
      </c>
      <c r="AF198" s="508">
        <v>0.0</v>
      </c>
      <c r="AG198" s="508">
        <v>0.0</v>
      </c>
      <c r="AH198" s="508">
        <v>0.0</v>
      </c>
      <c r="AI198" s="508">
        <v>0.0</v>
      </c>
      <c r="AJ198" s="508">
        <v>0.0</v>
      </c>
      <c r="AK198" s="508">
        <v>0.0</v>
      </c>
      <c r="AL198" s="508">
        <v>0.0</v>
      </c>
      <c r="AM198" s="508">
        <v>0.0</v>
      </c>
      <c r="AN198" s="508">
        <v>0.0</v>
      </c>
      <c r="AO198" s="508">
        <v>0.0</v>
      </c>
      <c r="AP198" s="508">
        <v>0.0</v>
      </c>
      <c r="AQ198" s="508">
        <v>0.0</v>
      </c>
      <c r="AR198" s="508">
        <v>0.0</v>
      </c>
      <c r="AS198" s="508">
        <v>0.0</v>
      </c>
      <c r="AT198" s="508">
        <v>0.0</v>
      </c>
      <c r="AU198" s="508">
        <v>0.0</v>
      </c>
      <c r="AV198" s="508">
        <v>0.0</v>
      </c>
      <c r="AW198" s="508">
        <v>0.0</v>
      </c>
      <c r="AX198" s="508">
        <v>0.0</v>
      </c>
      <c r="AY198" s="508">
        <v>0.0</v>
      </c>
      <c r="AZ198" s="508">
        <v>0.0</v>
      </c>
      <c r="BA198" s="508">
        <v>0.0</v>
      </c>
      <c r="BB198" s="508">
        <v>0.0</v>
      </c>
      <c r="BC198" s="508">
        <v>0.0</v>
      </c>
      <c r="BD198" s="508">
        <v>0.0</v>
      </c>
      <c r="BE198" s="508">
        <v>0.0</v>
      </c>
      <c r="BF198" s="515">
        <v>0.0</v>
      </c>
      <c r="BG198" s="510"/>
      <c r="BH198" s="511">
        <v>0.0</v>
      </c>
      <c r="BI198" s="512">
        <f t="shared" si="19"/>
        <v>0</v>
      </c>
      <c r="BJ198" s="511">
        <v>0.0</v>
      </c>
      <c r="BK198" s="513"/>
      <c r="BL198" s="514">
        <f t="shared" ref="BL198:BL206" si="20">(BH198+BJ198)/100</f>
        <v>0</v>
      </c>
      <c r="BM198" s="428"/>
      <c r="BN198" s="428"/>
    </row>
    <row r="199" outlineLevel="3">
      <c r="A199" s="428"/>
      <c r="B199" s="428"/>
      <c r="C199" s="248" t="s">
        <v>235</v>
      </c>
      <c r="D199" s="428"/>
      <c r="E199" s="486">
        <v>3.0</v>
      </c>
      <c r="F199" s="529"/>
      <c r="G199" s="506"/>
      <c r="H199" s="507"/>
      <c r="I199" s="507"/>
      <c r="J199" s="508">
        <v>0.0</v>
      </c>
      <c r="K199" s="508">
        <v>0.0</v>
      </c>
      <c r="L199" s="508">
        <v>0.0</v>
      </c>
      <c r="M199" s="508">
        <v>0.0</v>
      </c>
      <c r="N199" s="508">
        <v>0.0</v>
      </c>
      <c r="O199" s="508">
        <v>0.0</v>
      </c>
      <c r="P199" s="508">
        <v>0.0</v>
      </c>
      <c r="Q199" s="508">
        <v>0.0</v>
      </c>
      <c r="R199" s="508">
        <v>0.0</v>
      </c>
      <c r="S199" s="508">
        <v>0.0</v>
      </c>
      <c r="T199" s="508">
        <v>0.0</v>
      </c>
      <c r="U199" s="508">
        <v>0.0</v>
      </c>
      <c r="V199" s="508">
        <v>0.0</v>
      </c>
      <c r="W199" s="508">
        <v>0.0</v>
      </c>
      <c r="X199" s="508">
        <v>0.0</v>
      </c>
      <c r="Y199" s="508">
        <v>0.0</v>
      </c>
      <c r="Z199" s="508">
        <v>0.0</v>
      </c>
      <c r="AA199" s="508">
        <v>0.0</v>
      </c>
      <c r="AB199" s="508">
        <v>0.0</v>
      </c>
      <c r="AC199" s="508">
        <v>0.0</v>
      </c>
      <c r="AD199" s="508">
        <v>0.0</v>
      </c>
      <c r="AE199" s="508">
        <v>0.0</v>
      </c>
      <c r="AF199" s="508">
        <v>0.0</v>
      </c>
      <c r="AG199" s="508">
        <v>0.0</v>
      </c>
      <c r="AH199" s="508">
        <v>0.0</v>
      </c>
      <c r="AI199" s="508">
        <v>0.0</v>
      </c>
      <c r="AJ199" s="508">
        <v>0.0</v>
      </c>
      <c r="AK199" s="508">
        <v>0.0</v>
      </c>
      <c r="AL199" s="508">
        <v>0.0</v>
      </c>
      <c r="AM199" s="508">
        <v>0.0</v>
      </c>
      <c r="AN199" s="508">
        <v>0.0</v>
      </c>
      <c r="AO199" s="508">
        <v>0.0</v>
      </c>
      <c r="AP199" s="508">
        <v>0.0</v>
      </c>
      <c r="AQ199" s="508">
        <v>0.0</v>
      </c>
      <c r="AR199" s="508">
        <v>0.0</v>
      </c>
      <c r="AS199" s="508">
        <v>0.0</v>
      </c>
      <c r="AT199" s="508">
        <v>0.0</v>
      </c>
      <c r="AU199" s="508">
        <v>0.0</v>
      </c>
      <c r="AV199" s="508">
        <v>0.0</v>
      </c>
      <c r="AW199" s="508">
        <v>0.0</v>
      </c>
      <c r="AX199" s="508">
        <v>0.0</v>
      </c>
      <c r="AY199" s="508">
        <v>0.0</v>
      </c>
      <c r="AZ199" s="508">
        <v>0.0</v>
      </c>
      <c r="BA199" s="508">
        <v>0.0</v>
      </c>
      <c r="BB199" s="508">
        <v>0.0</v>
      </c>
      <c r="BC199" s="508">
        <v>0.0</v>
      </c>
      <c r="BD199" s="508">
        <v>0.0</v>
      </c>
      <c r="BE199" s="508">
        <v>0.0</v>
      </c>
      <c r="BF199" s="515">
        <v>0.0</v>
      </c>
      <c r="BG199" s="510"/>
      <c r="BH199" s="511">
        <v>0.0</v>
      </c>
      <c r="BI199" s="512">
        <f t="shared" si="19"/>
        <v>0</v>
      </c>
      <c r="BJ199" s="511">
        <v>0.0</v>
      </c>
      <c r="BK199" s="513"/>
      <c r="BL199" s="514">
        <f t="shared" si="20"/>
        <v>0</v>
      </c>
      <c r="BM199" s="428"/>
      <c r="BN199" s="428"/>
    </row>
    <row r="200" outlineLevel="3">
      <c r="A200" s="428"/>
      <c r="B200" s="428"/>
      <c r="C200" s="428"/>
      <c r="D200" s="428"/>
      <c r="E200" s="486">
        <v>4.0</v>
      </c>
      <c r="F200" s="529"/>
      <c r="G200" s="506"/>
      <c r="H200" s="507"/>
      <c r="I200" s="507"/>
      <c r="J200" s="508">
        <v>0.0</v>
      </c>
      <c r="K200" s="508">
        <v>0.0</v>
      </c>
      <c r="L200" s="508">
        <v>0.0</v>
      </c>
      <c r="M200" s="508">
        <v>0.0</v>
      </c>
      <c r="N200" s="508">
        <v>0.0</v>
      </c>
      <c r="O200" s="508">
        <v>0.0</v>
      </c>
      <c r="P200" s="508">
        <v>0.0</v>
      </c>
      <c r="Q200" s="508">
        <v>0.0</v>
      </c>
      <c r="R200" s="508">
        <v>0.0</v>
      </c>
      <c r="S200" s="508">
        <v>0.0</v>
      </c>
      <c r="T200" s="508">
        <v>0.0</v>
      </c>
      <c r="U200" s="508">
        <v>0.0</v>
      </c>
      <c r="V200" s="508">
        <v>0.0</v>
      </c>
      <c r="W200" s="508">
        <v>0.0</v>
      </c>
      <c r="X200" s="508">
        <v>0.0</v>
      </c>
      <c r="Y200" s="508">
        <v>0.0</v>
      </c>
      <c r="Z200" s="508">
        <v>0.0</v>
      </c>
      <c r="AA200" s="508">
        <v>0.0</v>
      </c>
      <c r="AB200" s="508">
        <v>0.0</v>
      </c>
      <c r="AC200" s="508">
        <v>0.0</v>
      </c>
      <c r="AD200" s="508">
        <v>0.0</v>
      </c>
      <c r="AE200" s="508">
        <v>0.0</v>
      </c>
      <c r="AF200" s="508">
        <v>0.0</v>
      </c>
      <c r="AG200" s="508">
        <v>0.0</v>
      </c>
      <c r="AH200" s="508">
        <v>0.0</v>
      </c>
      <c r="AI200" s="508">
        <v>0.0</v>
      </c>
      <c r="AJ200" s="508">
        <v>0.0</v>
      </c>
      <c r="AK200" s="508">
        <v>0.0</v>
      </c>
      <c r="AL200" s="508">
        <v>0.0</v>
      </c>
      <c r="AM200" s="508">
        <v>0.0</v>
      </c>
      <c r="AN200" s="508">
        <v>0.0</v>
      </c>
      <c r="AO200" s="508">
        <v>0.0</v>
      </c>
      <c r="AP200" s="508">
        <v>0.0</v>
      </c>
      <c r="AQ200" s="508">
        <v>0.0</v>
      </c>
      <c r="AR200" s="508">
        <v>0.0</v>
      </c>
      <c r="AS200" s="508">
        <v>0.0</v>
      </c>
      <c r="AT200" s="508">
        <v>0.0</v>
      </c>
      <c r="AU200" s="508">
        <v>0.0</v>
      </c>
      <c r="AV200" s="508">
        <v>0.0</v>
      </c>
      <c r="AW200" s="508">
        <v>0.0</v>
      </c>
      <c r="AX200" s="508">
        <v>0.0</v>
      </c>
      <c r="AY200" s="508">
        <v>0.0</v>
      </c>
      <c r="AZ200" s="508">
        <v>0.0</v>
      </c>
      <c r="BA200" s="508">
        <v>0.0</v>
      </c>
      <c r="BB200" s="508">
        <v>0.0</v>
      </c>
      <c r="BC200" s="508">
        <v>0.0</v>
      </c>
      <c r="BD200" s="508">
        <v>0.0</v>
      </c>
      <c r="BE200" s="508">
        <v>0.0</v>
      </c>
      <c r="BF200" s="515">
        <v>0.0</v>
      </c>
      <c r="BG200" s="510"/>
      <c r="BH200" s="511">
        <v>0.0</v>
      </c>
      <c r="BI200" s="512">
        <f t="shared" si="19"/>
        <v>0</v>
      </c>
      <c r="BJ200" s="511">
        <v>0.0</v>
      </c>
      <c r="BK200" s="513"/>
      <c r="BL200" s="514">
        <f t="shared" si="20"/>
        <v>0</v>
      </c>
      <c r="BM200" s="428"/>
      <c r="BN200" s="428"/>
    </row>
    <row r="201" outlineLevel="3">
      <c r="A201" s="428"/>
      <c r="B201" s="428"/>
      <c r="C201" s="428"/>
      <c r="D201" s="428"/>
      <c r="E201" s="486">
        <v>5.0</v>
      </c>
      <c r="F201" s="529"/>
      <c r="G201" s="506"/>
      <c r="H201" s="507"/>
      <c r="I201" s="507"/>
      <c r="J201" s="508">
        <v>0.0</v>
      </c>
      <c r="K201" s="508">
        <v>0.0</v>
      </c>
      <c r="L201" s="508">
        <v>0.0</v>
      </c>
      <c r="M201" s="508">
        <v>0.0</v>
      </c>
      <c r="N201" s="508">
        <v>0.0</v>
      </c>
      <c r="O201" s="508">
        <v>0.0</v>
      </c>
      <c r="P201" s="508">
        <v>0.0</v>
      </c>
      <c r="Q201" s="508">
        <v>0.0</v>
      </c>
      <c r="R201" s="508">
        <v>0.0</v>
      </c>
      <c r="S201" s="508">
        <v>0.0</v>
      </c>
      <c r="T201" s="508">
        <v>0.0</v>
      </c>
      <c r="U201" s="508">
        <v>0.0</v>
      </c>
      <c r="V201" s="508">
        <v>0.0</v>
      </c>
      <c r="W201" s="508">
        <v>0.0</v>
      </c>
      <c r="X201" s="508">
        <v>0.0</v>
      </c>
      <c r="Y201" s="508">
        <v>0.0</v>
      </c>
      <c r="Z201" s="508">
        <v>0.0</v>
      </c>
      <c r="AA201" s="508">
        <v>0.0</v>
      </c>
      <c r="AB201" s="508">
        <v>0.0</v>
      </c>
      <c r="AC201" s="508">
        <v>0.0</v>
      </c>
      <c r="AD201" s="508">
        <v>0.0</v>
      </c>
      <c r="AE201" s="508">
        <v>0.0</v>
      </c>
      <c r="AF201" s="508">
        <v>0.0</v>
      </c>
      <c r="AG201" s="508">
        <v>0.0</v>
      </c>
      <c r="AH201" s="508">
        <v>0.0</v>
      </c>
      <c r="AI201" s="508">
        <v>0.0</v>
      </c>
      <c r="AJ201" s="508">
        <v>0.0</v>
      </c>
      <c r="AK201" s="508">
        <v>0.0</v>
      </c>
      <c r="AL201" s="508">
        <v>0.0</v>
      </c>
      <c r="AM201" s="508">
        <v>0.0</v>
      </c>
      <c r="AN201" s="508">
        <v>0.0</v>
      </c>
      <c r="AO201" s="508">
        <v>0.0</v>
      </c>
      <c r="AP201" s="508">
        <v>0.0</v>
      </c>
      <c r="AQ201" s="508">
        <v>0.0</v>
      </c>
      <c r="AR201" s="508">
        <v>0.0</v>
      </c>
      <c r="AS201" s="508">
        <v>0.0</v>
      </c>
      <c r="AT201" s="508">
        <v>0.0</v>
      </c>
      <c r="AU201" s="508">
        <v>0.0</v>
      </c>
      <c r="AV201" s="508">
        <v>0.0</v>
      </c>
      <c r="AW201" s="508">
        <v>0.0</v>
      </c>
      <c r="AX201" s="508">
        <v>0.0</v>
      </c>
      <c r="AY201" s="508">
        <v>0.0</v>
      </c>
      <c r="AZ201" s="508">
        <v>0.0</v>
      </c>
      <c r="BA201" s="508">
        <v>0.0</v>
      </c>
      <c r="BB201" s="508">
        <v>0.0</v>
      </c>
      <c r="BC201" s="508">
        <v>0.0</v>
      </c>
      <c r="BD201" s="508">
        <v>0.0</v>
      </c>
      <c r="BE201" s="508">
        <v>0.0</v>
      </c>
      <c r="BF201" s="515">
        <v>0.0</v>
      </c>
      <c r="BG201" s="510"/>
      <c r="BH201" s="511">
        <v>0.0</v>
      </c>
      <c r="BI201" s="512">
        <f t="shared" si="19"/>
        <v>0</v>
      </c>
      <c r="BJ201" s="511">
        <v>0.0</v>
      </c>
      <c r="BK201" s="513"/>
      <c r="BL201" s="514">
        <f t="shared" si="20"/>
        <v>0</v>
      </c>
      <c r="BM201" s="428"/>
      <c r="BN201" s="428"/>
    </row>
    <row r="202" outlineLevel="3">
      <c r="A202" s="428"/>
      <c r="B202" s="428"/>
      <c r="C202" s="428"/>
      <c r="D202" s="428"/>
      <c r="E202" s="486">
        <v>6.0</v>
      </c>
      <c r="F202" s="529"/>
      <c r="G202" s="506"/>
      <c r="H202" s="507"/>
      <c r="I202" s="507"/>
      <c r="J202" s="508">
        <v>0.0</v>
      </c>
      <c r="K202" s="508">
        <v>0.0</v>
      </c>
      <c r="L202" s="508">
        <v>0.0</v>
      </c>
      <c r="M202" s="508">
        <v>0.0</v>
      </c>
      <c r="N202" s="508">
        <v>0.0</v>
      </c>
      <c r="O202" s="508">
        <v>0.0</v>
      </c>
      <c r="P202" s="508">
        <v>0.0</v>
      </c>
      <c r="Q202" s="508">
        <v>0.0</v>
      </c>
      <c r="R202" s="508">
        <v>0.0</v>
      </c>
      <c r="S202" s="508">
        <v>0.0</v>
      </c>
      <c r="T202" s="508">
        <v>0.0</v>
      </c>
      <c r="U202" s="508">
        <v>0.0</v>
      </c>
      <c r="V202" s="508">
        <v>0.0</v>
      </c>
      <c r="W202" s="508">
        <v>0.0</v>
      </c>
      <c r="X202" s="508">
        <v>0.0</v>
      </c>
      <c r="Y202" s="508">
        <v>0.0</v>
      </c>
      <c r="Z202" s="508">
        <v>0.0</v>
      </c>
      <c r="AA202" s="508">
        <v>0.0</v>
      </c>
      <c r="AB202" s="508">
        <v>0.0</v>
      </c>
      <c r="AC202" s="508">
        <v>0.0</v>
      </c>
      <c r="AD202" s="508">
        <v>0.0</v>
      </c>
      <c r="AE202" s="508">
        <v>0.0</v>
      </c>
      <c r="AF202" s="508">
        <v>0.0</v>
      </c>
      <c r="AG202" s="508">
        <v>0.0</v>
      </c>
      <c r="AH202" s="508">
        <v>0.0</v>
      </c>
      <c r="AI202" s="508">
        <v>0.0</v>
      </c>
      <c r="AJ202" s="508">
        <v>0.0</v>
      </c>
      <c r="AK202" s="508">
        <v>0.0</v>
      </c>
      <c r="AL202" s="508">
        <v>0.0</v>
      </c>
      <c r="AM202" s="508">
        <v>0.0</v>
      </c>
      <c r="AN202" s="508">
        <v>0.0</v>
      </c>
      <c r="AO202" s="508">
        <v>0.0</v>
      </c>
      <c r="AP202" s="508">
        <v>0.0</v>
      </c>
      <c r="AQ202" s="508">
        <v>0.0</v>
      </c>
      <c r="AR202" s="508">
        <v>0.0</v>
      </c>
      <c r="AS202" s="508">
        <v>0.0</v>
      </c>
      <c r="AT202" s="508">
        <v>0.0</v>
      </c>
      <c r="AU202" s="508">
        <v>0.0</v>
      </c>
      <c r="AV202" s="508">
        <v>0.0</v>
      </c>
      <c r="AW202" s="508">
        <v>0.0</v>
      </c>
      <c r="AX202" s="508">
        <v>0.0</v>
      </c>
      <c r="AY202" s="508">
        <v>0.0</v>
      </c>
      <c r="AZ202" s="508">
        <v>0.0</v>
      </c>
      <c r="BA202" s="508">
        <v>0.0</v>
      </c>
      <c r="BB202" s="508">
        <v>0.0</v>
      </c>
      <c r="BC202" s="508">
        <v>0.0</v>
      </c>
      <c r="BD202" s="508">
        <v>0.0</v>
      </c>
      <c r="BE202" s="508">
        <v>0.0</v>
      </c>
      <c r="BF202" s="515">
        <v>0.0</v>
      </c>
      <c r="BG202" s="510"/>
      <c r="BH202" s="511">
        <v>0.0</v>
      </c>
      <c r="BI202" s="512">
        <f t="shared" si="19"/>
        <v>0</v>
      </c>
      <c r="BJ202" s="511">
        <v>0.0</v>
      </c>
      <c r="BK202" s="513"/>
      <c r="BL202" s="514">
        <f t="shared" si="20"/>
        <v>0</v>
      </c>
      <c r="BM202" s="428"/>
      <c r="BN202" s="428"/>
    </row>
    <row r="203" outlineLevel="3">
      <c r="A203" s="428"/>
      <c r="B203" s="428"/>
      <c r="C203" s="428"/>
      <c r="D203" s="428"/>
      <c r="E203" s="486">
        <v>7.0</v>
      </c>
      <c r="F203" s="529"/>
      <c r="G203" s="506"/>
      <c r="H203" s="507"/>
      <c r="I203" s="507"/>
      <c r="J203" s="508">
        <v>0.0</v>
      </c>
      <c r="K203" s="508">
        <v>0.0</v>
      </c>
      <c r="L203" s="508">
        <v>0.0</v>
      </c>
      <c r="M203" s="508">
        <v>0.0</v>
      </c>
      <c r="N203" s="508">
        <v>0.0</v>
      </c>
      <c r="O203" s="508">
        <v>0.0</v>
      </c>
      <c r="P203" s="508">
        <v>0.0</v>
      </c>
      <c r="Q203" s="508">
        <v>0.0</v>
      </c>
      <c r="R203" s="508">
        <v>0.0</v>
      </c>
      <c r="S203" s="508">
        <v>0.0</v>
      </c>
      <c r="T203" s="508">
        <v>0.0</v>
      </c>
      <c r="U203" s="508">
        <v>0.0</v>
      </c>
      <c r="V203" s="508">
        <v>0.0</v>
      </c>
      <c r="W203" s="508">
        <v>0.0</v>
      </c>
      <c r="X203" s="508">
        <v>0.0</v>
      </c>
      <c r="Y203" s="508">
        <v>0.0</v>
      </c>
      <c r="Z203" s="508">
        <v>0.0</v>
      </c>
      <c r="AA203" s="508">
        <v>0.0</v>
      </c>
      <c r="AB203" s="508">
        <v>0.0</v>
      </c>
      <c r="AC203" s="508">
        <v>0.0</v>
      </c>
      <c r="AD203" s="508">
        <v>0.0</v>
      </c>
      <c r="AE203" s="508">
        <v>0.0</v>
      </c>
      <c r="AF203" s="508">
        <v>0.0</v>
      </c>
      <c r="AG203" s="508">
        <v>0.0</v>
      </c>
      <c r="AH203" s="508">
        <v>0.0</v>
      </c>
      <c r="AI203" s="508">
        <v>0.0</v>
      </c>
      <c r="AJ203" s="508">
        <v>0.0</v>
      </c>
      <c r="AK203" s="508">
        <v>0.0</v>
      </c>
      <c r="AL203" s="508">
        <v>0.0</v>
      </c>
      <c r="AM203" s="508">
        <v>0.0</v>
      </c>
      <c r="AN203" s="508">
        <v>0.0</v>
      </c>
      <c r="AO203" s="508">
        <v>0.0</v>
      </c>
      <c r="AP203" s="508">
        <v>0.0</v>
      </c>
      <c r="AQ203" s="508">
        <v>0.0</v>
      </c>
      <c r="AR203" s="508">
        <v>0.0</v>
      </c>
      <c r="AS203" s="508">
        <v>0.0</v>
      </c>
      <c r="AT203" s="508">
        <v>0.0</v>
      </c>
      <c r="AU203" s="508">
        <v>0.0</v>
      </c>
      <c r="AV203" s="508">
        <v>0.0</v>
      </c>
      <c r="AW203" s="508">
        <v>0.0</v>
      </c>
      <c r="AX203" s="508">
        <v>0.0</v>
      </c>
      <c r="AY203" s="508">
        <v>0.0</v>
      </c>
      <c r="AZ203" s="508">
        <v>0.0</v>
      </c>
      <c r="BA203" s="508">
        <v>0.0</v>
      </c>
      <c r="BB203" s="508">
        <v>0.0</v>
      </c>
      <c r="BC203" s="508">
        <v>0.0</v>
      </c>
      <c r="BD203" s="508">
        <v>0.0</v>
      </c>
      <c r="BE203" s="508">
        <v>0.0</v>
      </c>
      <c r="BF203" s="515">
        <v>0.0</v>
      </c>
      <c r="BG203" s="510"/>
      <c r="BH203" s="511">
        <v>0.0</v>
      </c>
      <c r="BI203" s="512">
        <f t="shared" si="19"/>
        <v>0</v>
      </c>
      <c r="BJ203" s="511">
        <v>0.0</v>
      </c>
      <c r="BK203" s="513"/>
      <c r="BL203" s="514">
        <f t="shared" si="20"/>
        <v>0</v>
      </c>
      <c r="BM203" s="428"/>
      <c r="BN203" s="428"/>
    </row>
    <row r="204" outlineLevel="3">
      <c r="A204" s="428"/>
      <c r="B204" s="428"/>
      <c r="C204" s="428"/>
      <c r="D204" s="428"/>
      <c r="E204" s="486">
        <v>8.0</v>
      </c>
      <c r="F204" s="529"/>
      <c r="G204" s="506"/>
      <c r="H204" s="507"/>
      <c r="I204" s="507"/>
      <c r="J204" s="508">
        <v>0.0</v>
      </c>
      <c r="K204" s="508">
        <v>0.0</v>
      </c>
      <c r="L204" s="508">
        <v>0.0</v>
      </c>
      <c r="M204" s="508">
        <v>0.0</v>
      </c>
      <c r="N204" s="508">
        <v>0.0</v>
      </c>
      <c r="O204" s="508">
        <v>0.0</v>
      </c>
      <c r="P204" s="508">
        <v>0.0</v>
      </c>
      <c r="Q204" s="508">
        <v>0.0</v>
      </c>
      <c r="R204" s="508">
        <v>0.0</v>
      </c>
      <c r="S204" s="508">
        <v>0.0</v>
      </c>
      <c r="T204" s="508">
        <v>0.0</v>
      </c>
      <c r="U204" s="508">
        <v>0.0</v>
      </c>
      <c r="V204" s="508">
        <v>0.0</v>
      </c>
      <c r="W204" s="508">
        <v>0.0</v>
      </c>
      <c r="X204" s="508">
        <v>0.0</v>
      </c>
      <c r="Y204" s="508">
        <v>0.0</v>
      </c>
      <c r="Z204" s="508">
        <v>0.0</v>
      </c>
      <c r="AA204" s="508">
        <v>0.0</v>
      </c>
      <c r="AB204" s="508">
        <v>0.0</v>
      </c>
      <c r="AC204" s="508">
        <v>0.0</v>
      </c>
      <c r="AD204" s="508">
        <v>0.0</v>
      </c>
      <c r="AE204" s="508">
        <v>0.0</v>
      </c>
      <c r="AF204" s="508">
        <v>0.0</v>
      </c>
      <c r="AG204" s="508">
        <v>0.0</v>
      </c>
      <c r="AH204" s="508">
        <v>0.0</v>
      </c>
      <c r="AI204" s="508">
        <v>0.0</v>
      </c>
      <c r="AJ204" s="508">
        <v>0.0</v>
      </c>
      <c r="AK204" s="508">
        <v>0.0</v>
      </c>
      <c r="AL204" s="508">
        <v>0.0</v>
      </c>
      <c r="AM204" s="508">
        <v>0.0</v>
      </c>
      <c r="AN204" s="508">
        <v>0.0</v>
      </c>
      <c r="AO204" s="508">
        <v>0.0</v>
      </c>
      <c r="AP204" s="508">
        <v>0.0</v>
      </c>
      <c r="AQ204" s="508">
        <v>0.0</v>
      </c>
      <c r="AR204" s="508">
        <v>0.0</v>
      </c>
      <c r="AS204" s="508">
        <v>0.0</v>
      </c>
      <c r="AT204" s="508">
        <v>0.0</v>
      </c>
      <c r="AU204" s="508">
        <v>0.0</v>
      </c>
      <c r="AV204" s="508">
        <v>0.0</v>
      </c>
      <c r="AW204" s="508">
        <v>0.0</v>
      </c>
      <c r="AX204" s="508">
        <v>0.0</v>
      </c>
      <c r="AY204" s="508">
        <v>0.0</v>
      </c>
      <c r="AZ204" s="508">
        <v>0.0</v>
      </c>
      <c r="BA204" s="508">
        <v>0.0</v>
      </c>
      <c r="BB204" s="508">
        <v>0.0</v>
      </c>
      <c r="BC204" s="508">
        <v>0.0</v>
      </c>
      <c r="BD204" s="508">
        <v>0.0</v>
      </c>
      <c r="BE204" s="508">
        <v>0.0</v>
      </c>
      <c r="BF204" s="515">
        <v>0.0</v>
      </c>
      <c r="BG204" s="510"/>
      <c r="BH204" s="511">
        <v>0.0</v>
      </c>
      <c r="BI204" s="512">
        <f t="shared" si="19"/>
        <v>0</v>
      </c>
      <c r="BJ204" s="511">
        <v>0.0</v>
      </c>
      <c r="BK204" s="513"/>
      <c r="BL204" s="514">
        <f t="shared" si="20"/>
        <v>0</v>
      </c>
      <c r="BM204" s="428"/>
      <c r="BN204" s="428"/>
    </row>
    <row r="205" outlineLevel="3">
      <c r="A205" s="428"/>
      <c r="B205" s="428"/>
      <c r="C205" s="428"/>
      <c r="D205" s="428"/>
      <c r="E205" s="486">
        <v>9.0</v>
      </c>
      <c r="F205" s="529"/>
      <c r="G205" s="506"/>
      <c r="H205" s="507"/>
      <c r="I205" s="507"/>
      <c r="J205" s="508">
        <v>0.0</v>
      </c>
      <c r="K205" s="508">
        <v>0.0</v>
      </c>
      <c r="L205" s="508">
        <v>0.0</v>
      </c>
      <c r="M205" s="508">
        <v>0.0</v>
      </c>
      <c r="N205" s="508">
        <v>0.0</v>
      </c>
      <c r="O205" s="508">
        <v>0.0</v>
      </c>
      <c r="P205" s="508">
        <v>0.0</v>
      </c>
      <c r="Q205" s="508">
        <v>0.0</v>
      </c>
      <c r="R205" s="508">
        <v>0.0</v>
      </c>
      <c r="S205" s="508">
        <v>0.0</v>
      </c>
      <c r="T205" s="508">
        <v>0.0</v>
      </c>
      <c r="U205" s="508">
        <v>0.0</v>
      </c>
      <c r="V205" s="508">
        <v>0.0</v>
      </c>
      <c r="W205" s="508">
        <v>0.0</v>
      </c>
      <c r="X205" s="508">
        <v>0.0</v>
      </c>
      <c r="Y205" s="508">
        <v>0.0</v>
      </c>
      <c r="Z205" s="508">
        <v>0.0</v>
      </c>
      <c r="AA205" s="508">
        <v>0.0</v>
      </c>
      <c r="AB205" s="508">
        <v>0.0</v>
      </c>
      <c r="AC205" s="508">
        <v>0.0</v>
      </c>
      <c r="AD205" s="508">
        <v>0.0</v>
      </c>
      <c r="AE205" s="508">
        <v>0.0</v>
      </c>
      <c r="AF205" s="508">
        <v>0.0</v>
      </c>
      <c r="AG205" s="508">
        <v>0.0</v>
      </c>
      <c r="AH205" s="508">
        <v>0.0</v>
      </c>
      <c r="AI205" s="508">
        <v>0.0</v>
      </c>
      <c r="AJ205" s="508">
        <v>0.0</v>
      </c>
      <c r="AK205" s="508">
        <v>0.0</v>
      </c>
      <c r="AL205" s="508">
        <v>0.0</v>
      </c>
      <c r="AM205" s="508">
        <v>0.0</v>
      </c>
      <c r="AN205" s="508">
        <v>0.0</v>
      </c>
      <c r="AO205" s="508">
        <v>0.0</v>
      </c>
      <c r="AP205" s="508">
        <v>0.0</v>
      </c>
      <c r="AQ205" s="508">
        <v>0.0</v>
      </c>
      <c r="AR205" s="508">
        <v>0.0</v>
      </c>
      <c r="AS205" s="508">
        <v>0.0</v>
      </c>
      <c r="AT205" s="508">
        <v>0.0</v>
      </c>
      <c r="AU205" s="508">
        <v>0.0</v>
      </c>
      <c r="AV205" s="508">
        <v>0.0</v>
      </c>
      <c r="AW205" s="508">
        <v>0.0</v>
      </c>
      <c r="AX205" s="508">
        <v>0.0</v>
      </c>
      <c r="AY205" s="508">
        <v>0.0</v>
      </c>
      <c r="AZ205" s="508">
        <v>0.0</v>
      </c>
      <c r="BA205" s="508">
        <v>0.0</v>
      </c>
      <c r="BB205" s="508">
        <v>0.0</v>
      </c>
      <c r="BC205" s="508">
        <v>0.0</v>
      </c>
      <c r="BD205" s="508">
        <v>0.0</v>
      </c>
      <c r="BE205" s="508">
        <v>0.0</v>
      </c>
      <c r="BF205" s="515">
        <v>0.0</v>
      </c>
      <c r="BG205" s="510"/>
      <c r="BH205" s="511">
        <v>0.0</v>
      </c>
      <c r="BI205" s="512">
        <f t="shared" si="19"/>
        <v>0</v>
      </c>
      <c r="BJ205" s="511">
        <v>0.0</v>
      </c>
      <c r="BK205" s="513"/>
      <c r="BL205" s="514">
        <f t="shared" si="20"/>
        <v>0</v>
      </c>
      <c r="BM205" s="428"/>
      <c r="BN205" s="428"/>
    </row>
    <row r="206" outlineLevel="3">
      <c r="A206" s="428"/>
      <c r="B206" s="428"/>
      <c r="C206" s="428"/>
      <c r="D206" s="428"/>
      <c r="E206" s="486">
        <v>10.0</v>
      </c>
      <c r="F206" s="529"/>
      <c r="G206" s="506"/>
      <c r="H206" s="507"/>
      <c r="I206" s="507"/>
      <c r="J206" s="508">
        <v>0.0</v>
      </c>
      <c r="K206" s="508">
        <v>0.0</v>
      </c>
      <c r="L206" s="508">
        <v>0.0</v>
      </c>
      <c r="M206" s="508">
        <v>0.0</v>
      </c>
      <c r="N206" s="508">
        <v>0.0</v>
      </c>
      <c r="O206" s="508">
        <v>0.0</v>
      </c>
      <c r="P206" s="508">
        <v>0.0</v>
      </c>
      <c r="Q206" s="508">
        <v>0.0</v>
      </c>
      <c r="R206" s="508">
        <v>0.0</v>
      </c>
      <c r="S206" s="508">
        <v>0.0</v>
      </c>
      <c r="T206" s="508">
        <v>0.0</v>
      </c>
      <c r="U206" s="508">
        <v>0.0</v>
      </c>
      <c r="V206" s="508">
        <v>0.0</v>
      </c>
      <c r="W206" s="508">
        <v>0.0</v>
      </c>
      <c r="X206" s="508">
        <v>0.0</v>
      </c>
      <c r="Y206" s="508">
        <v>0.0</v>
      </c>
      <c r="Z206" s="508">
        <v>0.0</v>
      </c>
      <c r="AA206" s="508">
        <v>0.0</v>
      </c>
      <c r="AB206" s="508">
        <v>0.0</v>
      </c>
      <c r="AC206" s="508">
        <v>0.0</v>
      </c>
      <c r="AD206" s="508">
        <v>0.0</v>
      </c>
      <c r="AE206" s="508">
        <v>0.0</v>
      </c>
      <c r="AF206" s="508">
        <v>0.0</v>
      </c>
      <c r="AG206" s="508">
        <v>0.0</v>
      </c>
      <c r="AH206" s="508">
        <v>0.0</v>
      </c>
      <c r="AI206" s="508">
        <v>0.0</v>
      </c>
      <c r="AJ206" s="508">
        <v>0.0</v>
      </c>
      <c r="AK206" s="508">
        <v>0.0</v>
      </c>
      <c r="AL206" s="508">
        <v>0.0</v>
      </c>
      <c r="AM206" s="508">
        <v>0.0</v>
      </c>
      <c r="AN206" s="508">
        <v>0.0</v>
      </c>
      <c r="AO206" s="508">
        <v>0.0</v>
      </c>
      <c r="AP206" s="508">
        <v>0.0</v>
      </c>
      <c r="AQ206" s="508">
        <v>0.0</v>
      </c>
      <c r="AR206" s="508">
        <v>0.0</v>
      </c>
      <c r="AS206" s="508">
        <v>0.0</v>
      </c>
      <c r="AT206" s="508">
        <v>0.0</v>
      </c>
      <c r="AU206" s="508">
        <v>0.0</v>
      </c>
      <c r="AV206" s="508">
        <v>0.0</v>
      </c>
      <c r="AW206" s="508">
        <v>0.0</v>
      </c>
      <c r="AX206" s="508">
        <v>0.0</v>
      </c>
      <c r="AY206" s="508">
        <v>0.0</v>
      </c>
      <c r="AZ206" s="508">
        <v>0.0</v>
      </c>
      <c r="BA206" s="508">
        <v>0.0</v>
      </c>
      <c r="BB206" s="508">
        <v>0.0</v>
      </c>
      <c r="BC206" s="508">
        <v>0.0</v>
      </c>
      <c r="BD206" s="508">
        <v>0.0</v>
      </c>
      <c r="BE206" s="508">
        <v>0.0</v>
      </c>
      <c r="BF206" s="515">
        <v>0.0</v>
      </c>
      <c r="BG206" s="510"/>
      <c r="BH206" s="511">
        <v>0.0</v>
      </c>
      <c r="BI206" s="512">
        <f t="shared" si="19"/>
        <v>0</v>
      </c>
      <c r="BJ206" s="511">
        <v>0.0</v>
      </c>
      <c r="BK206" s="513"/>
      <c r="BL206" s="514">
        <f t="shared" si="20"/>
        <v>0</v>
      </c>
      <c r="BM206" s="428"/>
      <c r="BN206" s="428"/>
    </row>
    <row r="207" outlineLevel="3">
      <c r="A207" s="428"/>
      <c r="B207" s="428"/>
      <c r="C207" s="428"/>
      <c r="D207" s="428"/>
      <c r="E207" s="517"/>
      <c r="F207" s="517"/>
      <c r="G207" s="517"/>
      <c r="H207" s="517"/>
      <c r="I207" s="517"/>
      <c r="J207" s="517"/>
      <c r="K207" s="517"/>
      <c r="L207" s="517"/>
      <c r="M207" s="517"/>
      <c r="N207" s="517"/>
      <c r="O207" s="517"/>
      <c r="P207" s="517"/>
      <c r="Q207" s="517"/>
      <c r="R207" s="517"/>
      <c r="S207" s="517"/>
      <c r="T207" s="517"/>
      <c r="U207" s="517"/>
      <c r="V207" s="517"/>
      <c r="W207" s="517"/>
      <c r="X207" s="517"/>
      <c r="Y207" s="517"/>
      <c r="Z207" s="517"/>
      <c r="AA207" s="517"/>
      <c r="AB207" s="517"/>
      <c r="AC207" s="517"/>
      <c r="AD207" s="517"/>
      <c r="AE207" s="517"/>
      <c r="AF207" s="517"/>
      <c r="AG207" s="517"/>
      <c r="AH207" s="517"/>
      <c r="AI207" s="517"/>
      <c r="AJ207" s="517"/>
      <c r="AK207" s="517"/>
      <c r="AL207" s="517"/>
      <c r="AM207" s="517"/>
      <c r="AN207" s="517"/>
      <c r="AO207" s="517"/>
      <c r="AP207" s="517"/>
      <c r="AQ207" s="517"/>
      <c r="AR207" s="517"/>
      <c r="AS207" s="517"/>
      <c r="AT207" s="517"/>
      <c r="AU207" s="517"/>
      <c r="AV207" s="517"/>
      <c r="AW207" s="517"/>
      <c r="AX207" s="517"/>
      <c r="AY207" s="517"/>
      <c r="AZ207" s="517"/>
      <c r="BA207" s="517"/>
      <c r="BB207" s="517"/>
      <c r="BC207" s="517"/>
      <c r="BD207" s="517"/>
      <c r="BE207" s="517"/>
      <c r="BF207" s="517"/>
      <c r="BG207" s="517"/>
      <c r="BH207" s="517"/>
      <c r="BI207" s="517"/>
      <c r="BJ207" s="517"/>
      <c r="BK207" s="517"/>
      <c r="BL207" s="517"/>
      <c r="BM207" s="428"/>
      <c r="BN207" s="428"/>
    </row>
    <row r="208" outlineLevel="3">
      <c r="A208" s="428"/>
      <c r="B208" s="428"/>
      <c r="C208" s="428"/>
      <c r="D208" s="428"/>
      <c r="E208" s="428"/>
      <c r="F208" s="428"/>
      <c r="G208" s="428"/>
      <c r="H208" s="428"/>
      <c r="I208" s="428"/>
      <c r="J208" s="428"/>
      <c r="K208" s="428"/>
      <c r="L208" s="428"/>
      <c r="M208" s="428"/>
      <c r="N208" s="428"/>
      <c r="O208" s="428"/>
      <c r="P208" s="428"/>
      <c r="Q208" s="428"/>
      <c r="R208" s="428"/>
      <c r="S208" s="428"/>
      <c r="T208" s="428"/>
      <c r="U208" s="428"/>
      <c r="V208" s="428"/>
      <c r="W208" s="428"/>
      <c r="X208" s="428"/>
      <c r="Y208" s="428"/>
      <c r="Z208" s="428"/>
      <c r="AA208" s="428"/>
      <c r="AB208" s="428"/>
      <c r="AC208" s="428"/>
      <c r="AD208" s="428"/>
      <c r="AE208" s="428"/>
      <c r="AF208" s="428"/>
      <c r="AG208" s="428"/>
      <c r="AH208" s="428"/>
      <c r="AI208" s="428"/>
      <c r="AJ208" s="428"/>
      <c r="AK208" s="428"/>
      <c r="AL208" s="428"/>
      <c r="AM208" s="428"/>
      <c r="AN208" s="428"/>
      <c r="AO208" s="428"/>
      <c r="AP208" s="428"/>
      <c r="AQ208" s="428"/>
      <c r="AR208" s="428"/>
      <c r="AS208" s="428"/>
      <c r="AT208" s="428"/>
      <c r="AU208" s="428"/>
      <c r="AV208" s="428"/>
      <c r="AW208" s="428"/>
      <c r="AX208" s="428"/>
      <c r="AY208" s="428"/>
      <c r="AZ208" s="428"/>
      <c r="BA208" s="428"/>
      <c r="BB208" s="428"/>
      <c r="BC208" s="428"/>
      <c r="BD208" s="428"/>
      <c r="BE208" s="428"/>
      <c r="BF208" s="428"/>
      <c r="BG208" s="428"/>
      <c r="BH208" s="428"/>
      <c r="BI208" s="428"/>
      <c r="BJ208" s="428"/>
      <c r="BK208" s="428"/>
      <c r="BL208" s="428"/>
      <c r="BM208" s="428"/>
      <c r="BN208" s="428"/>
    </row>
    <row r="209" ht="7.5" customHeight="1" outlineLevel="2">
      <c r="A209" s="428"/>
      <c r="B209" s="428"/>
      <c r="C209" s="428"/>
      <c r="D209" s="428"/>
      <c r="E209" s="428"/>
      <c r="F209" s="428"/>
      <c r="G209" s="428"/>
      <c r="H209" s="428"/>
      <c r="I209" s="428"/>
      <c r="J209" s="428"/>
      <c r="K209" s="428"/>
      <c r="L209" s="428"/>
      <c r="M209" s="428"/>
      <c r="N209" s="428"/>
      <c r="O209" s="428"/>
      <c r="P209" s="428"/>
      <c r="Q209" s="428"/>
      <c r="R209" s="428"/>
      <c r="S209" s="428"/>
      <c r="T209" s="428"/>
      <c r="U209" s="428"/>
      <c r="V209" s="428"/>
      <c r="W209" s="428"/>
      <c r="X209" s="428"/>
      <c r="Y209" s="428"/>
      <c r="Z209" s="428"/>
      <c r="AA209" s="428"/>
      <c r="AB209" s="428"/>
      <c r="AC209" s="428"/>
      <c r="AD209" s="428"/>
      <c r="AE209" s="428"/>
      <c r="AF209" s="428"/>
      <c r="AG209" s="428"/>
      <c r="AH209" s="428"/>
      <c r="AI209" s="428"/>
      <c r="AJ209" s="428"/>
      <c r="AK209" s="428"/>
      <c r="AL209" s="428"/>
      <c r="AM209" s="428"/>
      <c r="AN209" s="428"/>
      <c r="AO209" s="428"/>
      <c r="AP209" s="428"/>
      <c r="AQ209" s="428"/>
      <c r="AR209" s="428"/>
      <c r="AS209" s="428"/>
      <c r="AT209" s="428"/>
      <c r="AU209" s="428"/>
      <c r="AV209" s="428"/>
      <c r="AW209" s="428"/>
      <c r="AX209" s="428"/>
      <c r="AY209" s="428"/>
      <c r="AZ209" s="428"/>
      <c r="BA209" s="428"/>
      <c r="BB209" s="428"/>
      <c r="BC209" s="428"/>
      <c r="BD209" s="428"/>
      <c r="BE209" s="428"/>
      <c r="BF209" s="428"/>
      <c r="BG209" s="428"/>
      <c r="BH209" s="428"/>
      <c r="BI209" s="428"/>
      <c r="BJ209" s="428"/>
      <c r="BK209" s="428"/>
      <c r="BL209" s="428"/>
      <c r="BM209" s="428"/>
      <c r="BN209" s="428"/>
    </row>
    <row r="210" outlineLevel="2">
      <c r="A210" s="428"/>
      <c r="B210" s="428"/>
      <c r="C210" s="478"/>
      <c r="D210" s="479" t="s">
        <v>203</v>
      </c>
      <c r="E210" s="181"/>
      <c r="F210" s="480" t="s">
        <v>366</v>
      </c>
      <c r="G210" s="480" t="s">
        <v>367</v>
      </c>
      <c r="H210" s="480" t="s">
        <v>188</v>
      </c>
      <c r="I210" s="480" t="s">
        <v>177</v>
      </c>
      <c r="J210" s="481" t="s">
        <v>206</v>
      </c>
      <c r="K210" s="428"/>
      <c r="L210" s="428"/>
      <c r="M210" s="428"/>
      <c r="N210" s="428"/>
      <c r="O210" s="428"/>
      <c r="P210" s="428"/>
      <c r="Q210" s="428"/>
      <c r="R210" s="428"/>
      <c r="S210" s="428"/>
      <c r="T210" s="428"/>
      <c r="U210" s="428"/>
      <c r="V210" s="428"/>
      <c r="W210" s="428"/>
      <c r="X210" s="428"/>
      <c r="Y210" s="428"/>
      <c r="Z210" s="428"/>
      <c r="AA210" s="428"/>
      <c r="AB210" s="428"/>
      <c r="AC210" s="428"/>
      <c r="AD210" s="428"/>
      <c r="AE210" s="428"/>
      <c r="AF210" s="428"/>
      <c r="AG210" s="428"/>
      <c r="AH210" s="428"/>
      <c r="AI210" s="428"/>
      <c r="AJ210" s="428"/>
      <c r="AK210" s="428"/>
      <c r="AL210" s="428"/>
      <c r="AM210" s="428"/>
      <c r="AN210" s="428"/>
      <c r="AO210" s="428"/>
      <c r="AP210" s="428"/>
      <c r="AQ210" s="428"/>
      <c r="AR210" s="428"/>
      <c r="AS210" s="428"/>
      <c r="AT210" s="428"/>
      <c r="AU210" s="428"/>
      <c r="AV210" s="428"/>
      <c r="AW210" s="428"/>
      <c r="AX210" s="428"/>
      <c r="AY210" s="428"/>
      <c r="AZ210" s="428"/>
      <c r="BA210" s="428"/>
      <c r="BB210" s="428"/>
      <c r="BC210" s="428"/>
      <c r="BD210" s="428"/>
      <c r="BE210" s="428"/>
      <c r="BF210" s="482" t="s">
        <v>207</v>
      </c>
      <c r="BG210" s="428"/>
      <c r="BH210" s="483"/>
      <c r="BI210" s="484" t="s">
        <v>191</v>
      </c>
      <c r="BJ210" s="485"/>
      <c r="BK210" s="486" t="s">
        <v>177</v>
      </c>
      <c r="BL210" s="468" t="s">
        <v>208</v>
      </c>
      <c r="BM210" s="428"/>
      <c r="BN210" s="428"/>
    </row>
    <row r="211" outlineLevel="2">
      <c r="A211" s="428"/>
      <c r="B211" s="428"/>
      <c r="C211" s="428"/>
      <c r="D211" s="487" t="s">
        <v>190</v>
      </c>
      <c r="E211" s="181"/>
      <c r="F211" s="488" t="s">
        <v>368</v>
      </c>
      <c r="G211" s="488" t="s">
        <v>369</v>
      </c>
      <c r="H211" s="489">
        <v>0.0</v>
      </c>
      <c r="I211" s="490">
        <v>0.0</v>
      </c>
      <c r="J211" s="491" t="str">
        <f>IFERROR(I211/H211)</f>
        <v/>
      </c>
      <c r="K211" s="428"/>
      <c r="L211" s="428"/>
      <c r="M211" s="428"/>
      <c r="N211" s="428"/>
      <c r="O211" s="428"/>
      <c r="P211" s="428"/>
      <c r="Q211" s="428"/>
      <c r="R211" s="428"/>
      <c r="S211" s="428"/>
      <c r="T211" s="428"/>
      <c r="U211" s="428"/>
      <c r="V211" s="428"/>
      <c r="W211" s="428"/>
      <c r="X211" s="428"/>
      <c r="Y211" s="428"/>
      <c r="Z211" s="428"/>
      <c r="AA211" s="428"/>
      <c r="AB211" s="428"/>
      <c r="AC211" s="428"/>
      <c r="AD211" s="428"/>
      <c r="AE211" s="428"/>
      <c r="AF211" s="428"/>
      <c r="AG211" s="428"/>
      <c r="AH211" s="428"/>
      <c r="AI211" s="428"/>
      <c r="AJ211" s="428"/>
      <c r="AK211" s="428"/>
      <c r="AL211" s="428"/>
      <c r="AM211" s="428"/>
      <c r="AN211" s="428"/>
      <c r="AO211" s="428"/>
      <c r="AP211" s="428"/>
      <c r="AQ211" s="428"/>
      <c r="AR211" s="428"/>
      <c r="AS211" s="428"/>
      <c r="AT211" s="428"/>
      <c r="AU211" s="428"/>
      <c r="AV211" s="428"/>
      <c r="AW211" s="428"/>
      <c r="AX211" s="428"/>
      <c r="AY211" s="428"/>
      <c r="AZ211" s="428"/>
      <c r="BA211" s="428"/>
      <c r="BB211" s="428"/>
      <c r="BC211" s="428"/>
      <c r="BD211" s="428"/>
      <c r="BE211" s="428"/>
      <c r="BF211" s="518">
        <f>SUM(BF216:BF225)</f>
        <v>0</v>
      </c>
      <c r="BG211" s="428"/>
      <c r="BH211" s="493" t="s">
        <v>211</v>
      </c>
      <c r="BI211" s="519"/>
      <c r="BJ211" s="495" t="str">
        <f>if(BL211=1,"1","0")</f>
        <v>0</v>
      </c>
      <c r="BK211" s="496">
        <v>0.0</v>
      </c>
      <c r="BL211" s="520">
        <f>AVERAGE(BI216:BI225)</f>
        <v>0</v>
      </c>
      <c r="BM211" s="428"/>
      <c r="BN211" s="428"/>
    </row>
    <row r="212" ht="7.5" customHeight="1" outlineLevel="3">
      <c r="A212" s="428"/>
      <c r="B212" s="428"/>
      <c r="C212" s="428"/>
      <c r="D212" s="428"/>
      <c r="E212" s="428"/>
      <c r="F212" s="428"/>
      <c r="G212" s="428"/>
      <c r="H212" s="428"/>
      <c r="I212" s="428"/>
      <c r="J212" s="428"/>
      <c r="K212" s="428"/>
      <c r="L212" s="428"/>
      <c r="M212" s="428"/>
      <c r="N212" s="428"/>
      <c r="O212" s="428"/>
      <c r="P212" s="428"/>
      <c r="Q212" s="428"/>
      <c r="R212" s="428"/>
      <c r="S212" s="428"/>
      <c r="T212" s="428"/>
      <c r="U212" s="428"/>
      <c r="V212" s="428"/>
      <c r="W212" s="428"/>
      <c r="X212" s="428"/>
      <c r="Y212" s="428"/>
      <c r="Z212" s="428"/>
      <c r="AA212" s="428"/>
      <c r="AB212" s="428"/>
      <c r="AC212" s="428"/>
      <c r="AD212" s="428"/>
      <c r="AE212" s="428"/>
      <c r="AF212" s="428"/>
      <c r="AG212" s="428"/>
      <c r="AH212" s="428"/>
      <c r="AI212" s="428"/>
      <c r="AJ212" s="428"/>
      <c r="AK212" s="428"/>
      <c r="AL212" s="428"/>
      <c r="AM212" s="428"/>
      <c r="AN212" s="428"/>
      <c r="AO212" s="428"/>
      <c r="AP212" s="428"/>
      <c r="AQ212" s="428"/>
      <c r="AR212" s="428"/>
      <c r="AS212" s="428"/>
      <c r="AT212" s="428"/>
      <c r="AU212" s="428"/>
      <c r="AV212" s="428"/>
      <c r="AW212" s="428"/>
      <c r="AX212" s="428"/>
      <c r="AY212" s="428"/>
      <c r="AZ212" s="428"/>
      <c r="BA212" s="428"/>
      <c r="BB212" s="428"/>
      <c r="BC212" s="428"/>
      <c r="BD212" s="428"/>
      <c r="BE212" s="428"/>
      <c r="BF212" s="428"/>
      <c r="BG212" s="428"/>
      <c r="BH212" s="428"/>
      <c r="BI212" s="428"/>
      <c r="BJ212" s="428"/>
      <c r="BK212" s="428"/>
      <c r="BL212" s="428"/>
      <c r="BM212" s="428"/>
      <c r="BN212" s="428"/>
    </row>
    <row r="213" outlineLevel="3">
      <c r="A213" s="428"/>
      <c r="B213" s="428"/>
      <c r="C213" s="428"/>
      <c r="D213" s="428"/>
      <c r="E213" s="498" t="s">
        <v>212</v>
      </c>
      <c r="F213" s="499" t="s">
        <v>213</v>
      </c>
      <c r="G213" s="498" t="s">
        <v>214</v>
      </c>
      <c r="H213" s="521"/>
      <c r="I213" s="521"/>
      <c r="J213" s="500"/>
      <c r="K213" s="182"/>
      <c r="L213" s="182"/>
      <c r="M213" s="182"/>
      <c r="N213" s="182"/>
      <c r="O213" s="182"/>
      <c r="P213" s="182"/>
      <c r="Q213" s="182"/>
      <c r="R213" s="182"/>
      <c r="S213" s="182"/>
      <c r="T213" s="182"/>
      <c r="U213" s="182"/>
      <c r="V213" s="182"/>
      <c r="W213" s="182"/>
      <c r="X213" s="182"/>
      <c r="Y213" s="182"/>
      <c r="Z213" s="182"/>
      <c r="AA213" s="182"/>
      <c r="AB213" s="182"/>
      <c r="AC213" s="182"/>
      <c r="AD213" s="182"/>
      <c r="AE213" s="182"/>
      <c r="AF213" s="182"/>
      <c r="AG213" s="182"/>
      <c r="AH213" s="182"/>
      <c r="AI213" s="182"/>
      <c r="AJ213" s="182"/>
      <c r="AK213" s="182"/>
      <c r="AL213" s="182"/>
      <c r="AM213" s="182"/>
      <c r="AN213" s="182"/>
      <c r="AO213" s="182"/>
      <c r="AP213" s="182"/>
      <c r="AQ213" s="182"/>
      <c r="AR213" s="182"/>
      <c r="AS213" s="182"/>
      <c r="AT213" s="182"/>
      <c r="AU213" s="182"/>
      <c r="AV213" s="182"/>
      <c r="AW213" s="182"/>
      <c r="AX213" s="182"/>
      <c r="AY213" s="182"/>
      <c r="AZ213" s="182"/>
      <c r="BA213" s="182"/>
      <c r="BB213" s="182"/>
      <c r="BC213" s="182"/>
      <c r="BD213" s="182"/>
      <c r="BE213" s="181"/>
      <c r="BF213" s="501" t="s">
        <v>187</v>
      </c>
      <c r="BG213" s="479" t="s">
        <v>217</v>
      </c>
      <c r="BH213" s="182"/>
      <c r="BI213" s="182"/>
      <c r="BJ213" s="181"/>
      <c r="BK213" s="501" t="s">
        <v>167</v>
      </c>
      <c r="BL213" s="501" t="s">
        <v>218</v>
      </c>
      <c r="BM213" s="428"/>
      <c r="BN213" s="428"/>
    </row>
    <row r="214" outlineLevel="3">
      <c r="A214" s="428"/>
      <c r="B214" s="428"/>
      <c r="C214" s="428"/>
      <c r="D214" s="428"/>
      <c r="E214" s="199"/>
      <c r="F214" s="199"/>
      <c r="G214" s="199"/>
      <c r="H214" s="199"/>
      <c r="I214" s="199"/>
      <c r="J214" s="502" t="s">
        <v>219</v>
      </c>
      <c r="K214" s="182"/>
      <c r="L214" s="182"/>
      <c r="M214" s="181"/>
      <c r="N214" s="502" t="s">
        <v>220</v>
      </c>
      <c r="O214" s="182"/>
      <c r="P214" s="182"/>
      <c r="Q214" s="181"/>
      <c r="R214" s="502" t="s">
        <v>221</v>
      </c>
      <c r="S214" s="182"/>
      <c r="T214" s="182"/>
      <c r="U214" s="181"/>
      <c r="V214" s="502" t="s">
        <v>222</v>
      </c>
      <c r="W214" s="182"/>
      <c r="X214" s="182"/>
      <c r="Y214" s="181"/>
      <c r="Z214" s="502" t="s">
        <v>223</v>
      </c>
      <c r="AA214" s="182"/>
      <c r="AB214" s="182"/>
      <c r="AC214" s="181"/>
      <c r="AD214" s="502" t="s">
        <v>224</v>
      </c>
      <c r="AE214" s="182"/>
      <c r="AF214" s="182"/>
      <c r="AG214" s="181"/>
      <c r="AH214" s="502" t="s">
        <v>225</v>
      </c>
      <c r="AI214" s="182"/>
      <c r="AJ214" s="182"/>
      <c r="AK214" s="181"/>
      <c r="AL214" s="502" t="s">
        <v>226</v>
      </c>
      <c r="AM214" s="182"/>
      <c r="AN214" s="182"/>
      <c r="AO214" s="181"/>
      <c r="AP214" s="502" t="s">
        <v>227</v>
      </c>
      <c r="AQ214" s="182"/>
      <c r="AR214" s="182"/>
      <c r="AS214" s="181"/>
      <c r="AT214" s="502" t="s">
        <v>228</v>
      </c>
      <c r="AU214" s="182"/>
      <c r="AV214" s="182"/>
      <c r="AW214" s="181"/>
      <c r="AX214" s="502" t="s">
        <v>229</v>
      </c>
      <c r="AY214" s="182"/>
      <c r="AZ214" s="182"/>
      <c r="BA214" s="181"/>
      <c r="BB214" s="502" t="s">
        <v>230</v>
      </c>
      <c r="BC214" s="182"/>
      <c r="BD214" s="182"/>
      <c r="BE214" s="181"/>
      <c r="BF214" s="199"/>
      <c r="BG214" s="503" t="s">
        <v>231</v>
      </c>
      <c r="BH214" s="504" t="s">
        <v>232</v>
      </c>
      <c r="BI214" s="503" t="s">
        <v>233</v>
      </c>
      <c r="BJ214" s="504" t="s">
        <v>234</v>
      </c>
      <c r="BK214" s="199"/>
      <c r="BL214" s="199"/>
      <c r="BM214" s="428"/>
      <c r="BN214" s="428"/>
    </row>
    <row r="215" outlineLevel="3">
      <c r="A215" s="428"/>
      <c r="B215" s="428"/>
      <c r="C215" s="428"/>
      <c r="D215" s="428"/>
      <c r="E215" s="183"/>
      <c r="F215" s="183"/>
      <c r="G215" s="183"/>
      <c r="H215" s="183"/>
      <c r="I215" s="183"/>
      <c r="J215" s="505">
        <v>1.0</v>
      </c>
      <c r="K215" s="505">
        <v>2.0</v>
      </c>
      <c r="L215" s="505">
        <v>3.0</v>
      </c>
      <c r="M215" s="505">
        <v>4.0</v>
      </c>
      <c r="N215" s="505">
        <v>1.0</v>
      </c>
      <c r="O215" s="505">
        <v>2.0</v>
      </c>
      <c r="P215" s="505">
        <v>3.0</v>
      </c>
      <c r="Q215" s="505">
        <v>4.0</v>
      </c>
      <c r="R215" s="505">
        <v>1.0</v>
      </c>
      <c r="S215" s="505">
        <v>2.0</v>
      </c>
      <c r="T215" s="505">
        <v>3.0</v>
      </c>
      <c r="U215" s="505">
        <v>4.0</v>
      </c>
      <c r="V215" s="505">
        <v>1.0</v>
      </c>
      <c r="W215" s="505">
        <v>2.0</v>
      </c>
      <c r="X215" s="505">
        <v>3.0</v>
      </c>
      <c r="Y215" s="505">
        <v>4.0</v>
      </c>
      <c r="Z215" s="505">
        <v>1.0</v>
      </c>
      <c r="AA215" s="505">
        <v>2.0</v>
      </c>
      <c r="AB215" s="505">
        <v>3.0</v>
      </c>
      <c r="AC215" s="505">
        <v>4.0</v>
      </c>
      <c r="AD215" s="505">
        <v>1.0</v>
      </c>
      <c r="AE215" s="505">
        <v>2.0</v>
      </c>
      <c r="AF215" s="505">
        <v>3.0</v>
      </c>
      <c r="AG215" s="505">
        <v>4.0</v>
      </c>
      <c r="AH215" s="505">
        <v>1.0</v>
      </c>
      <c r="AI215" s="505">
        <v>2.0</v>
      </c>
      <c r="AJ215" s="505">
        <v>3.0</v>
      </c>
      <c r="AK215" s="505">
        <v>4.0</v>
      </c>
      <c r="AL215" s="505">
        <v>1.0</v>
      </c>
      <c r="AM215" s="505">
        <v>2.0</v>
      </c>
      <c r="AN215" s="505">
        <v>3.0</v>
      </c>
      <c r="AO215" s="505">
        <v>4.0</v>
      </c>
      <c r="AP215" s="505">
        <v>1.0</v>
      </c>
      <c r="AQ215" s="505">
        <v>2.0</v>
      </c>
      <c r="AR215" s="505">
        <v>3.0</v>
      </c>
      <c r="AS215" s="505">
        <v>4.0</v>
      </c>
      <c r="AT215" s="505">
        <v>1.0</v>
      </c>
      <c r="AU215" s="505">
        <v>2.0</v>
      </c>
      <c r="AV215" s="505">
        <v>3.0</v>
      </c>
      <c r="AW215" s="505">
        <v>4.0</v>
      </c>
      <c r="AX215" s="505">
        <v>1.0</v>
      </c>
      <c r="AY215" s="505">
        <v>2.0</v>
      </c>
      <c r="AZ215" s="505">
        <v>3.0</v>
      </c>
      <c r="BA215" s="505">
        <v>4.0</v>
      </c>
      <c r="BB215" s="505">
        <v>1.0</v>
      </c>
      <c r="BC215" s="505">
        <v>2.0</v>
      </c>
      <c r="BD215" s="505">
        <v>3.0</v>
      </c>
      <c r="BE215" s="505">
        <v>4.0</v>
      </c>
      <c r="BF215" s="183"/>
      <c r="BG215" s="183"/>
      <c r="BH215" s="183"/>
      <c r="BI215" s="183"/>
      <c r="BJ215" s="183"/>
      <c r="BK215" s="183"/>
      <c r="BL215" s="183"/>
      <c r="BM215" s="428"/>
      <c r="BN215" s="428"/>
    </row>
    <row r="216" outlineLevel="3">
      <c r="A216" s="428"/>
      <c r="B216" s="428"/>
      <c r="C216" s="428"/>
      <c r="D216" s="428"/>
      <c r="E216" s="486">
        <v>1.0</v>
      </c>
      <c r="F216" s="528"/>
      <c r="G216" s="506"/>
      <c r="H216" s="507"/>
      <c r="I216" s="507"/>
      <c r="J216" s="523">
        <v>0.0</v>
      </c>
      <c r="K216" s="523">
        <v>0.0</v>
      </c>
      <c r="L216" s="523">
        <v>0.0</v>
      </c>
      <c r="M216" s="523">
        <v>0.0</v>
      </c>
      <c r="N216" s="523">
        <v>0.0</v>
      </c>
      <c r="O216" s="523">
        <v>0.0</v>
      </c>
      <c r="P216" s="523">
        <v>0.0</v>
      </c>
      <c r="Q216" s="523">
        <v>0.0</v>
      </c>
      <c r="R216" s="523">
        <v>0.0</v>
      </c>
      <c r="S216" s="523">
        <v>0.0</v>
      </c>
      <c r="T216" s="523">
        <v>0.0</v>
      </c>
      <c r="U216" s="523">
        <v>0.0</v>
      </c>
      <c r="V216" s="523">
        <v>0.0</v>
      </c>
      <c r="W216" s="523">
        <v>0.0</v>
      </c>
      <c r="X216" s="523">
        <v>0.0</v>
      </c>
      <c r="Y216" s="523">
        <v>0.0</v>
      </c>
      <c r="Z216" s="523">
        <v>0.0</v>
      </c>
      <c r="AA216" s="523">
        <v>0.0</v>
      </c>
      <c r="AB216" s="523">
        <v>0.0</v>
      </c>
      <c r="AC216" s="523">
        <v>0.0</v>
      </c>
      <c r="AD216" s="523">
        <v>0.0</v>
      </c>
      <c r="AE216" s="523">
        <v>0.0</v>
      </c>
      <c r="AF216" s="523">
        <v>0.0</v>
      </c>
      <c r="AG216" s="523">
        <v>0.0</v>
      </c>
      <c r="AH216" s="523">
        <v>0.0</v>
      </c>
      <c r="AI216" s="523">
        <v>0.0</v>
      </c>
      <c r="AJ216" s="523">
        <v>0.0</v>
      </c>
      <c r="AK216" s="523">
        <v>0.0</v>
      </c>
      <c r="AL216" s="523">
        <v>0.0</v>
      </c>
      <c r="AM216" s="523">
        <v>0.0</v>
      </c>
      <c r="AN216" s="523">
        <v>0.0</v>
      </c>
      <c r="AO216" s="523">
        <v>0.0</v>
      </c>
      <c r="AP216" s="523">
        <v>0.0</v>
      </c>
      <c r="AQ216" s="523">
        <v>0.0</v>
      </c>
      <c r="AR216" s="523">
        <v>0.0</v>
      </c>
      <c r="AS216" s="523">
        <v>0.0</v>
      </c>
      <c r="AT216" s="523">
        <v>0.0</v>
      </c>
      <c r="AU216" s="523">
        <v>0.0</v>
      </c>
      <c r="AV216" s="523">
        <v>0.0</v>
      </c>
      <c r="AW216" s="523">
        <v>0.0</v>
      </c>
      <c r="AX216" s="523">
        <v>0.0</v>
      </c>
      <c r="AY216" s="523">
        <v>0.0</v>
      </c>
      <c r="AZ216" s="523">
        <v>0.0</v>
      </c>
      <c r="BA216" s="523">
        <v>0.0</v>
      </c>
      <c r="BB216" s="523">
        <v>0.0</v>
      </c>
      <c r="BC216" s="523">
        <v>0.0</v>
      </c>
      <c r="BD216" s="523">
        <v>0.0</v>
      </c>
      <c r="BE216" s="523">
        <v>0.0</v>
      </c>
      <c r="BF216" s="515">
        <v>0.0</v>
      </c>
      <c r="BG216" s="510"/>
      <c r="BH216" s="511">
        <v>0.0</v>
      </c>
      <c r="BI216" s="512">
        <f t="shared" ref="BI216:BI225" si="21">iferror(AVERAGE(J216:BE216))</f>
        <v>0</v>
      </c>
      <c r="BJ216" s="511">
        <v>0.0</v>
      </c>
      <c r="BK216" s="513"/>
      <c r="BL216" s="514">
        <f>iferror((BH216+BJ216)/100)</f>
        <v>0</v>
      </c>
      <c r="BM216" s="428"/>
      <c r="BN216" s="428"/>
    </row>
    <row r="217" outlineLevel="3">
      <c r="A217" s="428"/>
      <c r="B217" s="428"/>
      <c r="C217" s="428"/>
      <c r="D217" s="428"/>
      <c r="E217" s="486">
        <v>2.0</v>
      </c>
      <c r="F217" s="529"/>
      <c r="G217" s="506"/>
      <c r="H217" s="507"/>
      <c r="I217" s="507"/>
      <c r="J217" s="523">
        <v>0.0</v>
      </c>
      <c r="K217" s="523">
        <v>0.0</v>
      </c>
      <c r="L217" s="523">
        <v>0.0</v>
      </c>
      <c r="M217" s="523">
        <v>0.0</v>
      </c>
      <c r="N217" s="523">
        <v>0.0</v>
      </c>
      <c r="O217" s="523">
        <v>0.0</v>
      </c>
      <c r="P217" s="523">
        <v>0.0</v>
      </c>
      <c r="Q217" s="523">
        <v>0.0</v>
      </c>
      <c r="R217" s="523">
        <v>0.0</v>
      </c>
      <c r="S217" s="523">
        <v>0.0</v>
      </c>
      <c r="T217" s="523">
        <v>0.0</v>
      </c>
      <c r="U217" s="523">
        <v>0.0</v>
      </c>
      <c r="V217" s="523">
        <v>0.0</v>
      </c>
      <c r="W217" s="523">
        <v>0.0</v>
      </c>
      <c r="X217" s="523">
        <v>0.0</v>
      </c>
      <c r="Y217" s="523">
        <v>0.0</v>
      </c>
      <c r="Z217" s="523">
        <v>0.0</v>
      </c>
      <c r="AA217" s="523">
        <v>0.0</v>
      </c>
      <c r="AB217" s="523">
        <v>0.0</v>
      </c>
      <c r="AC217" s="523">
        <v>0.0</v>
      </c>
      <c r="AD217" s="523">
        <v>0.0</v>
      </c>
      <c r="AE217" s="523">
        <v>0.0</v>
      </c>
      <c r="AF217" s="523">
        <v>0.0</v>
      </c>
      <c r="AG217" s="523">
        <v>0.0</v>
      </c>
      <c r="AH217" s="523">
        <v>0.0</v>
      </c>
      <c r="AI217" s="523">
        <v>0.0</v>
      </c>
      <c r="AJ217" s="523">
        <v>0.0</v>
      </c>
      <c r="AK217" s="523">
        <v>0.0</v>
      </c>
      <c r="AL217" s="523">
        <v>0.0</v>
      </c>
      <c r="AM217" s="523">
        <v>0.0</v>
      </c>
      <c r="AN217" s="523">
        <v>0.0</v>
      </c>
      <c r="AO217" s="523">
        <v>0.0</v>
      </c>
      <c r="AP217" s="523">
        <v>0.0</v>
      </c>
      <c r="AQ217" s="523">
        <v>0.0</v>
      </c>
      <c r="AR217" s="523">
        <v>0.0</v>
      </c>
      <c r="AS217" s="523">
        <v>0.0</v>
      </c>
      <c r="AT217" s="523">
        <v>0.0</v>
      </c>
      <c r="AU217" s="523">
        <v>0.0</v>
      </c>
      <c r="AV217" s="523">
        <v>0.0</v>
      </c>
      <c r="AW217" s="523">
        <v>0.0</v>
      </c>
      <c r="AX217" s="523">
        <v>0.0</v>
      </c>
      <c r="AY217" s="523">
        <v>0.0</v>
      </c>
      <c r="AZ217" s="523">
        <v>0.0</v>
      </c>
      <c r="BA217" s="523">
        <v>0.0</v>
      </c>
      <c r="BB217" s="523">
        <v>0.0</v>
      </c>
      <c r="BC217" s="523">
        <v>0.0</v>
      </c>
      <c r="BD217" s="523">
        <v>0.0</v>
      </c>
      <c r="BE217" s="523">
        <v>0.0</v>
      </c>
      <c r="BF217" s="515">
        <v>0.0</v>
      </c>
      <c r="BG217" s="510"/>
      <c r="BH217" s="511">
        <v>0.0</v>
      </c>
      <c r="BI217" s="512">
        <f t="shared" si="21"/>
        <v>0</v>
      </c>
      <c r="BJ217" s="511">
        <v>0.0</v>
      </c>
      <c r="BK217" s="513"/>
      <c r="BL217" s="514">
        <f t="shared" ref="BL217:BL225" si="22">(BH217+BJ217)/100</f>
        <v>0</v>
      </c>
      <c r="BM217" s="428"/>
      <c r="BN217" s="428"/>
    </row>
    <row r="218" outlineLevel="3">
      <c r="A218" s="428"/>
      <c r="B218" s="428"/>
      <c r="C218" s="248" t="s">
        <v>235</v>
      </c>
      <c r="D218" s="428"/>
      <c r="E218" s="486">
        <v>3.0</v>
      </c>
      <c r="F218" s="529"/>
      <c r="G218" s="506"/>
      <c r="H218" s="507"/>
      <c r="I218" s="507"/>
      <c r="J218" s="523">
        <v>0.0</v>
      </c>
      <c r="K218" s="523">
        <v>0.0</v>
      </c>
      <c r="L218" s="523">
        <v>0.0</v>
      </c>
      <c r="M218" s="523">
        <v>0.0</v>
      </c>
      <c r="N218" s="523">
        <v>0.0</v>
      </c>
      <c r="O218" s="523">
        <v>0.0</v>
      </c>
      <c r="P218" s="523">
        <v>0.0</v>
      </c>
      <c r="Q218" s="523">
        <v>0.0</v>
      </c>
      <c r="R218" s="523">
        <v>0.0</v>
      </c>
      <c r="S218" s="523">
        <v>0.0</v>
      </c>
      <c r="T218" s="523">
        <v>0.0</v>
      </c>
      <c r="U218" s="523">
        <v>0.0</v>
      </c>
      <c r="V218" s="523">
        <v>0.0</v>
      </c>
      <c r="W218" s="523">
        <v>0.0</v>
      </c>
      <c r="X218" s="523">
        <v>0.0</v>
      </c>
      <c r="Y218" s="523">
        <v>0.0</v>
      </c>
      <c r="Z218" s="523">
        <v>0.0</v>
      </c>
      <c r="AA218" s="523">
        <v>0.0</v>
      </c>
      <c r="AB218" s="523">
        <v>0.0</v>
      </c>
      <c r="AC218" s="523">
        <v>0.0</v>
      </c>
      <c r="AD218" s="523">
        <v>0.0</v>
      </c>
      <c r="AE218" s="523">
        <v>0.0</v>
      </c>
      <c r="AF218" s="523">
        <v>0.0</v>
      </c>
      <c r="AG218" s="523">
        <v>0.0</v>
      </c>
      <c r="AH218" s="523">
        <v>0.0</v>
      </c>
      <c r="AI218" s="523">
        <v>0.0</v>
      </c>
      <c r="AJ218" s="523">
        <v>0.0</v>
      </c>
      <c r="AK218" s="523">
        <v>0.0</v>
      </c>
      <c r="AL218" s="523">
        <v>0.0</v>
      </c>
      <c r="AM218" s="523">
        <v>0.0</v>
      </c>
      <c r="AN218" s="523">
        <v>0.0</v>
      </c>
      <c r="AO218" s="523">
        <v>0.0</v>
      </c>
      <c r="AP218" s="523">
        <v>0.0</v>
      </c>
      <c r="AQ218" s="523">
        <v>0.0</v>
      </c>
      <c r="AR218" s="523">
        <v>0.0</v>
      </c>
      <c r="AS218" s="523">
        <v>0.0</v>
      </c>
      <c r="AT218" s="523">
        <v>0.0</v>
      </c>
      <c r="AU218" s="523">
        <v>0.0</v>
      </c>
      <c r="AV218" s="523">
        <v>0.0</v>
      </c>
      <c r="AW218" s="523">
        <v>0.0</v>
      </c>
      <c r="AX218" s="523">
        <v>0.0</v>
      </c>
      <c r="AY218" s="523">
        <v>0.0</v>
      </c>
      <c r="AZ218" s="523">
        <v>0.0</v>
      </c>
      <c r="BA218" s="523">
        <v>0.0</v>
      </c>
      <c r="BB218" s="523">
        <v>0.0</v>
      </c>
      <c r="BC218" s="523">
        <v>0.0</v>
      </c>
      <c r="BD218" s="523">
        <v>0.0</v>
      </c>
      <c r="BE218" s="523">
        <v>0.0</v>
      </c>
      <c r="BF218" s="515">
        <v>0.0</v>
      </c>
      <c r="BG218" s="510"/>
      <c r="BH218" s="511">
        <v>0.0</v>
      </c>
      <c r="BI218" s="512">
        <f t="shared" si="21"/>
        <v>0</v>
      </c>
      <c r="BJ218" s="511">
        <v>0.0</v>
      </c>
      <c r="BK218" s="513"/>
      <c r="BL218" s="514">
        <f t="shared" si="22"/>
        <v>0</v>
      </c>
      <c r="BM218" s="428"/>
      <c r="BN218" s="428"/>
    </row>
    <row r="219" outlineLevel="3">
      <c r="A219" s="428"/>
      <c r="B219" s="428"/>
      <c r="C219" s="428"/>
      <c r="D219" s="428"/>
      <c r="E219" s="486">
        <v>4.0</v>
      </c>
      <c r="F219" s="529"/>
      <c r="G219" s="506"/>
      <c r="H219" s="507"/>
      <c r="I219" s="507"/>
      <c r="J219" s="523">
        <v>0.0</v>
      </c>
      <c r="K219" s="523">
        <v>0.0</v>
      </c>
      <c r="L219" s="523">
        <v>0.0</v>
      </c>
      <c r="M219" s="523">
        <v>0.0</v>
      </c>
      <c r="N219" s="523">
        <v>0.0</v>
      </c>
      <c r="O219" s="523">
        <v>0.0</v>
      </c>
      <c r="P219" s="523">
        <v>0.0</v>
      </c>
      <c r="Q219" s="523">
        <v>0.0</v>
      </c>
      <c r="R219" s="523">
        <v>0.0</v>
      </c>
      <c r="S219" s="523">
        <v>0.0</v>
      </c>
      <c r="T219" s="523">
        <v>0.0</v>
      </c>
      <c r="U219" s="523">
        <v>0.0</v>
      </c>
      <c r="V219" s="523">
        <v>0.0</v>
      </c>
      <c r="W219" s="523">
        <v>0.0</v>
      </c>
      <c r="X219" s="523">
        <v>0.0</v>
      </c>
      <c r="Y219" s="523">
        <v>0.0</v>
      </c>
      <c r="Z219" s="523">
        <v>0.0</v>
      </c>
      <c r="AA219" s="523">
        <v>0.0</v>
      </c>
      <c r="AB219" s="523">
        <v>0.0</v>
      </c>
      <c r="AC219" s="523">
        <v>0.0</v>
      </c>
      <c r="AD219" s="523">
        <v>0.0</v>
      </c>
      <c r="AE219" s="523">
        <v>0.0</v>
      </c>
      <c r="AF219" s="523">
        <v>0.0</v>
      </c>
      <c r="AG219" s="523">
        <v>0.0</v>
      </c>
      <c r="AH219" s="523">
        <v>0.0</v>
      </c>
      <c r="AI219" s="523">
        <v>0.0</v>
      </c>
      <c r="AJ219" s="523">
        <v>0.0</v>
      </c>
      <c r="AK219" s="523">
        <v>0.0</v>
      </c>
      <c r="AL219" s="523">
        <v>0.0</v>
      </c>
      <c r="AM219" s="523">
        <v>0.0</v>
      </c>
      <c r="AN219" s="523">
        <v>0.0</v>
      </c>
      <c r="AO219" s="523">
        <v>0.0</v>
      </c>
      <c r="AP219" s="523">
        <v>0.0</v>
      </c>
      <c r="AQ219" s="523">
        <v>0.0</v>
      </c>
      <c r="AR219" s="523">
        <v>0.0</v>
      </c>
      <c r="AS219" s="523">
        <v>0.0</v>
      </c>
      <c r="AT219" s="523">
        <v>0.0</v>
      </c>
      <c r="AU219" s="523">
        <v>0.0</v>
      </c>
      <c r="AV219" s="523">
        <v>0.0</v>
      </c>
      <c r="AW219" s="523">
        <v>0.0</v>
      </c>
      <c r="AX219" s="523">
        <v>0.0</v>
      </c>
      <c r="AY219" s="523">
        <v>0.0</v>
      </c>
      <c r="AZ219" s="523">
        <v>0.0</v>
      </c>
      <c r="BA219" s="523">
        <v>0.0</v>
      </c>
      <c r="BB219" s="523">
        <v>0.0</v>
      </c>
      <c r="BC219" s="523">
        <v>0.0</v>
      </c>
      <c r="BD219" s="523">
        <v>0.0</v>
      </c>
      <c r="BE219" s="523">
        <v>0.0</v>
      </c>
      <c r="BF219" s="515">
        <v>0.0</v>
      </c>
      <c r="BG219" s="510"/>
      <c r="BH219" s="511">
        <v>0.0</v>
      </c>
      <c r="BI219" s="512">
        <f t="shared" si="21"/>
        <v>0</v>
      </c>
      <c r="BJ219" s="511">
        <v>0.0</v>
      </c>
      <c r="BK219" s="513"/>
      <c r="BL219" s="514">
        <f t="shared" si="22"/>
        <v>0</v>
      </c>
      <c r="BM219" s="428"/>
      <c r="BN219" s="428"/>
    </row>
    <row r="220" outlineLevel="3">
      <c r="A220" s="428"/>
      <c r="B220" s="428"/>
      <c r="C220" s="428"/>
      <c r="D220" s="428"/>
      <c r="E220" s="486">
        <v>5.0</v>
      </c>
      <c r="F220" s="529"/>
      <c r="G220" s="506"/>
      <c r="H220" s="507"/>
      <c r="I220" s="507"/>
      <c r="J220" s="523">
        <v>0.0</v>
      </c>
      <c r="K220" s="523">
        <v>0.0</v>
      </c>
      <c r="L220" s="523">
        <v>0.0</v>
      </c>
      <c r="M220" s="523">
        <v>0.0</v>
      </c>
      <c r="N220" s="523">
        <v>0.0</v>
      </c>
      <c r="O220" s="523">
        <v>0.0</v>
      </c>
      <c r="P220" s="523">
        <v>0.0</v>
      </c>
      <c r="Q220" s="523">
        <v>0.0</v>
      </c>
      <c r="R220" s="523">
        <v>0.0</v>
      </c>
      <c r="S220" s="523">
        <v>0.0</v>
      </c>
      <c r="T220" s="523">
        <v>0.0</v>
      </c>
      <c r="U220" s="523">
        <v>0.0</v>
      </c>
      <c r="V220" s="523">
        <v>0.0</v>
      </c>
      <c r="W220" s="523">
        <v>0.0</v>
      </c>
      <c r="X220" s="523">
        <v>0.0</v>
      </c>
      <c r="Y220" s="523">
        <v>0.0</v>
      </c>
      <c r="Z220" s="523">
        <v>0.0</v>
      </c>
      <c r="AA220" s="523">
        <v>0.0</v>
      </c>
      <c r="AB220" s="523">
        <v>0.0</v>
      </c>
      <c r="AC220" s="523">
        <v>0.0</v>
      </c>
      <c r="AD220" s="523">
        <v>0.0</v>
      </c>
      <c r="AE220" s="523">
        <v>0.0</v>
      </c>
      <c r="AF220" s="523">
        <v>0.0</v>
      </c>
      <c r="AG220" s="523">
        <v>0.0</v>
      </c>
      <c r="AH220" s="523">
        <v>0.0</v>
      </c>
      <c r="AI220" s="523">
        <v>0.0</v>
      </c>
      <c r="AJ220" s="523">
        <v>0.0</v>
      </c>
      <c r="AK220" s="523">
        <v>0.0</v>
      </c>
      <c r="AL220" s="523">
        <v>0.0</v>
      </c>
      <c r="AM220" s="523">
        <v>0.0</v>
      </c>
      <c r="AN220" s="523">
        <v>0.0</v>
      </c>
      <c r="AO220" s="523">
        <v>0.0</v>
      </c>
      <c r="AP220" s="523">
        <v>0.0</v>
      </c>
      <c r="AQ220" s="523">
        <v>0.0</v>
      </c>
      <c r="AR220" s="523">
        <v>0.0</v>
      </c>
      <c r="AS220" s="523">
        <v>0.0</v>
      </c>
      <c r="AT220" s="523">
        <v>0.0</v>
      </c>
      <c r="AU220" s="523">
        <v>0.0</v>
      </c>
      <c r="AV220" s="523">
        <v>0.0</v>
      </c>
      <c r="AW220" s="523">
        <v>0.0</v>
      </c>
      <c r="AX220" s="523">
        <v>0.0</v>
      </c>
      <c r="AY220" s="523">
        <v>0.0</v>
      </c>
      <c r="AZ220" s="523">
        <v>0.0</v>
      </c>
      <c r="BA220" s="523">
        <v>0.0</v>
      </c>
      <c r="BB220" s="523">
        <v>0.0</v>
      </c>
      <c r="BC220" s="523">
        <v>0.0</v>
      </c>
      <c r="BD220" s="523">
        <v>0.0</v>
      </c>
      <c r="BE220" s="523">
        <v>0.0</v>
      </c>
      <c r="BF220" s="515">
        <v>0.0</v>
      </c>
      <c r="BG220" s="510"/>
      <c r="BH220" s="511">
        <v>0.0</v>
      </c>
      <c r="BI220" s="512">
        <f t="shared" si="21"/>
        <v>0</v>
      </c>
      <c r="BJ220" s="511">
        <v>0.0</v>
      </c>
      <c r="BK220" s="513"/>
      <c r="BL220" s="514">
        <f t="shared" si="22"/>
        <v>0</v>
      </c>
      <c r="BM220" s="428"/>
      <c r="BN220" s="428"/>
    </row>
    <row r="221" outlineLevel="3">
      <c r="A221" s="428"/>
      <c r="B221" s="428"/>
      <c r="C221" s="428"/>
      <c r="D221" s="428"/>
      <c r="E221" s="486">
        <v>6.0</v>
      </c>
      <c r="F221" s="529"/>
      <c r="G221" s="506"/>
      <c r="H221" s="507"/>
      <c r="I221" s="507"/>
      <c r="J221" s="523">
        <v>0.0</v>
      </c>
      <c r="K221" s="523">
        <v>0.0</v>
      </c>
      <c r="L221" s="523">
        <v>0.0</v>
      </c>
      <c r="M221" s="523">
        <v>0.0</v>
      </c>
      <c r="N221" s="523">
        <v>0.0</v>
      </c>
      <c r="O221" s="523">
        <v>0.0</v>
      </c>
      <c r="P221" s="523">
        <v>0.0</v>
      </c>
      <c r="Q221" s="523">
        <v>0.0</v>
      </c>
      <c r="R221" s="523">
        <v>0.0</v>
      </c>
      <c r="S221" s="523">
        <v>0.0</v>
      </c>
      <c r="T221" s="523">
        <v>0.0</v>
      </c>
      <c r="U221" s="523">
        <v>0.0</v>
      </c>
      <c r="V221" s="523">
        <v>0.0</v>
      </c>
      <c r="W221" s="523">
        <v>0.0</v>
      </c>
      <c r="X221" s="523">
        <v>0.0</v>
      </c>
      <c r="Y221" s="523">
        <v>0.0</v>
      </c>
      <c r="Z221" s="523">
        <v>0.0</v>
      </c>
      <c r="AA221" s="523">
        <v>0.0</v>
      </c>
      <c r="AB221" s="523">
        <v>0.0</v>
      </c>
      <c r="AC221" s="523">
        <v>0.0</v>
      </c>
      <c r="AD221" s="523">
        <v>0.0</v>
      </c>
      <c r="AE221" s="523">
        <v>0.0</v>
      </c>
      <c r="AF221" s="523">
        <v>0.0</v>
      </c>
      <c r="AG221" s="523">
        <v>0.0</v>
      </c>
      <c r="AH221" s="523">
        <v>0.0</v>
      </c>
      <c r="AI221" s="523">
        <v>0.0</v>
      </c>
      <c r="AJ221" s="523">
        <v>0.0</v>
      </c>
      <c r="AK221" s="523">
        <v>0.0</v>
      </c>
      <c r="AL221" s="523">
        <v>0.0</v>
      </c>
      <c r="AM221" s="523">
        <v>0.0</v>
      </c>
      <c r="AN221" s="523">
        <v>0.0</v>
      </c>
      <c r="AO221" s="523">
        <v>0.0</v>
      </c>
      <c r="AP221" s="523">
        <v>0.0</v>
      </c>
      <c r="AQ221" s="523">
        <v>0.0</v>
      </c>
      <c r="AR221" s="523">
        <v>0.0</v>
      </c>
      <c r="AS221" s="523">
        <v>0.0</v>
      </c>
      <c r="AT221" s="523">
        <v>0.0</v>
      </c>
      <c r="AU221" s="523">
        <v>0.0</v>
      </c>
      <c r="AV221" s="523">
        <v>0.0</v>
      </c>
      <c r="AW221" s="523">
        <v>0.0</v>
      </c>
      <c r="AX221" s="523">
        <v>0.0</v>
      </c>
      <c r="AY221" s="523">
        <v>0.0</v>
      </c>
      <c r="AZ221" s="523">
        <v>0.0</v>
      </c>
      <c r="BA221" s="523">
        <v>0.0</v>
      </c>
      <c r="BB221" s="523">
        <v>0.0</v>
      </c>
      <c r="BC221" s="523">
        <v>0.0</v>
      </c>
      <c r="BD221" s="523">
        <v>0.0</v>
      </c>
      <c r="BE221" s="523">
        <v>0.0</v>
      </c>
      <c r="BF221" s="515">
        <v>0.0</v>
      </c>
      <c r="BG221" s="510"/>
      <c r="BH221" s="511">
        <v>0.0</v>
      </c>
      <c r="BI221" s="512">
        <f t="shared" si="21"/>
        <v>0</v>
      </c>
      <c r="BJ221" s="511">
        <v>0.0</v>
      </c>
      <c r="BK221" s="513"/>
      <c r="BL221" s="514">
        <f t="shared" si="22"/>
        <v>0</v>
      </c>
      <c r="BM221" s="428"/>
      <c r="BN221" s="428"/>
    </row>
    <row r="222" outlineLevel="3">
      <c r="A222" s="428"/>
      <c r="B222" s="428"/>
      <c r="C222" s="428"/>
      <c r="D222" s="428"/>
      <c r="E222" s="486">
        <v>7.0</v>
      </c>
      <c r="F222" s="529"/>
      <c r="G222" s="506"/>
      <c r="H222" s="507"/>
      <c r="I222" s="507"/>
      <c r="J222" s="523">
        <v>0.0</v>
      </c>
      <c r="K222" s="523">
        <v>0.0</v>
      </c>
      <c r="L222" s="523">
        <v>0.0</v>
      </c>
      <c r="M222" s="523">
        <v>0.0</v>
      </c>
      <c r="N222" s="523">
        <v>0.0</v>
      </c>
      <c r="O222" s="523">
        <v>0.0</v>
      </c>
      <c r="P222" s="523">
        <v>0.0</v>
      </c>
      <c r="Q222" s="523">
        <v>0.0</v>
      </c>
      <c r="R222" s="523">
        <v>0.0</v>
      </c>
      <c r="S222" s="523">
        <v>0.0</v>
      </c>
      <c r="T222" s="523">
        <v>0.0</v>
      </c>
      <c r="U222" s="523">
        <v>0.0</v>
      </c>
      <c r="V222" s="523">
        <v>0.0</v>
      </c>
      <c r="W222" s="523">
        <v>0.0</v>
      </c>
      <c r="X222" s="523">
        <v>0.0</v>
      </c>
      <c r="Y222" s="523">
        <v>0.0</v>
      </c>
      <c r="Z222" s="523">
        <v>0.0</v>
      </c>
      <c r="AA222" s="523">
        <v>0.0</v>
      </c>
      <c r="AB222" s="523">
        <v>0.0</v>
      </c>
      <c r="AC222" s="523">
        <v>0.0</v>
      </c>
      <c r="AD222" s="523">
        <v>0.0</v>
      </c>
      <c r="AE222" s="523">
        <v>0.0</v>
      </c>
      <c r="AF222" s="523">
        <v>0.0</v>
      </c>
      <c r="AG222" s="523">
        <v>0.0</v>
      </c>
      <c r="AH222" s="523">
        <v>0.0</v>
      </c>
      <c r="AI222" s="523">
        <v>0.0</v>
      </c>
      <c r="AJ222" s="523">
        <v>0.0</v>
      </c>
      <c r="AK222" s="523">
        <v>0.0</v>
      </c>
      <c r="AL222" s="523">
        <v>0.0</v>
      </c>
      <c r="AM222" s="523">
        <v>0.0</v>
      </c>
      <c r="AN222" s="523">
        <v>0.0</v>
      </c>
      <c r="AO222" s="523">
        <v>0.0</v>
      </c>
      <c r="AP222" s="523">
        <v>0.0</v>
      </c>
      <c r="AQ222" s="523">
        <v>0.0</v>
      </c>
      <c r="AR222" s="523">
        <v>0.0</v>
      </c>
      <c r="AS222" s="523">
        <v>0.0</v>
      </c>
      <c r="AT222" s="523">
        <v>0.0</v>
      </c>
      <c r="AU222" s="523">
        <v>0.0</v>
      </c>
      <c r="AV222" s="523">
        <v>0.0</v>
      </c>
      <c r="AW222" s="523">
        <v>0.0</v>
      </c>
      <c r="AX222" s="523">
        <v>0.0</v>
      </c>
      <c r="AY222" s="523">
        <v>0.0</v>
      </c>
      <c r="AZ222" s="523">
        <v>0.0</v>
      </c>
      <c r="BA222" s="523">
        <v>0.0</v>
      </c>
      <c r="BB222" s="523">
        <v>0.0</v>
      </c>
      <c r="BC222" s="523">
        <v>0.0</v>
      </c>
      <c r="BD222" s="523">
        <v>0.0</v>
      </c>
      <c r="BE222" s="523">
        <v>0.0</v>
      </c>
      <c r="BF222" s="515">
        <v>0.0</v>
      </c>
      <c r="BG222" s="510"/>
      <c r="BH222" s="511">
        <v>0.0</v>
      </c>
      <c r="BI222" s="512">
        <f t="shared" si="21"/>
        <v>0</v>
      </c>
      <c r="BJ222" s="511">
        <v>0.0</v>
      </c>
      <c r="BK222" s="513"/>
      <c r="BL222" s="514">
        <f t="shared" si="22"/>
        <v>0</v>
      </c>
      <c r="BM222" s="428"/>
      <c r="BN222" s="428"/>
    </row>
    <row r="223" outlineLevel="3">
      <c r="A223" s="428"/>
      <c r="B223" s="428"/>
      <c r="C223" s="428"/>
      <c r="D223" s="428"/>
      <c r="E223" s="486">
        <v>8.0</v>
      </c>
      <c r="F223" s="529"/>
      <c r="G223" s="506"/>
      <c r="H223" s="507"/>
      <c r="I223" s="507"/>
      <c r="J223" s="523">
        <v>0.0</v>
      </c>
      <c r="K223" s="523">
        <v>0.0</v>
      </c>
      <c r="L223" s="523">
        <v>0.0</v>
      </c>
      <c r="M223" s="523">
        <v>0.0</v>
      </c>
      <c r="N223" s="523">
        <v>0.0</v>
      </c>
      <c r="O223" s="523">
        <v>0.0</v>
      </c>
      <c r="P223" s="523">
        <v>0.0</v>
      </c>
      <c r="Q223" s="523">
        <v>0.0</v>
      </c>
      <c r="R223" s="523">
        <v>0.0</v>
      </c>
      <c r="S223" s="523">
        <v>0.0</v>
      </c>
      <c r="T223" s="523">
        <v>0.0</v>
      </c>
      <c r="U223" s="523">
        <v>0.0</v>
      </c>
      <c r="V223" s="523">
        <v>0.0</v>
      </c>
      <c r="W223" s="523">
        <v>0.0</v>
      </c>
      <c r="X223" s="523">
        <v>0.0</v>
      </c>
      <c r="Y223" s="523">
        <v>0.0</v>
      </c>
      <c r="Z223" s="523">
        <v>0.0</v>
      </c>
      <c r="AA223" s="523">
        <v>0.0</v>
      </c>
      <c r="AB223" s="523">
        <v>0.0</v>
      </c>
      <c r="AC223" s="523">
        <v>0.0</v>
      </c>
      <c r="AD223" s="523">
        <v>0.0</v>
      </c>
      <c r="AE223" s="523">
        <v>0.0</v>
      </c>
      <c r="AF223" s="523">
        <v>0.0</v>
      </c>
      <c r="AG223" s="523">
        <v>0.0</v>
      </c>
      <c r="AH223" s="523">
        <v>0.0</v>
      </c>
      <c r="AI223" s="523">
        <v>0.0</v>
      </c>
      <c r="AJ223" s="523">
        <v>0.0</v>
      </c>
      <c r="AK223" s="523">
        <v>0.0</v>
      </c>
      <c r="AL223" s="523">
        <v>0.0</v>
      </c>
      <c r="AM223" s="523">
        <v>0.0</v>
      </c>
      <c r="AN223" s="523">
        <v>0.0</v>
      </c>
      <c r="AO223" s="523">
        <v>0.0</v>
      </c>
      <c r="AP223" s="523">
        <v>0.0</v>
      </c>
      <c r="AQ223" s="523">
        <v>0.0</v>
      </c>
      <c r="AR223" s="523">
        <v>0.0</v>
      </c>
      <c r="AS223" s="523">
        <v>0.0</v>
      </c>
      <c r="AT223" s="523">
        <v>0.0</v>
      </c>
      <c r="AU223" s="523">
        <v>0.0</v>
      </c>
      <c r="AV223" s="523">
        <v>0.0</v>
      </c>
      <c r="AW223" s="523">
        <v>0.0</v>
      </c>
      <c r="AX223" s="523">
        <v>0.0</v>
      </c>
      <c r="AY223" s="523">
        <v>0.0</v>
      </c>
      <c r="AZ223" s="523">
        <v>0.0</v>
      </c>
      <c r="BA223" s="523">
        <v>0.0</v>
      </c>
      <c r="BB223" s="523">
        <v>0.0</v>
      </c>
      <c r="BC223" s="523">
        <v>0.0</v>
      </c>
      <c r="BD223" s="523">
        <v>0.0</v>
      </c>
      <c r="BE223" s="523">
        <v>0.0</v>
      </c>
      <c r="BF223" s="515">
        <v>0.0</v>
      </c>
      <c r="BG223" s="510"/>
      <c r="BH223" s="511">
        <v>0.0</v>
      </c>
      <c r="BI223" s="512">
        <f t="shared" si="21"/>
        <v>0</v>
      </c>
      <c r="BJ223" s="511">
        <v>0.0</v>
      </c>
      <c r="BK223" s="513"/>
      <c r="BL223" s="514">
        <f t="shared" si="22"/>
        <v>0</v>
      </c>
      <c r="BM223" s="428"/>
      <c r="BN223" s="428"/>
    </row>
    <row r="224" outlineLevel="3">
      <c r="A224" s="428"/>
      <c r="B224" s="428"/>
      <c r="C224" s="428"/>
      <c r="D224" s="428"/>
      <c r="E224" s="486">
        <v>9.0</v>
      </c>
      <c r="F224" s="529"/>
      <c r="G224" s="506"/>
      <c r="H224" s="507"/>
      <c r="I224" s="507"/>
      <c r="J224" s="523">
        <v>0.0</v>
      </c>
      <c r="K224" s="523">
        <v>0.0</v>
      </c>
      <c r="L224" s="523">
        <v>0.0</v>
      </c>
      <c r="M224" s="523">
        <v>0.0</v>
      </c>
      <c r="N224" s="523">
        <v>0.0</v>
      </c>
      <c r="O224" s="523">
        <v>0.0</v>
      </c>
      <c r="P224" s="523">
        <v>0.0</v>
      </c>
      <c r="Q224" s="523">
        <v>0.0</v>
      </c>
      <c r="R224" s="523">
        <v>0.0</v>
      </c>
      <c r="S224" s="523">
        <v>0.0</v>
      </c>
      <c r="T224" s="523">
        <v>0.0</v>
      </c>
      <c r="U224" s="523">
        <v>0.0</v>
      </c>
      <c r="V224" s="523">
        <v>0.0</v>
      </c>
      <c r="W224" s="523">
        <v>0.0</v>
      </c>
      <c r="X224" s="523">
        <v>0.0</v>
      </c>
      <c r="Y224" s="523">
        <v>0.0</v>
      </c>
      <c r="Z224" s="523">
        <v>0.0</v>
      </c>
      <c r="AA224" s="523">
        <v>0.0</v>
      </c>
      <c r="AB224" s="523">
        <v>0.0</v>
      </c>
      <c r="AC224" s="523">
        <v>0.0</v>
      </c>
      <c r="AD224" s="523">
        <v>0.0</v>
      </c>
      <c r="AE224" s="523">
        <v>0.0</v>
      </c>
      <c r="AF224" s="523">
        <v>0.0</v>
      </c>
      <c r="AG224" s="523">
        <v>0.0</v>
      </c>
      <c r="AH224" s="523">
        <v>0.0</v>
      </c>
      <c r="AI224" s="523">
        <v>0.0</v>
      </c>
      <c r="AJ224" s="523">
        <v>0.0</v>
      </c>
      <c r="AK224" s="523">
        <v>0.0</v>
      </c>
      <c r="AL224" s="523">
        <v>0.0</v>
      </c>
      <c r="AM224" s="523">
        <v>0.0</v>
      </c>
      <c r="AN224" s="523">
        <v>0.0</v>
      </c>
      <c r="AO224" s="523">
        <v>0.0</v>
      </c>
      <c r="AP224" s="523">
        <v>0.0</v>
      </c>
      <c r="AQ224" s="523">
        <v>0.0</v>
      </c>
      <c r="AR224" s="523">
        <v>0.0</v>
      </c>
      <c r="AS224" s="523">
        <v>0.0</v>
      </c>
      <c r="AT224" s="523">
        <v>0.0</v>
      </c>
      <c r="AU224" s="523">
        <v>0.0</v>
      </c>
      <c r="AV224" s="523">
        <v>0.0</v>
      </c>
      <c r="AW224" s="523">
        <v>0.0</v>
      </c>
      <c r="AX224" s="523">
        <v>0.0</v>
      </c>
      <c r="AY224" s="523">
        <v>0.0</v>
      </c>
      <c r="AZ224" s="523">
        <v>0.0</v>
      </c>
      <c r="BA224" s="523">
        <v>0.0</v>
      </c>
      <c r="BB224" s="523">
        <v>0.0</v>
      </c>
      <c r="BC224" s="523">
        <v>0.0</v>
      </c>
      <c r="BD224" s="523">
        <v>0.0</v>
      </c>
      <c r="BE224" s="523">
        <v>0.0</v>
      </c>
      <c r="BF224" s="515">
        <v>0.0</v>
      </c>
      <c r="BG224" s="510"/>
      <c r="BH224" s="511">
        <v>0.0</v>
      </c>
      <c r="BI224" s="512">
        <f t="shared" si="21"/>
        <v>0</v>
      </c>
      <c r="BJ224" s="511">
        <v>0.0</v>
      </c>
      <c r="BK224" s="513"/>
      <c r="BL224" s="514">
        <f t="shared" si="22"/>
        <v>0</v>
      </c>
      <c r="BM224" s="428"/>
      <c r="BN224" s="428"/>
    </row>
    <row r="225" outlineLevel="3">
      <c r="A225" s="428"/>
      <c r="B225" s="428"/>
      <c r="C225" s="428"/>
      <c r="D225" s="428"/>
      <c r="E225" s="486">
        <v>10.0</v>
      </c>
      <c r="F225" s="529"/>
      <c r="G225" s="506"/>
      <c r="H225" s="507"/>
      <c r="I225" s="507"/>
      <c r="J225" s="523">
        <v>0.0</v>
      </c>
      <c r="K225" s="523">
        <v>0.0</v>
      </c>
      <c r="L225" s="523">
        <v>0.0</v>
      </c>
      <c r="M225" s="523">
        <v>0.0</v>
      </c>
      <c r="N225" s="523">
        <v>0.0</v>
      </c>
      <c r="O225" s="523">
        <v>0.0</v>
      </c>
      <c r="P225" s="523">
        <v>0.0</v>
      </c>
      <c r="Q225" s="523">
        <v>0.0</v>
      </c>
      <c r="R225" s="523">
        <v>0.0</v>
      </c>
      <c r="S225" s="523">
        <v>0.0</v>
      </c>
      <c r="T225" s="523">
        <v>0.0</v>
      </c>
      <c r="U225" s="523">
        <v>0.0</v>
      </c>
      <c r="V225" s="523">
        <v>0.0</v>
      </c>
      <c r="W225" s="523">
        <v>0.0</v>
      </c>
      <c r="X225" s="523">
        <v>0.0</v>
      </c>
      <c r="Y225" s="523">
        <v>0.0</v>
      </c>
      <c r="Z225" s="523">
        <v>0.0</v>
      </c>
      <c r="AA225" s="523">
        <v>0.0</v>
      </c>
      <c r="AB225" s="523">
        <v>0.0</v>
      </c>
      <c r="AC225" s="523">
        <v>0.0</v>
      </c>
      <c r="AD225" s="523">
        <v>0.0</v>
      </c>
      <c r="AE225" s="523">
        <v>0.0</v>
      </c>
      <c r="AF225" s="523">
        <v>0.0</v>
      </c>
      <c r="AG225" s="523">
        <v>0.0</v>
      </c>
      <c r="AH225" s="523">
        <v>0.0</v>
      </c>
      <c r="AI225" s="523">
        <v>0.0</v>
      </c>
      <c r="AJ225" s="523">
        <v>0.0</v>
      </c>
      <c r="AK225" s="523">
        <v>0.0</v>
      </c>
      <c r="AL225" s="523">
        <v>0.0</v>
      </c>
      <c r="AM225" s="523">
        <v>0.0</v>
      </c>
      <c r="AN225" s="523">
        <v>0.0</v>
      </c>
      <c r="AO225" s="523">
        <v>0.0</v>
      </c>
      <c r="AP225" s="523">
        <v>0.0</v>
      </c>
      <c r="AQ225" s="523">
        <v>0.0</v>
      </c>
      <c r="AR225" s="523">
        <v>0.0</v>
      </c>
      <c r="AS225" s="523">
        <v>0.0</v>
      </c>
      <c r="AT225" s="523">
        <v>0.0</v>
      </c>
      <c r="AU225" s="523">
        <v>0.0</v>
      </c>
      <c r="AV225" s="523">
        <v>0.0</v>
      </c>
      <c r="AW225" s="523">
        <v>0.0</v>
      </c>
      <c r="AX225" s="523">
        <v>0.0</v>
      </c>
      <c r="AY225" s="523">
        <v>0.0</v>
      </c>
      <c r="AZ225" s="523">
        <v>0.0</v>
      </c>
      <c r="BA225" s="523">
        <v>0.0</v>
      </c>
      <c r="BB225" s="523">
        <v>0.0</v>
      </c>
      <c r="BC225" s="523">
        <v>0.0</v>
      </c>
      <c r="BD225" s="523">
        <v>0.0</v>
      </c>
      <c r="BE225" s="523">
        <v>0.0</v>
      </c>
      <c r="BF225" s="515">
        <v>0.0</v>
      </c>
      <c r="BG225" s="510"/>
      <c r="BH225" s="511">
        <v>0.0</v>
      </c>
      <c r="BI225" s="512">
        <f t="shared" si="21"/>
        <v>0</v>
      </c>
      <c r="BJ225" s="511">
        <v>0.0</v>
      </c>
      <c r="BK225" s="513"/>
      <c r="BL225" s="514">
        <f t="shared" si="22"/>
        <v>0</v>
      </c>
      <c r="BM225" s="428"/>
      <c r="BN225" s="428"/>
    </row>
    <row r="226" outlineLevel="3">
      <c r="A226" s="428"/>
      <c r="B226" s="428"/>
      <c r="C226" s="428"/>
      <c r="D226" s="428"/>
      <c r="E226" s="517"/>
      <c r="F226" s="517"/>
      <c r="G226" s="517"/>
      <c r="H226" s="517"/>
      <c r="I226" s="517"/>
      <c r="J226" s="517"/>
      <c r="K226" s="517"/>
      <c r="L226" s="517"/>
      <c r="M226" s="517"/>
      <c r="N226" s="517"/>
      <c r="O226" s="517"/>
      <c r="P226" s="517"/>
      <c r="Q226" s="517"/>
      <c r="R226" s="517"/>
      <c r="S226" s="517"/>
      <c r="T226" s="517"/>
      <c r="U226" s="517"/>
      <c r="V226" s="517"/>
      <c r="W226" s="517"/>
      <c r="X226" s="517"/>
      <c r="Y226" s="517"/>
      <c r="Z226" s="517"/>
      <c r="AA226" s="517"/>
      <c r="AB226" s="517"/>
      <c r="AC226" s="517"/>
      <c r="AD226" s="517"/>
      <c r="AE226" s="517"/>
      <c r="AF226" s="517"/>
      <c r="AG226" s="517"/>
      <c r="AH226" s="517"/>
      <c r="AI226" s="517"/>
      <c r="AJ226" s="517"/>
      <c r="AK226" s="517"/>
      <c r="AL226" s="517"/>
      <c r="AM226" s="517"/>
      <c r="AN226" s="517"/>
      <c r="AO226" s="517"/>
      <c r="AP226" s="517"/>
      <c r="AQ226" s="517"/>
      <c r="AR226" s="517"/>
      <c r="AS226" s="517"/>
      <c r="AT226" s="517"/>
      <c r="AU226" s="517"/>
      <c r="AV226" s="517"/>
      <c r="AW226" s="517"/>
      <c r="AX226" s="517"/>
      <c r="AY226" s="517"/>
      <c r="AZ226" s="517"/>
      <c r="BA226" s="517"/>
      <c r="BB226" s="517"/>
      <c r="BC226" s="517"/>
      <c r="BD226" s="517"/>
      <c r="BE226" s="517"/>
      <c r="BF226" s="517"/>
      <c r="BG226" s="517"/>
      <c r="BH226" s="517"/>
      <c r="BI226" s="517"/>
      <c r="BJ226" s="517"/>
      <c r="BK226" s="517"/>
      <c r="BL226" s="517"/>
      <c r="BM226" s="428"/>
      <c r="BN226" s="428"/>
    </row>
    <row r="227" outlineLevel="3">
      <c r="A227" s="428"/>
      <c r="B227" s="428"/>
      <c r="C227" s="428"/>
      <c r="D227" s="428"/>
      <c r="E227" s="428"/>
      <c r="F227" s="428"/>
      <c r="G227" s="428"/>
      <c r="H227" s="428"/>
      <c r="I227" s="428"/>
      <c r="J227" s="428"/>
      <c r="K227" s="428"/>
      <c r="L227" s="428"/>
      <c r="M227" s="428"/>
      <c r="N227" s="428"/>
      <c r="O227" s="428"/>
      <c r="P227" s="428"/>
      <c r="Q227" s="428"/>
      <c r="R227" s="428"/>
      <c r="S227" s="428"/>
      <c r="T227" s="428"/>
      <c r="U227" s="428"/>
      <c r="V227" s="428"/>
      <c r="W227" s="428"/>
      <c r="X227" s="428"/>
      <c r="Y227" s="428"/>
      <c r="Z227" s="428"/>
      <c r="AA227" s="428"/>
      <c r="AB227" s="428"/>
      <c r="AC227" s="428"/>
      <c r="AD227" s="428"/>
      <c r="AE227" s="428"/>
      <c r="AF227" s="428"/>
      <c r="AG227" s="428"/>
      <c r="AH227" s="428"/>
      <c r="AI227" s="428"/>
      <c r="AJ227" s="428"/>
      <c r="AK227" s="428"/>
      <c r="AL227" s="428"/>
      <c r="AM227" s="428"/>
      <c r="AN227" s="428"/>
      <c r="AO227" s="428"/>
      <c r="AP227" s="428"/>
      <c r="AQ227" s="428"/>
      <c r="AR227" s="428"/>
      <c r="AS227" s="428"/>
      <c r="AT227" s="428"/>
      <c r="AU227" s="428"/>
      <c r="AV227" s="428"/>
      <c r="AW227" s="428"/>
      <c r="AX227" s="428"/>
      <c r="AY227" s="428"/>
      <c r="AZ227" s="428"/>
      <c r="BA227" s="428"/>
      <c r="BB227" s="428"/>
      <c r="BC227" s="428"/>
      <c r="BD227" s="428"/>
      <c r="BE227" s="428"/>
      <c r="BF227" s="428"/>
      <c r="BG227" s="428"/>
      <c r="BH227" s="428"/>
      <c r="BI227" s="428"/>
      <c r="BJ227" s="428"/>
      <c r="BK227" s="428"/>
      <c r="BL227" s="428"/>
      <c r="BM227" s="428"/>
      <c r="BN227" s="428"/>
    </row>
    <row r="228" ht="7.5" customHeight="1" outlineLevel="2">
      <c r="A228" s="428"/>
      <c r="B228" s="428"/>
      <c r="C228" s="428"/>
      <c r="D228" s="428"/>
      <c r="E228" s="428"/>
      <c r="F228" s="428"/>
      <c r="G228" s="428"/>
      <c r="H228" s="428"/>
      <c r="I228" s="428"/>
      <c r="J228" s="428"/>
      <c r="K228" s="428"/>
      <c r="L228" s="428"/>
      <c r="M228" s="428"/>
      <c r="N228" s="428"/>
      <c r="O228" s="428"/>
      <c r="P228" s="428"/>
      <c r="Q228" s="428"/>
      <c r="R228" s="428"/>
      <c r="S228" s="428"/>
      <c r="T228" s="428"/>
      <c r="U228" s="428"/>
      <c r="V228" s="428"/>
      <c r="W228" s="428"/>
      <c r="X228" s="428"/>
      <c r="Y228" s="428"/>
      <c r="Z228" s="428"/>
      <c r="AA228" s="428"/>
      <c r="AB228" s="428"/>
      <c r="AC228" s="428"/>
      <c r="AD228" s="428"/>
      <c r="AE228" s="428"/>
      <c r="AF228" s="428"/>
      <c r="AG228" s="428"/>
      <c r="AH228" s="428"/>
      <c r="AI228" s="428"/>
      <c r="AJ228" s="428"/>
      <c r="AK228" s="428"/>
      <c r="AL228" s="428"/>
      <c r="AM228" s="428"/>
      <c r="AN228" s="428"/>
      <c r="AO228" s="428"/>
      <c r="AP228" s="428"/>
      <c r="AQ228" s="428"/>
      <c r="AR228" s="428"/>
      <c r="AS228" s="428"/>
      <c r="AT228" s="428"/>
      <c r="AU228" s="428"/>
      <c r="AV228" s="428"/>
      <c r="AW228" s="428"/>
      <c r="AX228" s="428"/>
      <c r="AY228" s="428"/>
      <c r="AZ228" s="428"/>
      <c r="BA228" s="428"/>
      <c r="BB228" s="428"/>
      <c r="BC228" s="428"/>
      <c r="BD228" s="428"/>
      <c r="BE228" s="428"/>
      <c r="BF228" s="428"/>
      <c r="BG228" s="428"/>
      <c r="BH228" s="428"/>
      <c r="BI228" s="428"/>
      <c r="BJ228" s="428"/>
      <c r="BK228" s="428"/>
      <c r="BL228" s="428"/>
      <c r="BM228" s="428"/>
      <c r="BN228" s="428"/>
    </row>
    <row r="229" outlineLevel="2">
      <c r="A229" s="428"/>
      <c r="B229" s="428"/>
      <c r="C229" s="478"/>
      <c r="D229" s="479" t="s">
        <v>203</v>
      </c>
      <c r="E229" s="181"/>
      <c r="F229" s="480" t="s">
        <v>370</v>
      </c>
      <c r="G229" s="480" t="s">
        <v>371</v>
      </c>
      <c r="H229" s="480" t="s">
        <v>188</v>
      </c>
      <c r="I229" s="480" t="s">
        <v>177</v>
      </c>
      <c r="J229" s="481" t="s">
        <v>206</v>
      </c>
      <c r="K229" s="428"/>
      <c r="L229" s="428"/>
      <c r="M229" s="428"/>
      <c r="N229" s="428"/>
      <c r="O229" s="428"/>
      <c r="P229" s="428"/>
      <c r="Q229" s="428"/>
      <c r="R229" s="428"/>
      <c r="S229" s="428"/>
      <c r="T229" s="428"/>
      <c r="U229" s="428"/>
      <c r="V229" s="428"/>
      <c r="W229" s="428"/>
      <c r="X229" s="428"/>
      <c r="Y229" s="428"/>
      <c r="Z229" s="428"/>
      <c r="AA229" s="428"/>
      <c r="AB229" s="428"/>
      <c r="AC229" s="428"/>
      <c r="AD229" s="428"/>
      <c r="AE229" s="428"/>
      <c r="AF229" s="428"/>
      <c r="AG229" s="428"/>
      <c r="AH229" s="428"/>
      <c r="AI229" s="428"/>
      <c r="AJ229" s="428"/>
      <c r="AK229" s="428"/>
      <c r="AL229" s="428"/>
      <c r="AM229" s="428"/>
      <c r="AN229" s="428"/>
      <c r="AO229" s="428"/>
      <c r="AP229" s="428"/>
      <c r="AQ229" s="428"/>
      <c r="AR229" s="428"/>
      <c r="AS229" s="428"/>
      <c r="AT229" s="428"/>
      <c r="AU229" s="428"/>
      <c r="AV229" s="428"/>
      <c r="AW229" s="428"/>
      <c r="AX229" s="428"/>
      <c r="AY229" s="428"/>
      <c r="AZ229" s="428"/>
      <c r="BA229" s="428"/>
      <c r="BB229" s="428"/>
      <c r="BC229" s="428"/>
      <c r="BD229" s="428"/>
      <c r="BE229" s="428"/>
      <c r="BF229" s="482" t="s">
        <v>207</v>
      </c>
      <c r="BG229" s="428"/>
      <c r="BH229" s="483"/>
      <c r="BI229" s="484" t="s">
        <v>191</v>
      </c>
      <c r="BJ229" s="485"/>
      <c r="BK229" s="486" t="s">
        <v>177</v>
      </c>
      <c r="BL229" s="468" t="s">
        <v>208</v>
      </c>
      <c r="BM229" s="428"/>
      <c r="BN229" s="428"/>
    </row>
    <row r="230" outlineLevel="2">
      <c r="A230" s="428"/>
      <c r="B230" s="428"/>
      <c r="C230" s="428"/>
      <c r="D230" s="487" t="s">
        <v>190</v>
      </c>
      <c r="E230" s="181"/>
      <c r="F230" s="488" t="s">
        <v>372</v>
      </c>
      <c r="G230" s="488" t="s">
        <v>373</v>
      </c>
      <c r="H230" s="526">
        <v>0.0</v>
      </c>
      <c r="I230" s="527">
        <v>0.0</v>
      </c>
      <c r="J230" s="491" t="str">
        <f>IFERROR(I230/H230)</f>
        <v/>
      </c>
      <c r="K230" s="428"/>
      <c r="L230" s="428"/>
      <c r="M230" s="428"/>
      <c r="N230" s="428"/>
      <c r="O230" s="428"/>
      <c r="P230" s="428"/>
      <c r="Q230" s="428"/>
      <c r="R230" s="428"/>
      <c r="S230" s="428"/>
      <c r="T230" s="428"/>
      <c r="U230" s="428"/>
      <c r="V230" s="428"/>
      <c r="W230" s="428"/>
      <c r="X230" s="428"/>
      <c r="Y230" s="428"/>
      <c r="Z230" s="428"/>
      <c r="AA230" s="428"/>
      <c r="AB230" s="428"/>
      <c r="AC230" s="428"/>
      <c r="AD230" s="428"/>
      <c r="AE230" s="428"/>
      <c r="AF230" s="428"/>
      <c r="AG230" s="428"/>
      <c r="AH230" s="428"/>
      <c r="AI230" s="428"/>
      <c r="AJ230" s="428"/>
      <c r="AK230" s="428"/>
      <c r="AL230" s="428"/>
      <c r="AM230" s="428"/>
      <c r="AN230" s="428"/>
      <c r="AO230" s="428"/>
      <c r="AP230" s="428"/>
      <c r="AQ230" s="428"/>
      <c r="AR230" s="428"/>
      <c r="AS230" s="428"/>
      <c r="AT230" s="428"/>
      <c r="AU230" s="428"/>
      <c r="AV230" s="428"/>
      <c r="AW230" s="428"/>
      <c r="AX230" s="428"/>
      <c r="AY230" s="428"/>
      <c r="AZ230" s="428"/>
      <c r="BA230" s="428"/>
      <c r="BB230" s="428"/>
      <c r="BC230" s="428"/>
      <c r="BD230" s="428"/>
      <c r="BE230" s="428"/>
      <c r="BF230" s="492">
        <f>SUM(BF235:BF244)</f>
        <v>0</v>
      </c>
      <c r="BG230" s="428"/>
      <c r="BH230" s="493" t="s">
        <v>211</v>
      </c>
      <c r="BI230" s="519"/>
      <c r="BJ230" s="495" t="str">
        <f>if(BL230=1,"1","0")</f>
        <v>0</v>
      </c>
      <c r="BK230" s="496">
        <v>0.0</v>
      </c>
      <c r="BL230" s="520">
        <f>AVERAGE(BI235:BI244)</f>
        <v>0</v>
      </c>
      <c r="BM230" s="428"/>
      <c r="BN230" s="428"/>
    </row>
    <row r="231" ht="7.5" customHeight="1" outlineLevel="3">
      <c r="A231" s="428"/>
      <c r="B231" s="428"/>
      <c r="C231" s="428"/>
      <c r="D231" s="428"/>
      <c r="E231" s="428"/>
      <c r="F231" s="428"/>
      <c r="G231" s="428"/>
      <c r="H231" s="428"/>
      <c r="I231" s="428"/>
      <c r="J231" s="428"/>
      <c r="K231" s="428"/>
      <c r="L231" s="428"/>
      <c r="M231" s="428"/>
      <c r="N231" s="428"/>
      <c r="O231" s="428"/>
      <c r="P231" s="428"/>
      <c r="Q231" s="428"/>
      <c r="R231" s="428"/>
      <c r="S231" s="428"/>
      <c r="T231" s="428"/>
      <c r="U231" s="428"/>
      <c r="V231" s="428"/>
      <c r="W231" s="428"/>
      <c r="X231" s="428"/>
      <c r="Y231" s="428"/>
      <c r="Z231" s="428"/>
      <c r="AA231" s="428"/>
      <c r="AB231" s="428"/>
      <c r="AC231" s="428"/>
      <c r="AD231" s="428"/>
      <c r="AE231" s="428"/>
      <c r="AF231" s="428"/>
      <c r="AG231" s="428"/>
      <c r="AH231" s="428"/>
      <c r="AI231" s="428"/>
      <c r="AJ231" s="428"/>
      <c r="AK231" s="428"/>
      <c r="AL231" s="428"/>
      <c r="AM231" s="428"/>
      <c r="AN231" s="428"/>
      <c r="AO231" s="428"/>
      <c r="AP231" s="428"/>
      <c r="AQ231" s="428"/>
      <c r="AR231" s="428"/>
      <c r="AS231" s="428"/>
      <c r="AT231" s="428"/>
      <c r="AU231" s="428"/>
      <c r="AV231" s="428"/>
      <c r="AW231" s="428"/>
      <c r="AX231" s="428"/>
      <c r="AY231" s="428"/>
      <c r="AZ231" s="428"/>
      <c r="BA231" s="428"/>
      <c r="BB231" s="428"/>
      <c r="BC231" s="428"/>
      <c r="BD231" s="428"/>
      <c r="BE231" s="428"/>
      <c r="BF231" s="428"/>
      <c r="BG231" s="428"/>
      <c r="BH231" s="428"/>
      <c r="BI231" s="428"/>
      <c r="BJ231" s="428"/>
      <c r="BK231" s="428"/>
      <c r="BL231" s="428"/>
      <c r="BM231" s="428"/>
      <c r="BN231" s="428"/>
    </row>
    <row r="232" outlineLevel="3">
      <c r="A232" s="428"/>
      <c r="B232" s="428"/>
      <c r="C232" s="428"/>
      <c r="D232" s="428"/>
      <c r="E232" s="498" t="s">
        <v>212</v>
      </c>
      <c r="F232" s="499" t="s">
        <v>213</v>
      </c>
      <c r="G232" s="498" t="s">
        <v>214</v>
      </c>
      <c r="H232" s="521"/>
      <c r="I232" s="521"/>
      <c r="J232" s="500"/>
      <c r="K232" s="182"/>
      <c r="L232" s="182"/>
      <c r="M232" s="182"/>
      <c r="N232" s="182"/>
      <c r="O232" s="182"/>
      <c r="P232" s="182"/>
      <c r="Q232" s="182"/>
      <c r="R232" s="182"/>
      <c r="S232" s="182"/>
      <c r="T232" s="182"/>
      <c r="U232" s="182"/>
      <c r="V232" s="182"/>
      <c r="W232" s="182"/>
      <c r="X232" s="182"/>
      <c r="Y232" s="182"/>
      <c r="Z232" s="182"/>
      <c r="AA232" s="182"/>
      <c r="AB232" s="182"/>
      <c r="AC232" s="182"/>
      <c r="AD232" s="182"/>
      <c r="AE232" s="182"/>
      <c r="AF232" s="182"/>
      <c r="AG232" s="182"/>
      <c r="AH232" s="182"/>
      <c r="AI232" s="182"/>
      <c r="AJ232" s="182"/>
      <c r="AK232" s="182"/>
      <c r="AL232" s="182"/>
      <c r="AM232" s="182"/>
      <c r="AN232" s="182"/>
      <c r="AO232" s="182"/>
      <c r="AP232" s="182"/>
      <c r="AQ232" s="182"/>
      <c r="AR232" s="182"/>
      <c r="AS232" s="182"/>
      <c r="AT232" s="182"/>
      <c r="AU232" s="182"/>
      <c r="AV232" s="182"/>
      <c r="AW232" s="182"/>
      <c r="AX232" s="182"/>
      <c r="AY232" s="182"/>
      <c r="AZ232" s="182"/>
      <c r="BA232" s="182"/>
      <c r="BB232" s="182"/>
      <c r="BC232" s="182"/>
      <c r="BD232" s="182"/>
      <c r="BE232" s="181"/>
      <c r="BF232" s="501" t="s">
        <v>187</v>
      </c>
      <c r="BG232" s="479" t="s">
        <v>217</v>
      </c>
      <c r="BH232" s="182"/>
      <c r="BI232" s="182"/>
      <c r="BJ232" s="181"/>
      <c r="BK232" s="501" t="s">
        <v>167</v>
      </c>
      <c r="BL232" s="501" t="s">
        <v>218</v>
      </c>
      <c r="BM232" s="428"/>
      <c r="BN232" s="428"/>
    </row>
    <row r="233" outlineLevel="3">
      <c r="A233" s="428"/>
      <c r="B233" s="428"/>
      <c r="C233" s="428"/>
      <c r="D233" s="428"/>
      <c r="E233" s="199"/>
      <c r="F233" s="199"/>
      <c r="G233" s="199"/>
      <c r="H233" s="199"/>
      <c r="I233" s="199"/>
      <c r="J233" s="502" t="s">
        <v>219</v>
      </c>
      <c r="K233" s="182"/>
      <c r="L233" s="182"/>
      <c r="M233" s="181"/>
      <c r="N233" s="502" t="s">
        <v>220</v>
      </c>
      <c r="O233" s="182"/>
      <c r="P233" s="182"/>
      <c r="Q233" s="181"/>
      <c r="R233" s="502" t="s">
        <v>221</v>
      </c>
      <c r="S233" s="182"/>
      <c r="T233" s="182"/>
      <c r="U233" s="181"/>
      <c r="V233" s="502" t="s">
        <v>222</v>
      </c>
      <c r="W233" s="182"/>
      <c r="X233" s="182"/>
      <c r="Y233" s="181"/>
      <c r="Z233" s="502" t="s">
        <v>223</v>
      </c>
      <c r="AA233" s="182"/>
      <c r="AB233" s="182"/>
      <c r="AC233" s="181"/>
      <c r="AD233" s="502" t="s">
        <v>224</v>
      </c>
      <c r="AE233" s="182"/>
      <c r="AF233" s="182"/>
      <c r="AG233" s="181"/>
      <c r="AH233" s="502" t="s">
        <v>225</v>
      </c>
      <c r="AI233" s="182"/>
      <c r="AJ233" s="182"/>
      <c r="AK233" s="181"/>
      <c r="AL233" s="502" t="s">
        <v>226</v>
      </c>
      <c r="AM233" s="182"/>
      <c r="AN233" s="182"/>
      <c r="AO233" s="181"/>
      <c r="AP233" s="502" t="s">
        <v>227</v>
      </c>
      <c r="AQ233" s="182"/>
      <c r="AR233" s="182"/>
      <c r="AS233" s="181"/>
      <c r="AT233" s="502" t="s">
        <v>228</v>
      </c>
      <c r="AU233" s="182"/>
      <c r="AV233" s="182"/>
      <c r="AW233" s="181"/>
      <c r="AX233" s="502" t="s">
        <v>229</v>
      </c>
      <c r="AY233" s="182"/>
      <c r="AZ233" s="182"/>
      <c r="BA233" s="181"/>
      <c r="BB233" s="502" t="s">
        <v>230</v>
      </c>
      <c r="BC233" s="182"/>
      <c r="BD233" s="182"/>
      <c r="BE233" s="181"/>
      <c r="BF233" s="199"/>
      <c r="BG233" s="503" t="s">
        <v>231</v>
      </c>
      <c r="BH233" s="504" t="s">
        <v>232</v>
      </c>
      <c r="BI233" s="503" t="s">
        <v>233</v>
      </c>
      <c r="BJ233" s="504" t="s">
        <v>234</v>
      </c>
      <c r="BK233" s="199"/>
      <c r="BL233" s="199"/>
      <c r="BM233" s="428"/>
      <c r="BN233" s="428"/>
    </row>
    <row r="234" outlineLevel="3">
      <c r="A234" s="428"/>
      <c r="B234" s="428"/>
      <c r="C234" s="428"/>
      <c r="D234" s="428"/>
      <c r="E234" s="183"/>
      <c r="F234" s="183"/>
      <c r="G234" s="183"/>
      <c r="H234" s="183"/>
      <c r="I234" s="183"/>
      <c r="J234" s="505">
        <v>1.0</v>
      </c>
      <c r="K234" s="505">
        <v>2.0</v>
      </c>
      <c r="L234" s="505">
        <v>3.0</v>
      </c>
      <c r="M234" s="505">
        <v>4.0</v>
      </c>
      <c r="N234" s="505">
        <v>1.0</v>
      </c>
      <c r="O234" s="505">
        <v>2.0</v>
      </c>
      <c r="P234" s="505">
        <v>3.0</v>
      </c>
      <c r="Q234" s="505">
        <v>4.0</v>
      </c>
      <c r="R234" s="505">
        <v>1.0</v>
      </c>
      <c r="S234" s="505">
        <v>2.0</v>
      </c>
      <c r="T234" s="505">
        <v>3.0</v>
      </c>
      <c r="U234" s="505">
        <v>4.0</v>
      </c>
      <c r="V234" s="505">
        <v>1.0</v>
      </c>
      <c r="W234" s="505">
        <v>2.0</v>
      </c>
      <c r="X234" s="505">
        <v>3.0</v>
      </c>
      <c r="Y234" s="505">
        <v>4.0</v>
      </c>
      <c r="Z234" s="505">
        <v>1.0</v>
      </c>
      <c r="AA234" s="505">
        <v>2.0</v>
      </c>
      <c r="AB234" s="505">
        <v>3.0</v>
      </c>
      <c r="AC234" s="505">
        <v>4.0</v>
      </c>
      <c r="AD234" s="505">
        <v>1.0</v>
      </c>
      <c r="AE234" s="505">
        <v>2.0</v>
      </c>
      <c r="AF234" s="505">
        <v>3.0</v>
      </c>
      <c r="AG234" s="505">
        <v>4.0</v>
      </c>
      <c r="AH234" s="505">
        <v>1.0</v>
      </c>
      <c r="AI234" s="505">
        <v>2.0</v>
      </c>
      <c r="AJ234" s="505">
        <v>3.0</v>
      </c>
      <c r="AK234" s="505">
        <v>4.0</v>
      </c>
      <c r="AL234" s="505">
        <v>1.0</v>
      </c>
      <c r="AM234" s="505">
        <v>2.0</v>
      </c>
      <c r="AN234" s="505">
        <v>3.0</v>
      </c>
      <c r="AO234" s="505">
        <v>4.0</v>
      </c>
      <c r="AP234" s="505">
        <v>1.0</v>
      </c>
      <c r="AQ234" s="505">
        <v>2.0</v>
      </c>
      <c r="AR234" s="505">
        <v>3.0</v>
      </c>
      <c r="AS234" s="505">
        <v>4.0</v>
      </c>
      <c r="AT234" s="505">
        <v>1.0</v>
      </c>
      <c r="AU234" s="505">
        <v>2.0</v>
      </c>
      <c r="AV234" s="505">
        <v>3.0</v>
      </c>
      <c r="AW234" s="505">
        <v>4.0</v>
      </c>
      <c r="AX234" s="505">
        <v>1.0</v>
      </c>
      <c r="AY234" s="505">
        <v>2.0</v>
      </c>
      <c r="AZ234" s="505">
        <v>3.0</v>
      </c>
      <c r="BA234" s="505">
        <v>4.0</v>
      </c>
      <c r="BB234" s="505">
        <v>1.0</v>
      </c>
      <c r="BC234" s="505">
        <v>2.0</v>
      </c>
      <c r="BD234" s="505">
        <v>3.0</v>
      </c>
      <c r="BE234" s="505">
        <v>4.0</v>
      </c>
      <c r="BF234" s="183"/>
      <c r="BG234" s="183"/>
      <c r="BH234" s="183"/>
      <c r="BI234" s="183"/>
      <c r="BJ234" s="183"/>
      <c r="BK234" s="183"/>
      <c r="BL234" s="183"/>
      <c r="BM234" s="428"/>
      <c r="BN234" s="428"/>
    </row>
    <row r="235" outlineLevel="3">
      <c r="A235" s="428"/>
      <c r="B235" s="428"/>
      <c r="C235" s="428"/>
      <c r="D235" s="428"/>
      <c r="E235" s="486">
        <v>1.0</v>
      </c>
      <c r="F235" s="528"/>
      <c r="G235" s="506"/>
      <c r="H235" s="507"/>
      <c r="I235" s="507"/>
      <c r="J235" s="523">
        <v>0.0</v>
      </c>
      <c r="K235" s="523">
        <v>0.0</v>
      </c>
      <c r="L235" s="523">
        <v>0.0</v>
      </c>
      <c r="M235" s="523">
        <v>0.0</v>
      </c>
      <c r="N235" s="523">
        <v>0.0</v>
      </c>
      <c r="O235" s="523">
        <v>0.0</v>
      </c>
      <c r="P235" s="523">
        <v>0.0</v>
      </c>
      <c r="Q235" s="523">
        <v>0.0</v>
      </c>
      <c r="R235" s="523">
        <v>0.0</v>
      </c>
      <c r="S235" s="523">
        <v>0.0</v>
      </c>
      <c r="T235" s="523">
        <v>0.0</v>
      </c>
      <c r="U235" s="523">
        <v>0.0</v>
      </c>
      <c r="V235" s="523">
        <v>0.0</v>
      </c>
      <c r="W235" s="523">
        <v>0.0</v>
      </c>
      <c r="X235" s="523">
        <v>0.0</v>
      </c>
      <c r="Y235" s="523">
        <v>0.0</v>
      </c>
      <c r="Z235" s="523">
        <v>0.0</v>
      </c>
      <c r="AA235" s="523">
        <v>0.0</v>
      </c>
      <c r="AB235" s="523">
        <v>0.0</v>
      </c>
      <c r="AC235" s="523">
        <v>0.0</v>
      </c>
      <c r="AD235" s="523">
        <v>0.0</v>
      </c>
      <c r="AE235" s="523">
        <v>0.0</v>
      </c>
      <c r="AF235" s="523">
        <v>0.0</v>
      </c>
      <c r="AG235" s="523">
        <v>0.0</v>
      </c>
      <c r="AH235" s="523">
        <v>0.0</v>
      </c>
      <c r="AI235" s="523">
        <v>0.0</v>
      </c>
      <c r="AJ235" s="523">
        <v>0.0</v>
      </c>
      <c r="AK235" s="523">
        <v>0.0</v>
      </c>
      <c r="AL235" s="523">
        <v>0.0</v>
      </c>
      <c r="AM235" s="523">
        <v>0.0</v>
      </c>
      <c r="AN235" s="523">
        <v>0.0</v>
      </c>
      <c r="AO235" s="523">
        <v>0.0</v>
      </c>
      <c r="AP235" s="523">
        <v>0.0</v>
      </c>
      <c r="AQ235" s="523">
        <v>0.0</v>
      </c>
      <c r="AR235" s="523">
        <v>0.0</v>
      </c>
      <c r="AS235" s="523">
        <v>0.0</v>
      </c>
      <c r="AT235" s="523">
        <v>0.0</v>
      </c>
      <c r="AU235" s="523">
        <v>0.0</v>
      </c>
      <c r="AV235" s="523">
        <v>0.0</v>
      </c>
      <c r="AW235" s="523">
        <v>0.0</v>
      </c>
      <c r="AX235" s="523">
        <v>0.0</v>
      </c>
      <c r="AY235" s="523">
        <v>0.0</v>
      </c>
      <c r="AZ235" s="523">
        <v>0.0</v>
      </c>
      <c r="BA235" s="523">
        <v>0.0</v>
      </c>
      <c r="BB235" s="523">
        <v>0.0</v>
      </c>
      <c r="BC235" s="523">
        <v>0.0</v>
      </c>
      <c r="BD235" s="523">
        <v>0.0</v>
      </c>
      <c r="BE235" s="523">
        <v>0.0</v>
      </c>
      <c r="BF235" s="515">
        <v>0.0</v>
      </c>
      <c r="BG235" s="510"/>
      <c r="BH235" s="511">
        <v>0.0</v>
      </c>
      <c r="BI235" s="512">
        <f t="shared" ref="BI235:BI244" si="23">iferror(AVERAGE(J235:BE235))</f>
        <v>0</v>
      </c>
      <c r="BJ235" s="511">
        <v>0.0</v>
      </c>
      <c r="BK235" s="513"/>
      <c r="BL235" s="514">
        <f>iferror((BH235+BJ235)/100)</f>
        <v>0</v>
      </c>
      <c r="BM235" s="428"/>
      <c r="BN235" s="428"/>
    </row>
    <row r="236" outlineLevel="3">
      <c r="A236" s="428"/>
      <c r="B236" s="428"/>
      <c r="C236" s="428"/>
      <c r="D236" s="428"/>
      <c r="E236" s="486">
        <v>2.0</v>
      </c>
      <c r="F236" s="529"/>
      <c r="G236" s="506"/>
      <c r="H236" s="507"/>
      <c r="I236" s="507"/>
      <c r="J236" s="523">
        <v>0.0</v>
      </c>
      <c r="K236" s="523">
        <v>0.0</v>
      </c>
      <c r="L236" s="523">
        <v>0.0</v>
      </c>
      <c r="M236" s="523">
        <v>0.0</v>
      </c>
      <c r="N236" s="523">
        <v>0.0</v>
      </c>
      <c r="O236" s="523">
        <v>0.0</v>
      </c>
      <c r="P236" s="523">
        <v>0.0</v>
      </c>
      <c r="Q236" s="523">
        <v>0.0</v>
      </c>
      <c r="R236" s="523">
        <v>0.0</v>
      </c>
      <c r="S236" s="523">
        <v>0.0</v>
      </c>
      <c r="T236" s="523">
        <v>0.0</v>
      </c>
      <c r="U236" s="523">
        <v>0.0</v>
      </c>
      <c r="V236" s="523">
        <v>0.0</v>
      </c>
      <c r="W236" s="523">
        <v>0.0</v>
      </c>
      <c r="X236" s="523">
        <v>0.0</v>
      </c>
      <c r="Y236" s="523">
        <v>0.0</v>
      </c>
      <c r="Z236" s="523">
        <v>0.0</v>
      </c>
      <c r="AA236" s="523">
        <v>0.0</v>
      </c>
      <c r="AB236" s="523">
        <v>0.0</v>
      </c>
      <c r="AC236" s="523">
        <v>0.0</v>
      </c>
      <c r="AD236" s="523">
        <v>0.0</v>
      </c>
      <c r="AE236" s="523">
        <v>0.0</v>
      </c>
      <c r="AF236" s="523">
        <v>0.0</v>
      </c>
      <c r="AG236" s="523">
        <v>0.0</v>
      </c>
      <c r="AH236" s="523">
        <v>0.0</v>
      </c>
      <c r="AI236" s="523">
        <v>0.0</v>
      </c>
      <c r="AJ236" s="523">
        <v>0.0</v>
      </c>
      <c r="AK236" s="523">
        <v>0.0</v>
      </c>
      <c r="AL236" s="523">
        <v>0.0</v>
      </c>
      <c r="AM236" s="523">
        <v>0.0</v>
      </c>
      <c r="AN236" s="523">
        <v>0.0</v>
      </c>
      <c r="AO236" s="523">
        <v>0.0</v>
      </c>
      <c r="AP236" s="523">
        <v>0.0</v>
      </c>
      <c r="AQ236" s="523">
        <v>0.0</v>
      </c>
      <c r="AR236" s="523">
        <v>0.0</v>
      </c>
      <c r="AS236" s="523">
        <v>0.0</v>
      </c>
      <c r="AT236" s="523">
        <v>0.0</v>
      </c>
      <c r="AU236" s="523">
        <v>0.0</v>
      </c>
      <c r="AV236" s="523">
        <v>0.0</v>
      </c>
      <c r="AW236" s="523">
        <v>0.0</v>
      </c>
      <c r="AX236" s="523">
        <v>0.0</v>
      </c>
      <c r="AY236" s="523">
        <v>0.0</v>
      </c>
      <c r="AZ236" s="523">
        <v>0.0</v>
      </c>
      <c r="BA236" s="523">
        <v>0.0</v>
      </c>
      <c r="BB236" s="523">
        <v>0.0</v>
      </c>
      <c r="BC236" s="523">
        <v>0.0</v>
      </c>
      <c r="BD236" s="523">
        <v>0.0</v>
      </c>
      <c r="BE236" s="523">
        <v>0.0</v>
      </c>
      <c r="BF236" s="515">
        <v>0.0</v>
      </c>
      <c r="BG236" s="510"/>
      <c r="BH236" s="511">
        <v>0.0</v>
      </c>
      <c r="BI236" s="512">
        <f t="shared" si="23"/>
        <v>0</v>
      </c>
      <c r="BJ236" s="511">
        <v>0.0</v>
      </c>
      <c r="BK236" s="513"/>
      <c r="BL236" s="514">
        <f t="shared" ref="BL236:BL244" si="24">(BH236+BJ236)/100</f>
        <v>0</v>
      </c>
      <c r="BM236" s="428"/>
      <c r="BN236" s="428"/>
    </row>
    <row r="237" outlineLevel="3">
      <c r="A237" s="428"/>
      <c r="B237" s="428"/>
      <c r="C237" s="248" t="s">
        <v>235</v>
      </c>
      <c r="D237" s="428"/>
      <c r="E237" s="486">
        <v>3.0</v>
      </c>
      <c r="F237" s="529"/>
      <c r="G237" s="506"/>
      <c r="H237" s="507"/>
      <c r="I237" s="507"/>
      <c r="J237" s="523">
        <v>0.0</v>
      </c>
      <c r="K237" s="523">
        <v>0.0</v>
      </c>
      <c r="L237" s="523">
        <v>0.0</v>
      </c>
      <c r="M237" s="523">
        <v>0.0</v>
      </c>
      <c r="N237" s="523">
        <v>0.0</v>
      </c>
      <c r="O237" s="523">
        <v>0.0</v>
      </c>
      <c r="P237" s="523">
        <v>0.0</v>
      </c>
      <c r="Q237" s="523">
        <v>0.0</v>
      </c>
      <c r="R237" s="523">
        <v>0.0</v>
      </c>
      <c r="S237" s="523">
        <v>0.0</v>
      </c>
      <c r="T237" s="523">
        <v>0.0</v>
      </c>
      <c r="U237" s="523">
        <v>0.0</v>
      </c>
      <c r="V237" s="523">
        <v>0.0</v>
      </c>
      <c r="W237" s="523">
        <v>0.0</v>
      </c>
      <c r="X237" s="523">
        <v>0.0</v>
      </c>
      <c r="Y237" s="523">
        <v>0.0</v>
      </c>
      <c r="Z237" s="523">
        <v>0.0</v>
      </c>
      <c r="AA237" s="523">
        <v>0.0</v>
      </c>
      <c r="AB237" s="523">
        <v>0.0</v>
      </c>
      <c r="AC237" s="523">
        <v>0.0</v>
      </c>
      <c r="AD237" s="523">
        <v>0.0</v>
      </c>
      <c r="AE237" s="523">
        <v>0.0</v>
      </c>
      <c r="AF237" s="523">
        <v>0.0</v>
      </c>
      <c r="AG237" s="523">
        <v>0.0</v>
      </c>
      <c r="AH237" s="523">
        <v>0.0</v>
      </c>
      <c r="AI237" s="523">
        <v>0.0</v>
      </c>
      <c r="AJ237" s="523">
        <v>0.0</v>
      </c>
      <c r="AK237" s="523">
        <v>0.0</v>
      </c>
      <c r="AL237" s="523">
        <v>0.0</v>
      </c>
      <c r="AM237" s="523">
        <v>0.0</v>
      </c>
      <c r="AN237" s="523">
        <v>0.0</v>
      </c>
      <c r="AO237" s="523">
        <v>0.0</v>
      </c>
      <c r="AP237" s="523">
        <v>0.0</v>
      </c>
      <c r="AQ237" s="523">
        <v>0.0</v>
      </c>
      <c r="AR237" s="523">
        <v>0.0</v>
      </c>
      <c r="AS237" s="523">
        <v>0.0</v>
      </c>
      <c r="AT237" s="523">
        <v>0.0</v>
      </c>
      <c r="AU237" s="523">
        <v>0.0</v>
      </c>
      <c r="AV237" s="523">
        <v>0.0</v>
      </c>
      <c r="AW237" s="523">
        <v>0.0</v>
      </c>
      <c r="AX237" s="523">
        <v>0.0</v>
      </c>
      <c r="AY237" s="523">
        <v>0.0</v>
      </c>
      <c r="AZ237" s="523">
        <v>0.0</v>
      </c>
      <c r="BA237" s="523">
        <v>0.0</v>
      </c>
      <c r="BB237" s="523">
        <v>0.0</v>
      </c>
      <c r="BC237" s="523">
        <v>0.0</v>
      </c>
      <c r="BD237" s="523">
        <v>0.0</v>
      </c>
      <c r="BE237" s="523">
        <v>0.0</v>
      </c>
      <c r="BF237" s="515">
        <v>0.0</v>
      </c>
      <c r="BG237" s="510"/>
      <c r="BH237" s="511">
        <v>0.0</v>
      </c>
      <c r="BI237" s="512">
        <f t="shared" si="23"/>
        <v>0</v>
      </c>
      <c r="BJ237" s="511">
        <v>0.0</v>
      </c>
      <c r="BK237" s="513"/>
      <c r="BL237" s="514">
        <f t="shared" si="24"/>
        <v>0</v>
      </c>
      <c r="BM237" s="428"/>
      <c r="BN237" s="428"/>
    </row>
    <row r="238" outlineLevel="3">
      <c r="A238" s="428"/>
      <c r="B238" s="428"/>
      <c r="C238" s="428"/>
      <c r="D238" s="428"/>
      <c r="E238" s="486">
        <v>4.0</v>
      </c>
      <c r="F238" s="529"/>
      <c r="G238" s="506"/>
      <c r="H238" s="507"/>
      <c r="I238" s="507"/>
      <c r="J238" s="523">
        <v>0.0</v>
      </c>
      <c r="K238" s="523">
        <v>0.0</v>
      </c>
      <c r="L238" s="523">
        <v>0.0</v>
      </c>
      <c r="M238" s="523">
        <v>0.0</v>
      </c>
      <c r="N238" s="523">
        <v>0.0</v>
      </c>
      <c r="O238" s="523">
        <v>0.0</v>
      </c>
      <c r="P238" s="523">
        <v>0.0</v>
      </c>
      <c r="Q238" s="523">
        <v>0.0</v>
      </c>
      <c r="R238" s="523">
        <v>0.0</v>
      </c>
      <c r="S238" s="523">
        <v>0.0</v>
      </c>
      <c r="T238" s="523">
        <v>0.0</v>
      </c>
      <c r="U238" s="523">
        <v>0.0</v>
      </c>
      <c r="V238" s="523">
        <v>0.0</v>
      </c>
      <c r="W238" s="523">
        <v>0.0</v>
      </c>
      <c r="X238" s="523">
        <v>0.0</v>
      </c>
      <c r="Y238" s="523">
        <v>0.0</v>
      </c>
      <c r="Z238" s="523">
        <v>0.0</v>
      </c>
      <c r="AA238" s="523">
        <v>0.0</v>
      </c>
      <c r="AB238" s="523">
        <v>0.0</v>
      </c>
      <c r="AC238" s="523">
        <v>0.0</v>
      </c>
      <c r="AD238" s="523">
        <v>0.0</v>
      </c>
      <c r="AE238" s="523">
        <v>0.0</v>
      </c>
      <c r="AF238" s="523">
        <v>0.0</v>
      </c>
      <c r="AG238" s="523">
        <v>0.0</v>
      </c>
      <c r="AH238" s="523">
        <v>0.0</v>
      </c>
      <c r="AI238" s="523">
        <v>0.0</v>
      </c>
      <c r="AJ238" s="523">
        <v>0.0</v>
      </c>
      <c r="AK238" s="523">
        <v>0.0</v>
      </c>
      <c r="AL238" s="523">
        <v>0.0</v>
      </c>
      <c r="AM238" s="523">
        <v>0.0</v>
      </c>
      <c r="AN238" s="523">
        <v>0.0</v>
      </c>
      <c r="AO238" s="523">
        <v>0.0</v>
      </c>
      <c r="AP238" s="523">
        <v>0.0</v>
      </c>
      <c r="AQ238" s="523">
        <v>0.0</v>
      </c>
      <c r="AR238" s="523">
        <v>0.0</v>
      </c>
      <c r="AS238" s="523">
        <v>0.0</v>
      </c>
      <c r="AT238" s="523">
        <v>0.0</v>
      </c>
      <c r="AU238" s="523">
        <v>0.0</v>
      </c>
      <c r="AV238" s="523">
        <v>0.0</v>
      </c>
      <c r="AW238" s="523">
        <v>0.0</v>
      </c>
      <c r="AX238" s="523">
        <v>0.0</v>
      </c>
      <c r="AY238" s="523">
        <v>0.0</v>
      </c>
      <c r="AZ238" s="523">
        <v>0.0</v>
      </c>
      <c r="BA238" s="523">
        <v>0.0</v>
      </c>
      <c r="BB238" s="523">
        <v>0.0</v>
      </c>
      <c r="BC238" s="523">
        <v>0.0</v>
      </c>
      <c r="BD238" s="523">
        <v>0.0</v>
      </c>
      <c r="BE238" s="523">
        <v>0.0</v>
      </c>
      <c r="BF238" s="515">
        <v>0.0</v>
      </c>
      <c r="BG238" s="510"/>
      <c r="BH238" s="511">
        <v>0.0</v>
      </c>
      <c r="BI238" s="512">
        <f t="shared" si="23"/>
        <v>0</v>
      </c>
      <c r="BJ238" s="511">
        <v>0.0</v>
      </c>
      <c r="BK238" s="513"/>
      <c r="BL238" s="514">
        <f t="shared" si="24"/>
        <v>0</v>
      </c>
      <c r="BM238" s="428"/>
      <c r="BN238" s="428"/>
    </row>
    <row r="239" outlineLevel="3">
      <c r="A239" s="428"/>
      <c r="B239" s="428"/>
      <c r="C239" s="428"/>
      <c r="D239" s="428"/>
      <c r="E239" s="486">
        <v>5.0</v>
      </c>
      <c r="F239" s="529"/>
      <c r="G239" s="506"/>
      <c r="H239" s="507"/>
      <c r="I239" s="507"/>
      <c r="J239" s="523">
        <v>0.0</v>
      </c>
      <c r="K239" s="523">
        <v>0.0</v>
      </c>
      <c r="L239" s="523">
        <v>0.0</v>
      </c>
      <c r="M239" s="523">
        <v>0.0</v>
      </c>
      <c r="N239" s="523">
        <v>0.0</v>
      </c>
      <c r="O239" s="523">
        <v>0.0</v>
      </c>
      <c r="P239" s="523">
        <v>0.0</v>
      </c>
      <c r="Q239" s="523">
        <v>0.0</v>
      </c>
      <c r="R239" s="523">
        <v>0.0</v>
      </c>
      <c r="S239" s="523">
        <v>0.0</v>
      </c>
      <c r="T239" s="523">
        <v>0.0</v>
      </c>
      <c r="U239" s="523">
        <v>0.0</v>
      </c>
      <c r="V239" s="523">
        <v>0.0</v>
      </c>
      <c r="W239" s="523">
        <v>0.0</v>
      </c>
      <c r="X239" s="523">
        <v>0.0</v>
      </c>
      <c r="Y239" s="523">
        <v>0.0</v>
      </c>
      <c r="Z239" s="523">
        <v>0.0</v>
      </c>
      <c r="AA239" s="523">
        <v>0.0</v>
      </c>
      <c r="AB239" s="523">
        <v>0.0</v>
      </c>
      <c r="AC239" s="523">
        <v>0.0</v>
      </c>
      <c r="AD239" s="523">
        <v>0.0</v>
      </c>
      <c r="AE239" s="523">
        <v>0.0</v>
      </c>
      <c r="AF239" s="523">
        <v>0.0</v>
      </c>
      <c r="AG239" s="523">
        <v>0.0</v>
      </c>
      <c r="AH239" s="523">
        <v>0.0</v>
      </c>
      <c r="AI239" s="523">
        <v>0.0</v>
      </c>
      <c r="AJ239" s="523">
        <v>0.0</v>
      </c>
      <c r="AK239" s="523">
        <v>0.0</v>
      </c>
      <c r="AL239" s="523">
        <v>0.0</v>
      </c>
      <c r="AM239" s="523">
        <v>0.0</v>
      </c>
      <c r="AN239" s="523">
        <v>0.0</v>
      </c>
      <c r="AO239" s="523">
        <v>0.0</v>
      </c>
      <c r="AP239" s="523">
        <v>0.0</v>
      </c>
      <c r="AQ239" s="523">
        <v>0.0</v>
      </c>
      <c r="AR239" s="523">
        <v>0.0</v>
      </c>
      <c r="AS239" s="523">
        <v>0.0</v>
      </c>
      <c r="AT239" s="523">
        <v>0.0</v>
      </c>
      <c r="AU239" s="523">
        <v>0.0</v>
      </c>
      <c r="AV239" s="523">
        <v>0.0</v>
      </c>
      <c r="AW239" s="523">
        <v>0.0</v>
      </c>
      <c r="AX239" s="523">
        <v>0.0</v>
      </c>
      <c r="AY239" s="523">
        <v>0.0</v>
      </c>
      <c r="AZ239" s="523">
        <v>0.0</v>
      </c>
      <c r="BA239" s="523">
        <v>0.0</v>
      </c>
      <c r="BB239" s="523">
        <v>0.0</v>
      </c>
      <c r="BC239" s="523">
        <v>0.0</v>
      </c>
      <c r="BD239" s="523">
        <v>0.0</v>
      </c>
      <c r="BE239" s="523">
        <v>0.0</v>
      </c>
      <c r="BF239" s="515">
        <v>0.0</v>
      </c>
      <c r="BG239" s="510"/>
      <c r="BH239" s="511">
        <v>0.0</v>
      </c>
      <c r="BI239" s="512">
        <f t="shared" si="23"/>
        <v>0</v>
      </c>
      <c r="BJ239" s="511">
        <v>0.0</v>
      </c>
      <c r="BK239" s="513"/>
      <c r="BL239" s="514">
        <f t="shared" si="24"/>
        <v>0</v>
      </c>
      <c r="BM239" s="428"/>
      <c r="BN239" s="428"/>
    </row>
    <row r="240" outlineLevel="3">
      <c r="A240" s="428"/>
      <c r="B240" s="428"/>
      <c r="C240" s="428"/>
      <c r="D240" s="428"/>
      <c r="E240" s="486">
        <v>6.0</v>
      </c>
      <c r="F240" s="529"/>
      <c r="G240" s="506"/>
      <c r="H240" s="507"/>
      <c r="I240" s="507"/>
      <c r="J240" s="523">
        <v>0.0</v>
      </c>
      <c r="K240" s="523">
        <v>0.0</v>
      </c>
      <c r="L240" s="523">
        <v>0.0</v>
      </c>
      <c r="M240" s="523">
        <v>0.0</v>
      </c>
      <c r="N240" s="523">
        <v>0.0</v>
      </c>
      <c r="O240" s="523">
        <v>0.0</v>
      </c>
      <c r="P240" s="523">
        <v>0.0</v>
      </c>
      <c r="Q240" s="523">
        <v>0.0</v>
      </c>
      <c r="R240" s="523">
        <v>0.0</v>
      </c>
      <c r="S240" s="523">
        <v>0.0</v>
      </c>
      <c r="T240" s="523">
        <v>0.0</v>
      </c>
      <c r="U240" s="523">
        <v>0.0</v>
      </c>
      <c r="V240" s="523">
        <v>0.0</v>
      </c>
      <c r="W240" s="523">
        <v>0.0</v>
      </c>
      <c r="X240" s="523">
        <v>0.0</v>
      </c>
      <c r="Y240" s="523">
        <v>0.0</v>
      </c>
      <c r="Z240" s="523">
        <v>0.0</v>
      </c>
      <c r="AA240" s="523">
        <v>0.0</v>
      </c>
      <c r="AB240" s="523">
        <v>0.0</v>
      </c>
      <c r="AC240" s="523">
        <v>0.0</v>
      </c>
      <c r="AD240" s="523">
        <v>0.0</v>
      </c>
      <c r="AE240" s="523">
        <v>0.0</v>
      </c>
      <c r="AF240" s="523">
        <v>0.0</v>
      </c>
      <c r="AG240" s="523">
        <v>0.0</v>
      </c>
      <c r="AH240" s="523">
        <v>0.0</v>
      </c>
      <c r="AI240" s="523">
        <v>0.0</v>
      </c>
      <c r="AJ240" s="523">
        <v>0.0</v>
      </c>
      <c r="AK240" s="523">
        <v>0.0</v>
      </c>
      <c r="AL240" s="523">
        <v>0.0</v>
      </c>
      <c r="AM240" s="523">
        <v>0.0</v>
      </c>
      <c r="AN240" s="523">
        <v>0.0</v>
      </c>
      <c r="AO240" s="523">
        <v>0.0</v>
      </c>
      <c r="AP240" s="523">
        <v>0.0</v>
      </c>
      <c r="AQ240" s="523">
        <v>0.0</v>
      </c>
      <c r="AR240" s="523">
        <v>0.0</v>
      </c>
      <c r="AS240" s="523">
        <v>0.0</v>
      </c>
      <c r="AT240" s="523">
        <v>0.0</v>
      </c>
      <c r="AU240" s="523">
        <v>0.0</v>
      </c>
      <c r="AV240" s="523">
        <v>0.0</v>
      </c>
      <c r="AW240" s="523">
        <v>0.0</v>
      </c>
      <c r="AX240" s="523">
        <v>0.0</v>
      </c>
      <c r="AY240" s="523">
        <v>0.0</v>
      </c>
      <c r="AZ240" s="523">
        <v>0.0</v>
      </c>
      <c r="BA240" s="523">
        <v>0.0</v>
      </c>
      <c r="BB240" s="523">
        <v>0.0</v>
      </c>
      <c r="BC240" s="523">
        <v>0.0</v>
      </c>
      <c r="BD240" s="523">
        <v>0.0</v>
      </c>
      <c r="BE240" s="523">
        <v>0.0</v>
      </c>
      <c r="BF240" s="515">
        <v>0.0</v>
      </c>
      <c r="BG240" s="510"/>
      <c r="BH240" s="511">
        <v>0.0</v>
      </c>
      <c r="BI240" s="512">
        <f t="shared" si="23"/>
        <v>0</v>
      </c>
      <c r="BJ240" s="511">
        <v>0.0</v>
      </c>
      <c r="BK240" s="513"/>
      <c r="BL240" s="514">
        <f t="shared" si="24"/>
        <v>0</v>
      </c>
      <c r="BM240" s="428"/>
      <c r="BN240" s="428"/>
    </row>
    <row r="241" outlineLevel="3">
      <c r="A241" s="428"/>
      <c r="B241" s="428"/>
      <c r="C241" s="428"/>
      <c r="D241" s="428"/>
      <c r="E241" s="486">
        <v>7.0</v>
      </c>
      <c r="F241" s="529"/>
      <c r="G241" s="506"/>
      <c r="H241" s="507"/>
      <c r="I241" s="507"/>
      <c r="J241" s="523">
        <v>0.0</v>
      </c>
      <c r="K241" s="523">
        <v>0.0</v>
      </c>
      <c r="L241" s="523">
        <v>0.0</v>
      </c>
      <c r="M241" s="523">
        <v>0.0</v>
      </c>
      <c r="N241" s="523">
        <v>0.0</v>
      </c>
      <c r="O241" s="523">
        <v>0.0</v>
      </c>
      <c r="P241" s="523">
        <v>0.0</v>
      </c>
      <c r="Q241" s="523">
        <v>0.0</v>
      </c>
      <c r="R241" s="523">
        <v>0.0</v>
      </c>
      <c r="S241" s="523">
        <v>0.0</v>
      </c>
      <c r="T241" s="523">
        <v>0.0</v>
      </c>
      <c r="U241" s="523">
        <v>0.0</v>
      </c>
      <c r="V241" s="523">
        <v>0.0</v>
      </c>
      <c r="W241" s="523">
        <v>0.0</v>
      </c>
      <c r="X241" s="523">
        <v>0.0</v>
      </c>
      <c r="Y241" s="523">
        <v>0.0</v>
      </c>
      <c r="Z241" s="523">
        <v>0.0</v>
      </c>
      <c r="AA241" s="523">
        <v>0.0</v>
      </c>
      <c r="AB241" s="523">
        <v>0.0</v>
      </c>
      <c r="AC241" s="523">
        <v>0.0</v>
      </c>
      <c r="AD241" s="523">
        <v>0.0</v>
      </c>
      <c r="AE241" s="523">
        <v>0.0</v>
      </c>
      <c r="AF241" s="523">
        <v>0.0</v>
      </c>
      <c r="AG241" s="523">
        <v>0.0</v>
      </c>
      <c r="AH241" s="523">
        <v>0.0</v>
      </c>
      <c r="AI241" s="523">
        <v>0.0</v>
      </c>
      <c r="AJ241" s="523">
        <v>0.0</v>
      </c>
      <c r="AK241" s="523">
        <v>0.0</v>
      </c>
      <c r="AL241" s="523">
        <v>0.0</v>
      </c>
      <c r="AM241" s="523">
        <v>0.0</v>
      </c>
      <c r="AN241" s="523">
        <v>0.0</v>
      </c>
      <c r="AO241" s="523">
        <v>0.0</v>
      </c>
      <c r="AP241" s="523">
        <v>0.0</v>
      </c>
      <c r="AQ241" s="523">
        <v>0.0</v>
      </c>
      <c r="AR241" s="523">
        <v>0.0</v>
      </c>
      <c r="AS241" s="523">
        <v>0.0</v>
      </c>
      <c r="AT241" s="523">
        <v>0.0</v>
      </c>
      <c r="AU241" s="523">
        <v>0.0</v>
      </c>
      <c r="AV241" s="523">
        <v>0.0</v>
      </c>
      <c r="AW241" s="523">
        <v>0.0</v>
      </c>
      <c r="AX241" s="523">
        <v>0.0</v>
      </c>
      <c r="AY241" s="523">
        <v>0.0</v>
      </c>
      <c r="AZ241" s="523">
        <v>0.0</v>
      </c>
      <c r="BA241" s="523">
        <v>0.0</v>
      </c>
      <c r="BB241" s="523">
        <v>0.0</v>
      </c>
      <c r="BC241" s="523">
        <v>0.0</v>
      </c>
      <c r="BD241" s="523">
        <v>0.0</v>
      </c>
      <c r="BE241" s="523">
        <v>0.0</v>
      </c>
      <c r="BF241" s="515">
        <v>0.0</v>
      </c>
      <c r="BG241" s="510"/>
      <c r="BH241" s="511">
        <v>0.0</v>
      </c>
      <c r="BI241" s="512">
        <f t="shared" si="23"/>
        <v>0</v>
      </c>
      <c r="BJ241" s="511">
        <v>0.0</v>
      </c>
      <c r="BK241" s="513"/>
      <c r="BL241" s="514">
        <f t="shared" si="24"/>
        <v>0</v>
      </c>
      <c r="BM241" s="428"/>
      <c r="BN241" s="428"/>
    </row>
    <row r="242" outlineLevel="3">
      <c r="A242" s="428"/>
      <c r="B242" s="428"/>
      <c r="C242" s="428"/>
      <c r="D242" s="428"/>
      <c r="E242" s="486">
        <v>8.0</v>
      </c>
      <c r="F242" s="529"/>
      <c r="G242" s="506"/>
      <c r="H242" s="507"/>
      <c r="I242" s="507"/>
      <c r="J242" s="523">
        <v>0.0</v>
      </c>
      <c r="K242" s="523">
        <v>0.0</v>
      </c>
      <c r="L242" s="523">
        <v>0.0</v>
      </c>
      <c r="M242" s="523">
        <v>0.0</v>
      </c>
      <c r="N242" s="523">
        <v>0.0</v>
      </c>
      <c r="O242" s="523">
        <v>0.0</v>
      </c>
      <c r="P242" s="523">
        <v>0.0</v>
      </c>
      <c r="Q242" s="523">
        <v>0.0</v>
      </c>
      <c r="R242" s="523">
        <v>0.0</v>
      </c>
      <c r="S242" s="523">
        <v>0.0</v>
      </c>
      <c r="T242" s="523">
        <v>0.0</v>
      </c>
      <c r="U242" s="523">
        <v>0.0</v>
      </c>
      <c r="V242" s="523">
        <v>0.0</v>
      </c>
      <c r="W242" s="523">
        <v>0.0</v>
      </c>
      <c r="X242" s="523">
        <v>0.0</v>
      </c>
      <c r="Y242" s="523">
        <v>0.0</v>
      </c>
      <c r="Z242" s="523">
        <v>0.0</v>
      </c>
      <c r="AA242" s="523">
        <v>0.0</v>
      </c>
      <c r="AB242" s="523">
        <v>0.0</v>
      </c>
      <c r="AC242" s="523">
        <v>0.0</v>
      </c>
      <c r="AD242" s="523">
        <v>0.0</v>
      </c>
      <c r="AE242" s="523">
        <v>0.0</v>
      </c>
      <c r="AF242" s="523">
        <v>0.0</v>
      </c>
      <c r="AG242" s="523">
        <v>0.0</v>
      </c>
      <c r="AH242" s="523">
        <v>0.0</v>
      </c>
      <c r="AI242" s="523">
        <v>0.0</v>
      </c>
      <c r="AJ242" s="523">
        <v>0.0</v>
      </c>
      <c r="AK242" s="523">
        <v>0.0</v>
      </c>
      <c r="AL242" s="523">
        <v>0.0</v>
      </c>
      <c r="AM242" s="523">
        <v>0.0</v>
      </c>
      <c r="AN242" s="523">
        <v>0.0</v>
      </c>
      <c r="AO242" s="523">
        <v>0.0</v>
      </c>
      <c r="AP242" s="523">
        <v>0.0</v>
      </c>
      <c r="AQ242" s="523">
        <v>0.0</v>
      </c>
      <c r="AR242" s="523">
        <v>0.0</v>
      </c>
      <c r="AS242" s="523">
        <v>0.0</v>
      </c>
      <c r="AT242" s="523">
        <v>0.0</v>
      </c>
      <c r="AU242" s="523">
        <v>0.0</v>
      </c>
      <c r="AV242" s="523">
        <v>0.0</v>
      </c>
      <c r="AW242" s="523">
        <v>0.0</v>
      </c>
      <c r="AX242" s="523">
        <v>0.0</v>
      </c>
      <c r="AY242" s="523">
        <v>0.0</v>
      </c>
      <c r="AZ242" s="523">
        <v>0.0</v>
      </c>
      <c r="BA242" s="523">
        <v>0.0</v>
      </c>
      <c r="BB242" s="523">
        <v>0.0</v>
      </c>
      <c r="BC242" s="523">
        <v>0.0</v>
      </c>
      <c r="BD242" s="523">
        <v>0.0</v>
      </c>
      <c r="BE242" s="523">
        <v>0.0</v>
      </c>
      <c r="BF242" s="515">
        <v>0.0</v>
      </c>
      <c r="BG242" s="510"/>
      <c r="BH242" s="511">
        <v>0.0</v>
      </c>
      <c r="BI242" s="512">
        <f t="shared" si="23"/>
        <v>0</v>
      </c>
      <c r="BJ242" s="511">
        <v>0.0</v>
      </c>
      <c r="BK242" s="513"/>
      <c r="BL242" s="514">
        <f t="shared" si="24"/>
        <v>0</v>
      </c>
      <c r="BM242" s="428"/>
      <c r="BN242" s="428"/>
    </row>
    <row r="243" outlineLevel="3">
      <c r="A243" s="428"/>
      <c r="B243" s="428"/>
      <c r="C243" s="428"/>
      <c r="D243" s="428"/>
      <c r="E243" s="486">
        <v>9.0</v>
      </c>
      <c r="F243" s="529"/>
      <c r="G243" s="506"/>
      <c r="H243" s="507"/>
      <c r="I243" s="507"/>
      <c r="J243" s="523">
        <v>0.0</v>
      </c>
      <c r="K243" s="523">
        <v>0.0</v>
      </c>
      <c r="L243" s="523">
        <v>0.0</v>
      </c>
      <c r="M243" s="523">
        <v>0.0</v>
      </c>
      <c r="N243" s="523">
        <v>0.0</v>
      </c>
      <c r="O243" s="523">
        <v>0.0</v>
      </c>
      <c r="P243" s="523">
        <v>0.0</v>
      </c>
      <c r="Q243" s="523">
        <v>0.0</v>
      </c>
      <c r="R243" s="523">
        <v>0.0</v>
      </c>
      <c r="S243" s="523">
        <v>0.0</v>
      </c>
      <c r="T243" s="523">
        <v>0.0</v>
      </c>
      <c r="U243" s="523">
        <v>0.0</v>
      </c>
      <c r="V243" s="523">
        <v>0.0</v>
      </c>
      <c r="W243" s="523">
        <v>0.0</v>
      </c>
      <c r="X243" s="523">
        <v>0.0</v>
      </c>
      <c r="Y243" s="523">
        <v>0.0</v>
      </c>
      <c r="Z243" s="523">
        <v>0.0</v>
      </c>
      <c r="AA243" s="523">
        <v>0.0</v>
      </c>
      <c r="AB243" s="523">
        <v>0.0</v>
      </c>
      <c r="AC243" s="523">
        <v>0.0</v>
      </c>
      <c r="AD243" s="523">
        <v>0.0</v>
      </c>
      <c r="AE243" s="523">
        <v>0.0</v>
      </c>
      <c r="AF243" s="523">
        <v>0.0</v>
      </c>
      <c r="AG243" s="523">
        <v>0.0</v>
      </c>
      <c r="AH243" s="523">
        <v>0.0</v>
      </c>
      <c r="AI243" s="523">
        <v>0.0</v>
      </c>
      <c r="AJ243" s="523">
        <v>0.0</v>
      </c>
      <c r="AK243" s="523">
        <v>0.0</v>
      </c>
      <c r="AL243" s="523">
        <v>0.0</v>
      </c>
      <c r="AM243" s="523">
        <v>0.0</v>
      </c>
      <c r="AN243" s="523">
        <v>0.0</v>
      </c>
      <c r="AO243" s="523">
        <v>0.0</v>
      </c>
      <c r="AP243" s="523">
        <v>0.0</v>
      </c>
      <c r="AQ243" s="523">
        <v>0.0</v>
      </c>
      <c r="AR243" s="523">
        <v>0.0</v>
      </c>
      <c r="AS243" s="523">
        <v>0.0</v>
      </c>
      <c r="AT243" s="523">
        <v>0.0</v>
      </c>
      <c r="AU243" s="523">
        <v>0.0</v>
      </c>
      <c r="AV243" s="523">
        <v>0.0</v>
      </c>
      <c r="AW243" s="523">
        <v>0.0</v>
      </c>
      <c r="AX243" s="523">
        <v>0.0</v>
      </c>
      <c r="AY243" s="523">
        <v>0.0</v>
      </c>
      <c r="AZ243" s="523">
        <v>0.0</v>
      </c>
      <c r="BA243" s="523">
        <v>0.0</v>
      </c>
      <c r="BB243" s="523">
        <v>0.0</v>
      </c>
      <c r="BC243" s="523">
        <v>0.0</v>
      </c>
      <c r="BD243" s="523">
        <v>0.0</v>
      </c>
      <c r="BE243" s="523">
        <v>0.0</v>
      </c>
      <c r="BF243" s="515">
        <v>0.0</v>
      </c>
      <c r="BG243" s="510"/>
      <c r="BH243" s="511">
        <v>0.0</v>
      </c>
      <c r="BI243" s="512">
        <f t="shared" si="23"/>
        <v>0</v>
      </c>
      <c r="BJ243" s="511">
        <v>0.0</v>
      </c>
      <c r="BK243" s="513"/>
      <c r="BL243" s="514">
        <f t="shared" si="24"/>
        <v>0</v>
      </c>
      <c r="BM243" s="428"/>
      <c r="BN243" s="428"/>
    </row>
    <row r="244" outlineLevel="3">
      <c r="A244" s="428"/>
      <c r="B244" s="428"/>
      <c r="C244" s="428"/>
      <c r="D244" s="428"/>
      <c r="E244" s="486">
        <v>10.0</v>
      </c>
      <c r="F244" s="529"/>
      <c r="G244" s="506"/>
      <c r="H244" s="507"/>
      <c r="I244" s="507"/>
      <c r="J244" s="523">
        <v>0.0</v>
      </c>
      <c r="K244" s="523">
        <v>0.0</v>
      </c>
      <c r="L244" s="523">
        <v>0.0</v>
      </c>
      <c r="M244" s="523">
        <v>0.0</v>
      </c>
      <c r="N244" s="523">
        <v>0.0</v>
      </c>
      <c r="O244" s="523">
        <v>0.0</v>
      </c>
      <c r="P244" s="523">
        <v>0.0</v>
      </c>
      <c r="Q244" s="523">
        <v>0.0</v>
      </c>
      <c r="R244" s="523">
        <v>0.0</v>
      </c>
      <c r="S244" s="523">
        <v>0.0</v>
      </c>
      <c r="T244" s="523">
        <v>0.0</v>
      </c>
      <c r="U244" s="523">
        <v>0.0</v>
      </c>
      <c r="V244" s="523">
        <v>0.0</v>
      </c>
      <c r="W244" s="523">
        <v>0.0</v>
      </c>
      <c r="X244" s="523">
        <v>0.0</v>
      </c>
      <c r="Y244" s="523">
        <v>0.0</v>
      </c>
      <c r="Z244" s="523">
        <v>0.0</v>
      </c>
      <c r="AA244" s="523">
        <v>0.0</v>
      </c>
      <c r="AB244" s="523">
        <v>0.0</v>
      </c>
      <c r="AC244" s="523">
        <v>0.0</v>
      </c>
      <c r="AD244" s="523">
        <v>0.0</v>
      </c>
      <c r="AE244" s="523">
        <v>0.0</v>
      </c>
      <c r="AF244" s="523">
        <v>0.0</v>
      </c>
      <c r="AG244" s="523">
        <v>0.0</v>
      </c>
      <c r="AH244" s="523">
        <v>0.0</v>
      </c>
      <c r="AI244" s="523">
        <v>0.0</v>
      </c>
      <c r="AJ244" s="523">
        <v>0.0</v>
      </c>
      <c r="AK244" s="523">
        <v>0.0</v>
      </c>
      <c r="AL244" s="523">
        <v>0.0</v>
      </c>
      <c r="AM244" s="523">
        <v>0.0</v>
      </c>
      <c r="AN244" s="523">
        <v>0.0</v>
      </c>
      <c r="AO244" s="523">
        <v>0.0</v>
      </c>
      <c r="AP244" s="523">
        <v>0.0</v>
      </c>
      <c r="AQ244" s="523">
        <v>0.0</v>
      </c>
      <c r="AR244" s="523">
        <v>0.0</v>
      </c>
      <c r="AS244" s="523">
        <v>0.0</v>
      </c>
      <c r="AT244" s="523">
        <v>0.0</v>
      </c>
      <c r="AU244" s="523">
        <v>0.0</v>
      </c>
      <c r="AV244" s="523">
        <v>0.0</v>
      </c>
      <c r="AW244" s="523">
        <v>0.0</v>
      </c>
      <c r="AX244" s="523">
        <v>0.0</v>
      </c>
      <c r="AY244" s="523">
        <v>0.0</v>
      </c>
      <c r="AZ244" s="523">
        <v>0.0</v>
      </c>
      <c r="BA244" s="523">
        <v>0.0</v>
      </c>
      <c r="BB244" s="523">
        <v>0.0</v>
      </c>
      <c r="BC244" s="523">
        <v>0.0</v>
      </c>
      <c r="BD244" s="523">
        <v>0.0</v>
      </c>
      <c r="BE244" s="523">
        <v>0.0</v>
      </c>
      <c r="BF244" s="515">
        <v>0.0</v>
      </c>
      <c r="BG244" s="510"/>
      <c r="BH244" s="511">
        <v>0.0</v>
      </c>
      <c r="BI244" s="512">
        <f t="shared" si="23"/>
        <v>0</v>
      </c>
      <c r="BJ244" s="511">
        <v>0.0</v>
      </c>
      <c r="BK244" s="513"/>
      <c r="BL244" s="514">
        <f t="shared" si="24"/>
        <v>0</v>
      </c>
      <c r="BM244" s="428"/>
      <c r="BN244" s="428"/>
    </row>
    <row r="245" outlineLevel="3">
      <c r="A245" s="428"/>
      <c r="B245" s="428"/>
      <c r="C245" s="428"/>
      <c r="D245" s="428"/>
      <c r="E245" s="517"/>
      <c r="F245" s="517"/>
      <c r="G245" s="517"/>
      <c r="H245" s="517"/>
      <c r="I245" s="517"/>
      <c r="J245" s="517"/>
      <c r="K245" s="517"/>
      <c r="L245" s="517"/>
      <c r="M245" s="517"/>
      <c r="N245" s="517"/>
      <c r="O245" s="517"/>
      <c r="P245" s="517"/>
      <c r="Q245" s="517"/>
      <c r="R245" s="517"/>
      <c r="S245" s="517"/>
      <c r="T245" s="517"/>
      <c r="U245" s="517"/>
      <c r="V245" s="517"/>
      <c r="W245" s="517"/>
      <c r="X245" s="517"/>
      <c r="Y245" s="517"/>
      <c r="Z245" s="517"/>
      <c r="AA245" s="517"/>
      <c r="AB245" s="517"/>
      <c r="AC245" s="517"/>
      <c r="AD245" s="517"/>
      <c r="AE245" s="517"/>
      <c r="AF245" s="517"/>
      <c r="AG245" s="517"/>
      <c r="AH245" s="517"/>
      <c r="AI245" s="517"/>
      <c r="AJ245" s="517"/>
      <c r="AK245" s="517"/>
      <c r="AL245" s="517"/>
      <c r="AM245" s="517"/>
      <c r="AN245" s="517"/>
      <c r="AO245" s="517"/>
      <c r="AP245" s="517"/>
      <c r="AQ245" s="517"/>
      <c r="AR245" s="517"/>
      <c r="AS245" s="517"/>
      <c r="AT245" s="517"/>
      <c r="AU245" s="517"/>
      <c r="AV245" s="517"/>
      <c r="AW245" s="517"/>
      <c r="AX245" s="517"/>
      <c r="AY245" s="517"/>
      <c r="AZ245" s="517"/>
      <c r="BA245" s="517"/>
      <c r="BB245" s="517"/>
      <c r="BC245" s="517"/>
      <c r="BD245" s="517"/>
      <c r="BE245" s="517"/>
      <c r="BF245" s="517"/>
      <c r="BG245" s="517"/>
      <c r="BH245" s="517"/>
      <c r="BI245" s="517"/>
      <c r="BJ245" s="517"/>
      <c r="BK245" s="517"/>
      <c r="BL245" s="517"/>
      <c r="BM245" s="428"/>
      <c r="BN245" s="428"/>
    </row>
    <row r="246" outlineLevel="3">
      <c r="A246" s="428"/>
      <c r="B246" s="428"/>
      <c r="C246" s="428"/>
      <c r="D246" s="428"/>
      <c r="E246" s="428"/>
      <c r="F246" s="428"/>
      <c r="G246" s="428"/>
      <c r="H246" s="428"/>
      <c r="I246" s="428"/>
      <c r="J246" s="428"/>
      <c r="K246" s="428"/>
      <c r="L246" s="428"/>
      <c r="M246" s="428"/>
      <c r="N246" s="428"/>
      <c r="O246" s="428"/>
      <c r="P246" s="428"/>
      <c r="Q246" s="428"/>
      <c r="R246" s="428"/>
      <c r="S246" s="428"/>
      <c r="T246" s="428"/>
      <c r="U246" s="428"/>
      <c r="V246" s="428"/>
      <c r="W246" s="428"/>
      <c r="X246" s="428"/>
      <c r="Y246" s="428"/>
      <c r="Z246" s="428"/>
      <c r="AA246" s="428"/>
      <c r="AB246" s="428"/>
      <c r="AC246" s="428"/>
      <c r="AD246" s="428"/>
      <c r="AE246" s="428"/>
      <c r="AF246" s="428"/>
      <c r="AG246" s="428"/>
      <c r="AH246" s="428"/>
      <c r="AI246" s="428"/>
      <c r="AJ246" s="428"/>
      <c r="AK246" s="428"/>
      <c r="AL246" s="428"/>
      <c r="AM246" s="428"/>
      <c r="AN246" s="428"/>
      <c r="AO246" s="428"/>
      <c r="AP246" s="428"/>
      <c r="AQ246" s="428"/>
      <c r="AR246" s="428"/>
      <c r="AS246" s="428"/>
      <c r="AT246" s="428"/>
      <c r="AU246" s="428"/>
      <c r="AV246" s="428"/>
      <c r="AW246" s="428"/>
      <c r="AX246" s="428"/>
      <c r="AY246" s="428"/>
      <c r="AZ246" s="428"/>
      <c r="BA246" s="428"/>
      <c r="BB246" s="428"/>
      <c r="BC246" s="428"/>
      <c r="BD246" s="428"/>
      <c r="BE246" s="428"/>
      <c r="BF246" s="428"/>
      <c r="BG246" s="428"/>
      <c r="BH246" s="428"/>
      <c r="BI246" s="428"/>
      <c r="BJ246" s="428"/>
      <c r="BK246" s="428"/>
      <c r="BL246" s="428"/>
      <c r="BM246" s="428"/>
      <c r="BN246" s="428"/>
    </row>
    <row r="247" ht="10.5" customHeight="1" outlineLevel="1">
      <c r="A247" s="428"/>
      <c r="B247" s="428"/>
      <c r="C247" s="428"/>
      <c r="D247" s="428"/>
      <c r="E247" s="428"/>
      <c r="F247" s="428"/>
      <c r="G247" s="428"/>
      <c r="H247" s="428"/>
      <c r="I247" s="428"/>
      <c r="J247" s="428"/>
      <c r="K247" s="428"/>
      <c r="L247" s="428"/>
      <c r="M247" s="428"/>
      <c r="N247" s="428"/>
      <c r="O247" s="428"/>
      <c r="P247" s="428"/>
      <c r="Q247" s="428"/>
      <c r="R247" s="428"/>
      <c r="S247" s="428"/>
      <c r="T247" s="428"/>
      <c r="U247" s="428"/>
      <c r="V247" s="428"/>
      <c r="W247" s="428"/>
      <c r="X247" s="428"/>
      <c r="Y247" s="428"/>
      <c r="Z247" s="428"/>
      <c r="AA247" s="428"/>
      <c r="AB247" s="428"/>
      <c r="AC247" s="428"/>
      <c r="AD247" s="428"/>
      <c r="AE247" s="428"/>
      <c r="AF247" s="428"/>
      <c r="AG247" s="428"/>
      <c r="AH247" s="428"/>
      <c r="AI247" s="428"/>
      <c r="AJ247" s="428"/>
      <c r="AK247" s="428"/>
      <c r="AL247" s="428"/>
      <c r="AM247" s="428"/>
      <c r="AN247" s="428"/>
      <c r="AO247" s="428"/>
      <c r="AP247" s="428"/>
      <c r="AQ247" s="428"/>
      <c r="AR247" s="428"/>
      <c r="AS247" s="428"/>
      <c r="AT247" s="428"/>
      <c r="AU247" s="428"/>
      <c r="AV247" s="428"/>
      <c r="AW247" s="428"/>
      <c r="AX247" s="428"/>
      <c r="AY247" s="428"/>
      <c r="AZ247" s="428"/>
      <c r="BA247" s="428"/>
      <c r="BB247" s="428"/>
      <c r="BC247" s="428"/>
      <c r="BD247" s="428"/>
      <c r="BE247" s="428"/>
      <c r="BF247" s="428"/>
      <c r="BG247" s="428"/>
      <c r="BH247" s="428"/>
      <c r="BI247" s="428"/>
      <c r="BJ247" s="428"/>
      <c r="BK247" s="428"/>
      <c r="BL247" s="428"/>
      <c r="BM247" s="428"/>
      <c r="BN247" s="428"/>
    </row>
    <row r="248" ht="10.5" customHeight="1">
      <c r="A248" s="428"/>
      <c r="B248" s="428"/>
      <c r="C248" s="428"/>
      <c r="D248" s="428"/>
      <c r="E248" s="428"/>
      <c r="F248" s="428"/>
      <c r="G248" s="428"/>
      <c r="H248" s="428"/>
      <c r="I248" s="428"/>
      <c r="J248" s="429"/>
      <c r="K248" s="428"/>
      <c r="L248" s="428"/>
      <c r="M248" s="428"/>
      <c r="N248" s="428"/>
      <c r="O248" s="428"/>
      <c r="P248" s="428"/>
      <c r="Q248" s="428"/>
      <c r="R248" s="428"/>
      <c r="S248" s="428"/>
      <c r="T248" s="428"/>
      <c r="U248" s="428"/>
      <c r="V248" s="428"/>
      <c r="W248" s="428"/>
      <c r="X248" s="428"/>
      <c r="Y248" s="428"/>
      <c r="Z248" s="428"/>
      <c r="AA248" s="428"/>
      <c r="AB248" s="428"/>
      <c r="AC248" s="428"/>
      <c r="AD248" s="428"/>
      <c r="AE248" s="428"/>
      <c r="AF248" s="428"/>
      <c r="AG248" s="428"/>
      <c r="AH248" s="428"/>
      <c r="AI248" s="428"/>
      <c r="AJ248" s="428"/>
      <c r="AK248" s="428"/>
      <c r="AL248" s="428"/>
      <c r="AM248" s="428"/>
      <c r="AN248" s="428"/>
      <c r="AO248" s="428"/>
      <c r="AP248" s="428"/>
      <c r="AQ248" s="428"/>
      <c r="AR248" s="428"/>
      <c r="AS248" s="428"/>
      <c r="AT248" s="428"/>
      <c r="AU248" s="428"/>
      <c r="AV248" s="428"/>
      <c r="AW248" s="428"/>
      <c r="AX248" s="428"/>
      <c r="AY248" s="428"/>
      <c r="AZ248" s="428"/>
      <c r="BA248" s="428"/>
      <c r="BB248" s="428"/>
      <c r="BC248" s="428"/>
      <c r="BD248" s="428"/>
      <c r="BE248" s="428"/>
      <c r="BF248" s="428"/>
      <c r="BG248" s="428"/>
      <c r="BH248" s="428"/>
      <c r="BI248" s="428"/>
      <c r="BJ248" s="428"/>
      <c r="BK248" s="428"/>
      <c r="BL248" s="428"/>
      <c r="BM248" s="428"/>
      <c r="BN248" s="428"/>
    </row>
    <row r="249">
      <c r="A249" s="428"/>
      <c r="B249" s="428"/>
      <c r="C249" s="464" t="s">
        <v>374</v>
      </c>
      <c r="D249" s="182"/>
      <c r="E249" s="181"/>
      <c r="F249" s="465" t="str">
        <f>'الخطة التشغيلية 2024م'!F21</f>
        <v>المساهمة في التثقيف والتوعية في المجتمع.</v>
      </c>
      <c r="G249" s="466"/>
      <c r="H249" s="182"/>
      <c r="I249" s="181"/>
      <c r="J249" s="467">
        <f>J251</f>
        <v>0.625</v>
      </c>
      <c r="K249" s="440"/>
      <c r="L249" s="428"/>
      <c r="M249" s="428"/>
      <c r="N249" s="428"/>
      <c r="O249" s="428"/>
      <c r="P249" s="428"/>
      <c r="Q249" s="428"/>
      <c r="R249" s="428"/>
      <c r="S249" s="428"/>
      <c r="T249" s="428"/>
      <c r="U249" s="428"/>
      <c r="V249" s="428"/>
      <c r="W249" s="428"/>
      <c r="X249" s="428"/>
      <c r="Y249" s="428"/>
      <c r="Z249" s="428"/>
      <c r="AA249" s="428"/>
      <c r="AB249" s="428"/>
      <c r="AC249" s="428"/>
      <c r="AD249" s="428"/>
      <c r="AE249" s="428"/>
      <c r="AF249" s="428"/>
      <c r="AG249" s="428"/>
      <c r="AH249" s="428"/>
      <c r="AI249" s="428"/>
      <c r="AJ249" s="428"/>
      <c r="AK249" s="428"/>
      <c r="AL249" s="428"/>
      <c r="AM249" s="428"/>
      <c r="AN249" s="428"/>
      <c r="AO249" s="428"/>
      <c r="AP249" s="428"/>
      <c r="AQ249" s="428"/>
      <c r="AR249" s="428"/>
      <c r="AS249" s="428"/>
      <c r="AT249" s="428"/>
      <c r="AU249" s="428"/>
      <c r="AV249" s="428"/>
      <c r="AW249" s="428"/>
      <c r="AX249" s="428"/>
      <c r="AY249" s="428"/>
      <c r="AZ249" s="428"/>
      <c r="BA249" s="428"/>
      <c r="BB249" s="428"/>
      <c r="BC249" s="428"/>
      <c r="BD249" s="428"/>
      <c r="BE249" s="428"/>
      <c r="BF249" s="468" t="s">
        <v>199</v>
      </c>
      <c r="BG249" s="469">
        <f>SUM(BF254,BF273,BF292,BF311,BF330,BF349)</f>
        <v>24000</v>
      </c>
      <c r="BH249" s="428"/>
      <c r="BI249" s="428"/>
      <c r="BJ249" s="428"/>
      <c r="BK249" s="470">
        <f>iferror(AVERAGE(BF251))</f>
        <v>0</v>
      </c>
      <c r="BL249" s="468" t="s">
        <v>200</v>
      </c>
      <c r="BM249" s="428"/>
      <c r="BN249" s="428"/>
    </row>
    <row r="250" ht="10.5" customHeight="1" outlineLevel="1">
      <c r="A250" s="428"/>
      <c r="B250" s="428"/>
      <c r="C250" s="428"/>
      <c r="D250" s="428"/>
      <c r="E250" s="428"/>
      <c r="F250" s="428"/>
      <c r="G250" s="428"/>
      <c r="H250" s="428"/>
      <c r="I250" s="428"/>
      <c r="J250" s="462"/>
      <c r="K250" s="428"/>
      <c r="L250" s="428"/>
      <c r="M250" s="428"/>
      <c r="N250" s="428"/>
      <c r="O250" s="428"/>
      <c r="P250" s="428"/>
      <c r="Q250" s="428"/>
      <c r="R250" s="428"/>
      <c r="S250" s="428"/>
      <c r="T250" s="428"/>
      <c r="U250" s="428"/>
      <c r="V250" s="428"/>
      <c r="W250" s="428"/>
      <c r="X250" s="428"/>
      <c r="Y250" s="428"/>
      <c r="Z250" s="428"/>
      <c r="AA250" s="428"/>
      <c r="AB250" s="428"/>
      <c r="AC250" s="428"/>
      <c r="AD250" s="428"/>
      <c r="AE250" s="428"/>
      <c r="AF250" s="428"/>
      <c r="AG250" s="428"/>
      <c r="AH250" s="428"/>
      <c r="AI250" s="428"/>
      <c r="AJ250" s="428"/>
      <c r="AK250" s="428"/>
      <c r="AL250" s="428"/>
      <c r="AM250" s="428"/>
      <c r="AN250" s="428"/>
      <c r="AO250" s="428"/>
      <c r="AP250" s="428"/>
      <c r="AQ250" s="428"/>
      <c r="AR250" s="428"/>
      <c r="AS250" s="428"/>
      <c r="AT250" s="428"/>
      <c r="AU250" s="428"/>
      <c r="AV250" s="428"/>
      <c r="AW250" s="428"/>
      <c r="AX250" s="428"/>
      <c r="AY250" s="428"/>
      <c r="AZ250" s="428"/>
      <c r="BA250" s="428"/>
      <c r="BB250" s="428"/>
      <c r="BC250" s="428"/>
      <c r="BD250" s="428"/>
      <c r="BE250" s="428"/>
      <c r="BF250" s="428"/>
      <c r="BG250" s="428"/>
      <c r="BH250" s="428"/>
      <c r="BI250" s="428"/>
      <c r="BJ250" s="428"/>
      <c r="BK250" s="428"/>
      <c r="BL250" s="428"/>
      <c r="BM250" s="428"/>
      <c r="BN250" s="428"/>
    </row>
    <row r="251" ht="31.5" customHeight="1" outlineLevel="1">
      <c r="A251" s="428"/>
      <c r="B251" s="428"/>
      <c r="C251" s="530" t="s">
        <v>375</v>
      </c>
      <c r="D251" s="182"/>
      <c r="E251" s="181"/>
      <c r="F251" s="472" t="str">
        <f>'الخطة التشغيلية 2024م'!J21</f>
        <v>عدد المشاريع التثقيفية والتوعوية التي قُدّمت</v>
      </c>
      <c r="G251" s="473" t="s">
        <v>202</v>
      </c>
      <c r="H251" s="474">
        <f>'الخطة التشغيلية 2024م'!O21</f>
        <v>20</v>
      </c>
      <c r="I251" s="475">
        <f>((BJ254*BK254)+(BJ273*BK273)+(BJ292*BK292)+(BK311*BJ311)+(BK330*BJ330)+(BK349*BJ349))</f>
        <v>0</v>
      </c>
      <c r="J251" s="476">
        <f>iferror(AVERAGE(J254,J273,J292,J311,J330,J349))</f>
        <v>0.625</v>
      </c>
      <c r="K251" s="428"/>
      <c r="L251" s="428"/>
      <c r="M251" s="428"/>
      <c r="N251" s="428"/>
      <c r="O251" s="428"/>
      <c r="P251" s="428"/>
      <c r="Q251" s="428"/>
      <c r="R251" s="428"/>
      <c r="S251" s="428"/>
      <c r="T251" s="428"/>
      <c r="U251" s="428"/>
      <c r="V251" s="428"/>
      <c r="W251" s="428"/>
      <c r="X251" s="428"/>
      <c r="Y251" s="428"/>
      <c r="Z251" s="428"/>
      <c r="AA251" s="428"/>
      <c r="AB251" s="428"/>
      <c r="AC251" s="428"/>
      <c r="AD251" s="428"/>
      <c r="AE251" s="428"/>
      <c r="AF251" s="428"/>
      <c r="AG251" s="428"/>
      <c r="AH251" s="428"/>
      <c r="AI251" s="428"/>
      <c r="AJ251" s="428"/>
      <c r="AK251" s="428"/>
      <c r="AL251" s="428"/>
      <c r="AM251" s="428"/>
      <c r="AN251" s="428"/>
      <c r="AO251" s="428"/>
      <c r="AP251" s="428"/>
      <c r="AQ251" s="428"/>
      <c r="AR251" s="428"/>
      <c r="AS251" s="428"/>
      <c r="AT251" s="428"/>
      <c r="AU251" s="428"/>
      <c r="AV251" s="428"/>
      <c r="AW251" s="428"/>
      <c r="AX251" s="428"/>
      <c r="AY251" s="428"/>
      <c r="AZ251" s="428"/>
      <c r="BA251" s="428"/>
      <c r="BB251" s="428"/>
      <c r="BC251" s="428"/>
      <c r="BD251" s="428"/>
      <c r="BE251" s="428"/>
      <c r="BF251" s="477">
        <f>iferror(I251/H251)</f>
        <v>0</v>
      </c>
      <c r="BG251" s="428"/>
      <c r="BH251" s="428"/>
      <c r="BI251" s="428"/>
      <c r="BJ251" s="428"/>
      <c r="BK251" s="428"/>
      <c r="BL251" s="428"/>
      <c r="BM251" s="428"/>
      <c r="BN251" s="428"/>
    </row>
    <row r="252" ht="7.5" customHeight="1" outlineLevel="2">
      <c r="A252" s="428"/>
      <c r="B252" s="428"/>
      <c r="C252" s="428"/>
      <c r="D252" s="428"/>
      <c r="E252" s="428"/>
      <c r="F252" s="428"/>
      <c r="G252" s="428"/>
      <c r="H252" s="428"/>
      <c r="I252" s="428"/>
      <c r="J252" s="428"/>
      <c r="K252" s="428"/>
      <c r="L252" s="428"/>
      <c r="M252" s="428"/>
      <c r="N252" s="428"/>
      <c r="O252" s="428"/>
      <c r="P252" s="428"/>
      <c r="Q252" s="428"/>
      <c r="R252" s="428"/>
      <c r="S252" s="428"/>
      <c r="T252" s="428"/>
      <c r="U252" s="428"/>
      <c r="V252" s="428"/>
      <c r="W252" s="428"/>
      <c r="X252" s="428"/>
      <c r="Y252" s="428"/>
      <c r="Z252" s="428"/>
      <c r="AA252" s="428"/>
      <c r="AB252" s="428"/>
      <c r="AC252" s="428"/>
      <c r="AD252" s="428"/>
      <c r="AE252" s="428"/>
      <c r="AF252" s="428"/>
      <c r="AG252" s="428"/>
      <c r="AH252" s="428"/>
      <c r="AI252" s="428"/>
      <c r="AJ252" s="428"/>
      <c r="AK252" s="428"/>
      <c r="AL252" s="428"/>
      <c r="AM252" s="428"/>
      <c r="AN252" s="428"/>
      <c r="AO252" s="428"/>
      <c r="AP252" s="428"/>
      <c r="AQ252" s="428"/>
      <c r="AR252" s="428"/>
      <c r="AS252" s="428"/>
      <c r="AT252" s="428"/>
      <c r="AU252" s="428"/>
      <c r="AV252" s="428"/>
      <c r="AW252" s="428"/>
      <c r="AX252" s="428"/>
      <c r="AY252" s="428"/>
      <c r="AZ252" s="428"/>
      <c r="BA252" s="428"/>
      <c r="BB252" s="428"/>
      <c r="BC252" s="428"/>
      <c r="BD252" s="428"/>
      <c r="BE252" s="428"/>
      <c r="BF252" s="428"/>
      <c r="BG252" s="428"/>
      <c r="BH252" s="428"/>
      <c r="BI252" s="428"/>
      <c r="BJ252" s="428"/>
      <c r="BK252" s="428"/>
      <c r="BL252" s="428"/>
      <c r="BM252" s="428"/>
      <c r="BN252" s="428"/>
    </row>
    <row r="253" outlineLevel="2">
      <c r="A253" s="428"/>
      <c r="B253" s="428"/>
      <c r="C253" s="478"/>
      <c r="D253" s="479" t="s">
        <v>203</v>
      </c>
      <c r="E253" s="181"/>
      <c r="F253" s="480" t="s">
        <v>376</v>
      </c>
      <c r="G253" s="480" t="s">
        <v>377</v>
      </c>
      <c r="H253" s="480" t="s">
        <v>188</v>
      </c>
      <c r="I253" s="480" t="s">
        <v>177</v>
      </c>
      <c r="J253" s="481" t="s">
        <v>206</v>
      </c>
      <c r="K253" s="428"/>
      <c r="L253" s="428"/>
      <c r="M253" s="428"/>
      <c r="N253" s="428"/>
      <c r="O253" s="428"/>
      <c r="P253" s="428"/>
      <c r="Q253" s="428"/>
      <c r="R253" s="428"/>
      <c r="S253" s="428"/>
      <c r="T253" s="428"/>
      <c r="U253" s="428"/>
      <c r="V253" s="428"/>
      <c r="W253" s="428"/>
      <c r="X253" s="428"/>
      <c r="Y253" s="428"/>
      <c r="Z253" s="428"/>
      <c r="AA253" s="428"/>
      <c r="AB253" s="428"/>
      <c r="AC253" s="428"/>
      <c r="AD253" s="428"/>
      <c r="AE253" s="428"/>
      <c r="AF253" s="428"/>
      <c r="AG253" s="428"/>
      <c r="AH253" s="428"/>
      <c r="AI253" s="428"/>
      <c r="AJ253" s="428"/>
      <c r="AK253" s="428"/>
      <c r="AL253" s="428"/>
      <c r="AM253" s="428"/>
      <c r="AN253" s="428"/>
      <c r="AO253" s="428"/>
      <c r="AP253" s="428"/>
      <c r="AQ253" s="428"/>
      <c r="AR253" s="428"/>
      <c r="AS253" s="428"/>
      <c r="AT253" s="428"/>
      <c r="AU253" s="428"/>
      <c r="AV253" s="428"/>
      <c r="AW253" s="428"/>
      <c r="AX253" s="428"/>
      <c r="AY253" s="428"/>
      <c r="AZ253" s="428"/>
      <c r="BA253" s="428"/>
      <c r="BB253" s="428"/>
      <c r="BC253" s="428"/>
      <c r="BD253" s="428"/>
      <c r="BE253" s="428"/>
      <c r="BF253" s="482" t="s">
        <v>207</v>
      </c>
      <c r="BG253" s="428"/>
      <c r="BH253" s="483"/>
      <c r="BI253" s="484" t="s">
        <v>191</v>
      </c>
      <c r="BJ253" s="485"/>
      <c r="BK253" s="486" t="s">
        <v>177</v>
      </c>
      <c r="BL253" s="468" t="s">
        <v>208</v>
      </c>
      <c r="BM253" s="428"/>
      <c r="BN253" s="428"/>
    </row>
    <row r="254" outlineLevel="2">
      <c r="A254" s="428"/>
      <c r="B254" s="428"/>
      <c r="C254" s="428"/>
      <c r="D254" s="487" t="s">
        <v>190</v>
      </c>
      <c r="E254" s="181"/>
      <c r="F254" s="488" t="s">
        <v>209</v>
      </c>
      <c r="G254" s="488" t="s">
        <v>378</v>
      </c>
      <c r="H254" s="489">
        <v>40.0</v>
      </c>
      <c r="I254" s="490">
        <v>25.0</v>
      </c>
      <c r="J254" s="491">
        <f>IFERROR(I254/H254)</f>
        <v>0.625</v>
      </c>
      <c r="K254" s="428"/>
      <c r="L254" s="428"/>
      <c r="M254" s="428"/>
      <c r="N254" s="428"/>
      <c r="O254" s="428"/>
      <c r="P254" s="428"/>
      <c r="Q254" s="428"/>
      <c r="R254" s="428"/>
      <c r="S254" s="428"/>
      <c r="T254" s="428"/>
      <c r="U254" s="428"/>
      <c r="V254" s="428"/>
      <c r="W254" s="428"/>
      <c r="X254" s="428"/>
      <c r="Y254" s="428"/>
      <c r="Z254" s="428"/>
      <c r="AA254" s="428"/>
      <c r="AB254" s="428"/>
      <c r="AC254" s="428"/>
      <c r="AD254" s="428"/>
      <c r="AE254" s="428"/>
      <c r="AF254" s="428"/>
      <c r="AG254" s="428"/>
      <c r="AH254" s="428"/>
      <c r="AI254" s="428"/>
      <c r="AJ254" s="428"/>
      <c r="AK254" s="428"/>
      <c r="AL254" s="428"/>
      <c r="AM254" s="428"/>
      <c r="AN254" s="428"/>
      <c r="AO254" s="428"/>
      <c r="AP254" s="428"/>
      <c r="AQ254" s="428"/>
      <c r="AR254" s="428"/>
      <c r="AS254" s="428"/>
      <c r="AT254" s="428"/>
      <c r="AU254" s="428"/>
      <c r="AV254" s="428"/>
      <c r="AW254" s="428"/>
      <c r="AX254" s="428"/>
      <c r="AY254" s="428"/>
      <c r="AZ254" s="428"/>
      <c r="BA254" s="428"/>
      <c r="BB254" s="428"/>
      <c r="BC254" s="428"/>
      <c r="BD254" s="428"/>
      <c r="BE254" s="428"/>
      <c r="BF254" s="492">
        <f>SUM(BF259:BF268)</f>
        <v>24000</v>
      </c>
      <c r="BG254" s="428"/>
      <c r="BH254" s="493" t="s">
        <v>211</v>
      </c>
      <c r="BI254" s="519"/>
      <c r="BJ254" s="495" t="str">
        <f>if(BL254=1,"1","0")</f>
        <v>0</v>
      </c>
      <c r="BK254" s="496">
        <v>0.0</v>
      </c>
      <c r="BL254" s="520">
        <f>AVERAGE(BI259:BI268)</f>
        <v>0</v>
      </c>
      <c r="BM254" s="428"/>
      <c r="BN254" s="428"/>
    </row>
    <row r="255" ht="7.5" customHeight="1" outlineLevel="3">
      <c r="A255" s="428"/>
      <c r="B255" s="428"/>
      <c r="C255" s="428"/>
      <c r="D255" s="428"/>
      <c r="E255" s="428"/>
      <c r="F255" s="428"/>
      <c r="G255" s="428"/>
      <c r="H255" s="428"/>
      <c r="I255" s="428"/>
      <c r="J255" s="428"/>
      <c r="K255" s="428"/>
      <c r="L255" s="428"/>
      <c r="M255" s="428"/>
      <c r="N255" s="428"/>
      <c r="O255" s="428"/>
      <c r="P255" s="428"/>
      <c r="Q255" s="428"/>
      <c r="R255" s="428"/>
      <c r="S255" s="428"/>
      <c r="T255" s="428"/>
      <c r="U255" s="428"/>
      <c r="V255" s="428"/>
      <c r="W255" s="428"/>
      <c r="X255" s="428"/>
      <c r="Y255" s="428"/>
      <c r="Z255" s="428"/>
      <c r="AA255" s="428"/>
      <c r="AB255" s="428"/>
      <c r="AC255" s="428"/>
      <c r="AD255" s="428"/>
      <c r="AE255" s="428"/>
      <c r="AF255" s="428"/>
      <c r="AG255" s="428"/>
      <c r="AH255" s="428"/>
      <c r="AI255" s="428"/>
      <c r="AJ255" s="428"/>
      <c r="AK255" s="428"/>
      <c r="AL255" s="428"/>
      <c r="AM255" s="428"/>
      <c r="AN255" s="428"/>
      <c r="AO255" s="428"/>
      <c r="AP255" s="428"/>
      <c r="AQ255" s="428"/>
      <c r="AR255" s="428"/>
      <c r="AS255" s="428"/>
      <c r="AT255" s="428"/>
      <c r="AU255" s="428"/>
      <c r="AV255" s="428"/>
      <c r="AW255" s="428"/>
      <c r="AX255" s="428"/>
      <c r="AY255" s="428"/>
      <c r="AZ255" s="428"/>
      <c r="BA255" s="428"/>
      <c r="BB255" s="428"/>
      <c r="BC255" s="428"/>
      <c r="BD255" s="428"/>
      <c r="BE255" s="428"/>
      <c r="BF255" s="428"/>
      <c r="BG255" s="428"/>
      <c r="BH255" s="428"/>
      <c r="BI255" s="428"/>
      <c r="BJ255" s="428"/>
      <c r="BK255" s="428"/>
      <c r="BL255" s="428"/>
      <c r="BM255" s="428"/>
      <c r="BN255" s="428"/>
    </row>
    <row r="256" outlineLevel="3">
      <c r="A256" s="428"/>
      <c r="B256" s="428"/>
      <c r="C256" s="428"/>
      <c r="D256" s="428"/>
      <c r="E256" s="498" t="s">
        <v>212</v>
      </c>
      <c r="F256" s="499" t="s">
        <v>213</v>
      </c>
      <c r="G256" s="498" t="s">
        <v>214</v>
      </c>
      <c r="H256" s="499"/>
      <c r="I256" s="499"/>
      <c r="J256" s="500"/>
      <c r="K256" s="182"/>
      <c r="L256" s="182"/>
      <c r="M256" s="182"/>
      <c r="N256" s="182"/>
      <c r="O256" s="182"/>
      <c r="P256" s="182"/>
      <c r="Q256" s="182"/>
      <c r="R256" s="182"/>
      <c r="S256" s="182"/>
      <c r="T256" s="182"/>
      <c r="U256" s="182"/>
      <c r="V256" s="182"/>
      <c r="W256" s="182"/>
      <c r="X256" s="182"/>
      <c r="Y256" s="182"/>
      <c r="Z256" s="182"/>
      <c r="AA256" s="182"/>
      <c r="AB256" s="182"/>
      <c r="AC256" s="182"/>
      <c r="AD256" s="182"/>
      <c r="AE256" s="182"/>
      <c r="AF256" s="182"/>
      <c r="AG256" s="182"/>
      <c r="AH256" s="182"/>
      <c r="AI256" s="182"/>
      <c r="AJ256" s="182"/>
      <c r="AK256" s="182"/>
      <c r="AL256" s="182"/>
      <c r="AM256" s="182"/>
      <c r="AN256" s="182"/>
      <c r="AO256" s="182"/>
      <c r="AP256" s="182"/>
      <c r="AQ256" s="182"/>
      <c r="AR256" s="182"/>
      <c r="AS256" s="182"/>
      <c r="AT256" s="182"/>
      <c r="AU256" s="182"/>
      <c r="AV256" s="182"/>
      <c r="AW256" s="182"/>
      <c r="AX256" s="182"/>
      <c r="AY256" s="182"/>
      <c r="AZ256" s="182"/>
      <c r="BA256" s="182"/>
      <c r="BB256" s="182"/>
      <c r="BC256" s="182"/>
      <c r="BD256" s="182"/>
      <c r="BE256" s="181"/>
      <c r="BF256" s="501" t="s">
        <v>187</v>
      </c>
      <c r="BG256" s="479" t="s">
        <v>217</v>
      </c>
      <c r="BH256" s="182"/>
      <c r="BI256" s="182"/>
      <c r="BJ256" s="181"/>
      <c r="BK256" s="501" t="s">
        <v>167</v>
      </c>
      <c r="BL256" s="501" t="s">
        <v>218</v>
      </c>
      <c r="BM256" s="428"/>
      <c r="BN256" s="428"/>
    </row>
    <row r="257" outlineLevel="3">
      <c r="A257" s="428"/>
      <c r="B257" s="428"/>
      <c r="C257" s="428"/>
      <c r="D257" s="428"/>
      <c r="E257" s="199"/>
      <c r="F257" s="199"/>
      <c r="G257" s="199"/>
      <c r="H257" s="199"/>
      <c r="I257" s="199"/>
      <c r="J257" s="502" t="s">
        <v>219</v>
      </c>
      <c r="K257" s="182"/>
      <c r="L257" s="182"/>
      <c r="M257" s="181"/>
      <c r="N257" s="502" t="s">
        <v>220</v>
      </c>
      <c r="O257" s="182"/>
      <c r="P257" s="182"/>
      <c r="Q257" s="181"/>
      <c r="R257" s="502" t="s">
        <v>221</v>
      </c>
      <c r="S257" s="182"/>
      <c r="T257" s="182"/>
      <c r="U257" s="181"/>
      <c r="V257" s="502" t="s">
        <v>222</v>
      </c>
      <c r="W257" s="182"/>
      <c r="X257" s="182"/>
      <c r="Y257" s="181"/>
      <c r="Z257" s="502" t="s">
        <v>223</v>
      </c>
      <c r="AA257" s="182"/>
      <c r="AB257" s="182"/>
      <c r="AC257" s="181"/>
      <c r="AD257" s="502" t="s">
        <v>224</v>
      </c>
      <c r="AE257" s="182"/>
      <c r="AF257" s="182"/>
      <c r="AG257" s="181"/>
      <c r="AH257" s="502" t="s">
        <v>225</v>
      </c>
      <c r="AI257" s="182"/>
      <c r="AJ257" s="182"/>
      <c r="AK257" s="181"/>
      <c r="AL257" s="502" t="s">
        <v>226</v>
      </c>
      <c r="AM257" s="182"/>
      <c r="AN257" s="182"/>
      <c r="AO257" s="181"/>
      <c r="AP257" s="502" t="s">
        <v>227</v>
      </c>
      <c r="AQ257" s="182"/>
      <c r="AR257" s="182"/>
      <c r="AS257" s="181"/>
      <c r="AT257" s="502" t="s">
        <v>228</v>
      </c>
      <c r="AU257" s="182"/>
      <c r="AV257" s="182"/>
      <c r="AW257" s="181"/>
      <c r="AX257" s="502" t="s">
        <v>229</v>
      </c>
      <c r="AY257" s="182"/>
      <c r="AZ257" s="182"/>
      <c r="BA257" s="181"/>
      <c r="BB257" s="502" t="s">
        <v>230</v>
      </c>
      <c r="BC257" s="182"/>
      <c r="BD257" s="182"/>
      <c r="BE257" s="181"/>
      <c r="BF257" s="199"/>
      <c r="BG257" s="503" t="s">
        <v>231</v>
      </c>
      <c r="BH257" s="504" t="s">
        <v>232</v>
      </c>
      <c r="BI257" s="503" t="s">
        <v>233</v>
      </c>
      <c r="BJ257" s="504" t="s">
        <v>234</v>
      </c>
      <c r="BK257" s="199"/>
      <c r="BL257" s="199"/>
      <c r="BM257" s="428"/>
      <c r="BN257" s="428"/>
    </row>
    <row r="258" outlineLevel="3">
      <c r="A258" s="428"/>
      <c r="B258" s="428"/>
      <c r="C258" s="428"/>
      <c r="D258" s="428"/>
      <c r="E258" s="183"/>
      <c r="F258" s="183"/>
      <c r="G258" s="183"/>
      <c r="H258" s="183"/>
      <c r="I258" s="183"/>
      <c r="J258" s="505">
        <v>1.0</v>
      </c>
      <c r="K258" s="505">
        <v>2.0</v>
      </c>
      <c r="L258" s="505">
        <v>3.0</v>
      </c>
      <c r="M258" s="505">
        <v>4.0</v>
      </c>
      <c r="N258" s="505">
        <v>1.0</v>
      </c>
      <c r="O258" s="505">
        <v>2.0</v>
      </c>
      <c r="P258" s="505">
        <v>3.0</v>
      </c>
      <c r="Q258" s="505">
        <v>4.0</v>
      </c>
      <c r="R258" s="505">
        <v>1.0</v>
      </c>
      <c r="S258" s="505">
        <v>2.0</v>
      </c>
      <c r="T258" s="505">
        <v>3.0</v>
      </c>
      <c r="U258" s="505">
        <v>4.0</v>
      </c>
      <c r="V258" s="505">
        <v>1.0</v>
      </c>
      <c r="W258" s="505">
        <v>2.0</v>
      </c>
      <c r="X258" s="505">
        <v>3.0</v>
      </c>
      <c r="Y258" s="505">
        <v>4.0</v>
      </c>
      <c r="Z258" s="505">
        <v>1.0</v>
      </c>
      <c r="AA258" s="505">
        <v>2.0</v>
      </c>
      <c r="AB258" s="505">
        <v>3.0</v>
      </c>
      <c r="AC258" s="505">
        <v>4.0</v>
      </c>
      <c r="AD258" s="505">
        <v>1.0</v>
      </c>
      <c r="AE258" s="505">
        <v>2.0</v>
      </c>
      <c r="AF258" s="505">
        <v>3.0</v>
      </c>
      <c r="AG258" s="505">
        <v>4.0</v>
      </c>
      <c r="AH258" s="505">
        <v>1.0</v>
      </c>
      <c r="AI258" s="505">
        <v>2.0</v>
      </c>
      <c r="AJ258" s="505">
        <v>3.0</v>
      </c>
      <c r="AK258" s="505">
        <v>4.0</v>
      </c>
      <c r="AL258" s="505">
        <v>1.0</v>
      </c>
      <c r="AM258" s="505">
        <v>2.0</v>
      </c>
      <c r="AN258" s="505">
        <v>3.0</v>
      </c>
      <c r="AO258" s="505">
        <v>4.0</v>
      </c>
      <c r="AP258" s="505">
        <v>1.0</v>
      </c>
      <c r="AQ258" s="505">
        <v>2.0</v>
      </c>
      <c r="AR258" s="505">
        <v>3.0</v>
      </c>
      <c r="AS258" s="505">
        <v>4.0</v>
      </c>
      <c r="AT258" s="505">
        <v>1.0</v>
      </c>
      <c r="AU258" s="505">
        <v>2.0</v>
      </c>
      <c r="AV258" s="505">
        <v>3.0</v>
      </c>
      <c r="AW258" s="505">
        <v>4.0</v>
      </c>
      <c r="AX258" s="505">
        <v>1.0</v>
      </c>
      <c r="AY258" s="505">
        <v>2.0</v>
      </c>
      <c r="AZ258" s="505">
        <v>3.0</v>
      </c>
      <c r="BA258" s="505">
        <v>4.0</v>
      </c>
      <c r="BB258" s="505">
        <v>1.0</v>
      </c>
      <c r="BC258" s="505">
        <v>2.0</v>
      </c>
      <c r="BD258" s="505">
        <v>3.0</v>
      </c>
      <c r="BE258" s="505">
        <v>4.0</v>
      </c>
      <c r="BF258" s="183"/>
      <c r="BG258" s="183"/>
      <c r="BH258" s="183"/>
      <c r="BI258" s="183"/>
      <c r="BJ258" s="183"/>
      <c r="BK258" s="183"/>
      <c r="BL258" s="183"/>
      <c r="BM258" s="428"/>
      <c r="BN258" s="428"/>
    </row>
    <row r="259" outlineLevel="3">
      <c r="A259" s="428"/>
      <c r="B259" s="428"/>
      <c r="C259" s="428"/>
      <c r="D259" s="428"/>
      <c r="E259" s="486">
        <v>1.0</v>
      </c>
      <c r="F259" s="534" t="s">
        <v>379</v>
      </c>
      <c r="G259" s="506"/>
      <c r="H259" s="507"/>
      <c r="I259" s="507"/>
      <c r="J259" s="523">
        <v>0.0</v>
      </c>
      <c r="K259" s="523">
        <v>0.0</v>
      </c>
      <c r="L259" s="523">
        <v>0.0</v>
      </c>
      <c r="M259" s="523">
        <v>0.0</v>
      </c>
      <c r="N259" s="523">
        <v>0.0</v>
      </c>
      <c r="O259" s="523">
        <v>0.0</v>
      </c>
      <c r="P259" s="523">
        <v>0.0</v>
      </c>
      <c r="Q259" s="523">
        <v>0.0</v>
      </c>
      <c r="R259" s="523">
        <v>0.0</v>
      </c>
      <c r="S259" s="523">
        <v>0.0</v>
      </c>
      <c r="T259" s="523">
        <v>0.0</v>
      </c>
      <c r="U259" s="523">
        <v>0.0</v>
      </c>
      <c r="V259" s="523">
        <v>0.0</v>
      </c>
      <c r="W259" s="523">
        <v>0.0</v>
      </c>
      <c r="X259" s="523">
        <v>0.0</v>
      </c>
      <c r="Y259" s="523">
        <v>0.0</v>
      </c>
      <c r="Z259" s="523">
        <v>0.0</v>
      </c>
      <c r="AA259" s="523">
        <v>0.0</v>
      </c>
      <c r="AB259" s="523">
        <v>0.0</v>
      </c>
      <c r="AC259" s="523">
        <v>0.0</v>
      </c>
      <c r="AD259" s="523">
        <v>0.0</v>
      </c>
      <c r="AE259" s="523">
        <v>0.0</v>
      </c>
      <c r="AF259" s="523">
        <v>0.0</v>
      </c>
      <c r="AG259" s="523">
        <v>0.0</v>
      </c>
      <c r="AH259" s="523">
        <v>0.0</v>
      </c>
      <c r="AI259" s="523">
        <v>0.0</v>
      </c>
      <c r="AJ259" s="523">
        <v>0.0</v>
      </c>
      <c r="AK259" s="523">
        <v>0.0</v>
      </c>
      <c r="AL259" s="523">
        <v>0.0</v>
      </c>
      <c r="AM259" s="523">
        <v>0.0</v>
      </c>
      <c r="AN259" s="523">
        <v>0.0</v>
      </c>
      <c r="AO259" s="523">
        <v>0.0</v>
      </c>
      <c r="AP259" s="523">
        <v>0.0</v>
      </c>
      <c r="AQ259" s="523">
        <v>0.0</v>
      </c>
      <c r="AR259" s="523">
        <v>0.0</v>
      </c>
      <c r="AS259" s="523">
        <v>0.0</v>
      </c>
      <c r="AT259" s="523">
        <v>0.0</v>
      </c>
      <c r="AU259" s="523">
        <v>0.0</v>
      </c>
      <c r="AV259" s="523">
        <v>0.0</v>
      </c>
      <c r="AW259" s="523">
        <v>0.0</v>
      </c>
      <c r="AX259" s="523">
        <v>0.0</v>
      </c>
      <c r="AY259" s="523">
        <v>0.0</v>
      </c>
      <c r="AZ259" s="523">
        <v>0.0</v>
      </c>
      <c r="BA259" s="523">
        <v>0.0</v>
      </c>
      <c r="BB259" s="523">
        <v>0.0</v>
      </c>
      <c r="BC259" s="523">
        <v>0.0</v>
      </c>
      <c r="BD259" s="523">
        <v>0.0</v>
      </c>
      <c r="BE259" s="523">
        <v>0.0</v>
      </c>
      <c r="BF259" s="509">
        <v>24000.0</v>
      </c>
      <c r="BG259" s="510"/>
      <c r="BH259" s="511">
        <v>0.0</v>
      </c>
      <c r="BI259" s="512">
        <f t="shared" ref="BI259:BI268" si="25">iferror(AVERAGE(J259:BE259))</f>
        <v>0</v>
      </c>
      <c r="BJ259" s="511">
        <v>70.0</v>
      </c>
      <c r="BK259" s="513"/>
      <c r="BL259" s="514">
        <f>iferror((BH259+BJ259)/100)</f>
        <v>0.7</v>
      </c>
      <c r="BM259" s="428"/>
      <c r="BN259" s="428"/>
    </row>
    <row r="260" outlineLevel="3">
      <c r="A260" s="428"/>
      <c r="B260" s="428"/>
      <c r="C260" s="428"/>
      <c r="D260" s="428"/>
      <c r="E260" s="486">
        <v>2.0</v>
      </c>
      <c r="F260" s="529"/>
      <c r="G260" s="506"/>
      <c r="H260" s="507"/>
      <c r="I260" s="507"/>
      <c r="J260" s="523">
        <v>0.0</v>
      </c>
      <c r="K260" s="523">
        <v>0.0</v>
      </c>
      <c r="L260" s="523">
        <v>0.0</v>
      </c>
      <c r="M260" s="523">
        <v>0.0</v>
      </c>
      <c r="N260" s="523">
        <v>0.0</v>
      </c>
      <c r="O260" s="523">
        <v>0.0</v>
      </c>
      <c r="P260" s="523">
        <v>0.0</v>
      </c>
      <c r="Q260" s="523">
        <v>0.0</v>
      </c>
      <c r="R260" s="523">
        <v>0.0</v>
      </c>
      <c r="S260" s="523">
        <v>0.0</v>
      </c>
      <c r="T260" s="523">
        <v>0.0</v>
      </c>
      <c r="U260" s="523">
        <v>0.0</v>
      </c>
      <c r="V260" s="523">
        <v>0.0</v>
      </c>
      <c r="W260" s="523">
        <v>0.0</v>
      </c>
      <c r="X260" s="523">
        <v>0.0</v>
      </c>
      <c r="Y260" s="523">
        <v>0.0</v>
      </c>
      <c r="Z260" s="523">
        <v>0.0</v>
      </c>
      <c r="AA260" s="523">
        <v>0.0</v>
      </c>
      <c r="AB260" s="523">
        <v>0.0</v>
      </c>
      <c r="AC260" s="523">
        <v>0.0</v>
      </c>
      <c r="AD260" s="523">
        <v>0.0</v>
      </c>
      <c r="AE260" s="523">
        <v>0.0</v>
      </c>
      <c r="AF260" s="523">
        <v>0.0</v>
      </c>
      <c r="AG260" s="523">
        <v>0.0</v>
      </c>
      <c r="AH260" s="523">
        <v>0.0</v>
      </c>
      <c r="AI260" s="523">
        <v>0.0</v>
      </c>
      <c r="AJ260" s="523">
        <v>0.0</v>
      </c>
      <c r="AK260" s="523">
        <v>0.0</v>
      </c>
      <c r="AL260" s="523">
        <v>0.0</v>
      </c>
      <c r="AM260" s="523">
        <v>0.0</v>
      </c>
      <c r="AN260" s="523">
        <v>0.0</v>
      </c>
      <c r="AO260" s="523">
        <v>0.0</v>
      </c>
      <c r="AP260" s="523">
        <v>0.0</v>
      </c>
      <c r="AQ260" s="523">
        <v>0.0</v>
      </c>
      <c r="AR260" s="523">
        <v>0.0</v>
      </c>
      <c r="AS260" s="523">
        <v>0.0</v>
      </c>
      <c r="AT260" s="523">
        <v>0.0</v>
      </c>
      <c r="AU260" s="523">
        <v>0.0</v>
      </c>
      <c r="AV260" s="523">
        <v>0.0</v>
      </c>
      <c r="AW260" s="523">
        <v>0.0</v>
      </c>
      <c r="AX260" s="523">
        <v>0.0</v>
      </c>
      <c r="AY260" s="523">
        <v>0.0</v>
      </c>
      <c r="AZ260" s="523">
        <v>0.0</v>
      </c>
      <c r="BA260" s="523">
        <v>0.0</v>
      </c>
      <c r="BB260" s="523">
        <v>0.0</v>
      </c>
      <c r="BC260" s="523">
        <v>0.0</v>
      </c>
      <c r="BD260" s="523">
        <v>0.0</v>
      </c>
      <c r="BE260" s="523">
        <v>0.0</v>
      </c>
      <c r="BF260" s="515">
        <v>0.0</v>
      </c>
      <c r="BG260" s="510"/>
      <c r="BH260" s="511">
        <v>0.0</v>
      </c>
      <c r="BI260" s="512">
        <f t="shared" si="25"/>
        <v>0</v>
      </c>
      <c r="BJ260" s="511">
        <v>0.0</v>
      </c>
      <c r="BK260" s="513"/>
      <c r="BL260" s="514">
        <f t="shared" ref="BL260:BL268" si="26">(BH260+BJ260)/100</f>
        <v>0</v>
      </c>
      <c r="BM260" s="428"/>
      <c r="BN260" s="428"/>
    </row>
    <row r="261" outlineLevel="3">
      <c r="A261" s="428"/>
      <c r="B261" s="428"/>
      <c r="C261" s="248" t="s">
        <v>235</v>
      </c>
      <c r="D261" s="428"/>
      <c r="E261" s="486">
        <v>3.0</v>
      </c>
      <c r="F261" s="529"/>
      <c r="G261" s="506"/>
      <c r="H261" s="507"/>
      <c r="I261" s="507"/>
      <c r="J261" s="523">
        <v>0.0</v>
      </c>
      <c r="K261" s="523">
        <v>0.0</v>
      </c>
      <c r="L261" s="523">
        <v>0.0</v>
      </c>
      <c r="M261" s="523">
        <v>0.0</v>
      </c>
      <c r="N261" s="523">
        <v>0.0</v>
      </c>
      <c r="O261" s="523">
        <v>0.0</v>
      </c>
      <c r="P261" s="523">
        <v>0.0</v>
      </c>
      <c r="Q261" s="523">
        <v>0.0</v>
      </c>
      <c r="R261" s="523">
        <v>0.0</v>
      </c>
      <c r="S261" s="523">
        <v>0.0</v>
      </c>
      <c r="T261" s="523">
        <v>0.0</v>
      </c>
      <c r="U261" s="523">
        <v>0.0</v>
      </c>
      <c r="V261" s="523">
        <v>0.0</v>
      </c>
      <c r="W261" s="523">
        <v>0.0</v>
      </c>
      <c r="X261" s="523">
        <v>0.0</v>
      </c>
      <c r="Y261" s="523">
        <v>0.0</v>
      </c>
      <c r="Z261" s="523">
        <v>0.0</v>
      </c>
      <c r="AA261" s="523">
        <v>0.0</v>
      </c>
      <c r="AB261" s="523">
        <v>0.0</v>
      </c>
      <c r="AC261" s="523">
        <v>0.0</v>
      </c>
      <c r="AD261" s="523">
        <v>0.0</v>
      </c>
      <c r="AE261" s="523">
        <v>0.0</v>
      </c>
      <c r="AF261" s="523">
        <v>0.0</v>
      </c>
      <c r="AG261" s="523">
        <v>0.0</v>
      </c>
      <c r="AH261" s="523">
        <v>0.0</v>
      </c>
      <c r="AI261" s="523">
        <v>0.0</v>
      </c>
      <c r="AJ261" s="523">
        <v>0.0</v>
      </c>
      <c r="AK261" s="523">
        <v>0.0</v>
      </c>
      <c r="AL261" s="523">
        <v>0.0</v>
      </c>
      <c r="AM261" s="523">
        <v>0.0</v>
      </c>
      <c r="AN261" s="523">
        <v>0.0</v>
      </c>
      <c r="AO261" s="523">
        <v>0.0</v>
      </c>
      <c r="AP261" s="523">
        <v>0.0</v>
      </c>
      <c r="AQ261" s="523">
        <v>0.0</v>
      </c>
      <c r="AR261" s="523">
        <v>0.0</v>
      </c>
      <c r="AS261" s="523">
        <v>0.0</v>
      </c>
      <c r="AT261" s="523">
        <v>0.0</v>
      </c>
      <c r="AU261" s="523">
        <v>0.0</v>
      </c>
      <c r="AV261" s="523">
        <v>0.0</v>
      </c>
      <c r="AW261" s="523">
        <v>0.0</v>
      </c>
      <c r="AX261" s="523">
        <v>0.0</v>
      </c>
      <c r="AY261" s="523">
        <v>0.0</v>
      </c>
      <c r="AZ261" s="523">
        <v>0.0</v>
      </c>
      <c r="BA261" s="523">
        <v>0.0</v>
      </c>
      <c r="BB261" s="523">
        <v>0.0</v>
      </c>
      <c r="BC261" s="523">
        <v>0.0</v>
      </c>
      <c r="BD261" s="523">
        <v>0.0</v>
      </c>
      <c r="BE261" s="523">
        <v>0.0</v>
      </c>
      <c r="BF261" s="515">
        <v>0.0</v>
      </c>
      <c r="BG261" s="510"/>
      <c r="BH261" s="511">
        <v>0.0</v>
      </c>
      <c r="BI261" s="512">
        <f t="shared" si="25"/>
        <v>0</v>
      </c>
      <c r="BJ261" s="511">
        <v>0.0</v>
      </c>
      <c r="BK261" s="513"/>
      <c r="BL261" s="514">
        <f t="shared" si="26"/>
        <v>0</v>
      </c>
      <c r="BM261" s="428"/>
      <c r="BN261" s="428"/>
    </row>
    <row r="262" outlineLevel="3">
      <c r="A262" s="428"/>
      <c r="B262" s="428"/>
      <c r="C262" s="428"/>
      <c r="D262" s="428"/>
      <c r="E262" s="486">
        <v>4.0</v>
      </c>
      <c r="F262" s="529"/>
      <c r="G262" s="506"/>
      <c r="H262" s="507"/>
      <c r="I262" s="507"/>
      <c r="J262" s="523">
        <v>0.0</v>
      </c>
      <c r="K262" s="523">
        <v>0.0</v>
      </c>
      <c r="L262" s="523">
        <v>0.0</v>
      </c>
      <c r="M262" s="523">
        <v>0.0</v>
      </c>
      <c r="N262" s="523">
        <v>0.0</v>
      </c>
      <c r="O262" s="523">
        <v>0.0</v>
      </c>
      <c r="P262" s="523">
        <v>0.0</v>
      </c>
      <c r="Q262" s="523">
        <v>0.0</v>
      </c>
      <c r="R262" s="523">
        <v>0.0</v>
      </c>
      <c r="S262" s="523">
        <v>0.0</v>
      </c>
      <c r="T262" s="523">
        <v>0.0</v>
      </c>
      <c r="U262" s="523">
        <v>0.0</v>
      </c>
      <c r="V262" s="523">
        <v>0.0</v>
      </c>
      <c r="W262" s="523">
        <v>0.0</v>
      </c>
      <c r="X262" s="523">
        <v>0.0</v>
      </c>
      <c r="Y262" s="523">
        <v>0.0</v>
      </c>
      <c r="Z262" s="523">
        <v>0.0</v>
      </c>
      <c r="AA262" s="523">
        <v>0.0</v>
      </c>
      <c r="AB262" s="523">
        <v>0.0</v>
      </c>
      <c r="AC262" s="523">
        <v>0.0</v>
      </c>
      <c r="AD262" s="523">
        <v>0.0</v>
      </c>
      <c r="AE262" s="523">
        <v>0.0</v>
      </c>
      <c r="AF262" s="523">
        <v>0.0</v>
      </c>
      <c r="AG262" s="523">
        <v>0.0</v>
      </c>
      <c r="AH262" s="523">
        <v>0.0</v>
      </c>
      <c r="AI262" s="523">
        <v>0.0</v>
      </c>
      <c r="AJ262" s="523">
        <v>0.0</v>
      </c>
      <c r="AK262" s="523">
        <v>0.0</v>
      </c>
      <c r="AL262" s="523">
        <v>0.0</v>
      </c>
      <c r="AM262" s="523">
        <v>0.0</v>
      </c>
      <c r="AN262" s="523">
        <v>0.0</v>
      </c>
      <c r="AO262" s="523">
        <v>0.0</v>
      </c>
      <c r="AP262" s="523">
        <v>0.0</v>
      </c>
      <c r="AQ262" s="523">
        <v>0.0</v>
      </c>
      <c r="AR262" s="523">
        <v>0.0</v>
      </c>
      <c r="AS262" s="523">
        <v>0.0</v>
      </c>
      <c r="AT262" s="523">
        <v>0.0</v>
      </c>
      <c r="AU262" s="523">
        <v>0.0</v>
      </c>
      <c r="AV262" s="523">
        <v>0.0</v>
      </c>
      <c r="AW262" s="523">
        <v>0.0</v>
      </c>
      <c r="AX262" s="523">
        <v>0.0</v>
      </c>
      <c r="AY262" s="523">
        <v>0.0</v>
      </c>
      <c r="AZ262" s="523">
        <v>0.0</v>
      </c>
      <c r="BA262" s="523">
        <v>0.0</v>
      </c>
      <c r="BB262" s="523">
        <v>0.0</v>
      </c>
      <c r="BC262" s="523">
        <v>0.0</v>
      </c>
      <c r="BD262" s="523">
        <v>0.0</v>
      </c>
      <c r="BE262" s="523">
        <v>0.0</v>
      </c>
      <c r="BF262" s="515">
        <v>0.0</v>
      </c>
      <c r="BG262" s="510"/>
      <c r="BH262" s="511">
        <v>0.0</v>
      </c>
      <c r="BI262" s="512">
        <f t="shared" si="25"/>
        <v>0</v>
      </c>
      <c r="BJ262" s="511">
        <v>0.0</v>
      </c>
      <c r="BK262" s="513"/>
      <c r="BL262" s="514">
        <f t="shared" si="26"/>
        <v>0</v>
      </c>
      <c r="BM262" s="428"/>
      <c r="BN262" s="428"/>
    </row>
    <row r="263" outlineLevel="3">
      <c r="A263" s="428"/>
      <c r="B263" s="428"/>
      <c r="C263" s="428"/>
      <c r="D263" s="428"/>
      <c r="E263" s="486">
        <v>5.0</v>
      </c>
      <c r="F263" s="529"/>
      <c r="G263" s="506"/>
      <c r="H263" s="507"/>
      <c r="I263" s="507"/>
      <c r="J263" s="523">
        <v>0.0</v>
      </c>
      <c r="K263" s="523">
        <v>0.0</v>
      </c>
      <c r="L263" s="523">
        <v>0.0</v>
      </c>
      <c r="M263" s="523">
        <v>0.0</v>
      </c>
      <c r="N263" s="523">
        <v>0.0</v>
      </c>
      <c r="O263" s="523">
        <v>0.0</v>
      </c>
      <c r="P263" s="523">
        <v>0.0</v>
      </c>
      <c r="Q263" s="523">
        <v>0.0</v>
      </c>
      <c r="R263" s="523">
        <v>0.0</v>
      </c>
      <c r="S263" s="523">
        <v>0.0</v>
      </c>
      <c r="T263" s="523">
        <v>0.0</v>
      </c>
      <c r="U263" s="523">
        <v>0.0</v>
      </c>
      <c r="V263" s="523">
        <v>0.0</v>
      </c>
      <c r="W263" s="523">
        <v>0.0</v>
      </c>
      <c r="X263" s="523">
        <v>0.0</v>
      </c>
      <c r="Y263" s="523">
        <v>0.0</v>
      </c>
      <c r="Z263" s="523">
        <v>0.0</v>
      </c>
      <c r="AA263" s="523">
        <v>0.0</v>
      </c>
      <c r="AB263" s="523">
        <v>0.0</v>
      </c>
      <c r="AC263" s="523">
        <v>0.0</v>
      </c>
      <c r="AD263" s="523">
        <v>0.0</v>
      </c>
      <c r="AE263" s="523">
        <v>0.0</v>
      </c>
      <c r="AF263" s="523">
        <v>0.0</v>
      </c>
      <c r="AG263" s="523">
        <v>0.0</v>
      </c>
      <c r="AH263" s="523">
        <v>0.0</v>
      </c>
      <c r="AI263" s="523">
        <v>0.0</v>
      </c>
      <c r="AJ263" s="523">
        <v>0.0</v>
      </c>
      <c r="AK263" s="523">
        <v>0.0</v>
      </c>
      <c r="AL263" s="523">
        <v>0.0</v>
      </c>
      <c r="AM263" s="523">
        <v>0.0</v>
      </c>
      <c r="AN263" s="523">
        <v>0.0</v>
      </c>
      <c r="AO263" s="523">
        <v>0.0</v>
      </c>
      <c r="AP263" s="523">
        <v>0.0</v>
      </c>
      <c r="AQ263" s="523">
        <v>0.0</v>
      </c>
      <c r="AR263" s="523">
        <v>0.0</v>
      </c>
      <c r="AS263" s="523">
        <v>0.0</v>
      </c>
      <c r="AT263" s="523">
        <v>0.0</v>
      </c>
      <c r="AU263" s="523">
        <v>0.0</v>
      </c>
      <c r="AV263" s="523">
        <v>0.0</v>
      </c>
      <c r="AW263" s="523">
        <v>0.0</v>
      </c>
      <c r="AX263" s="523">
        <v>0.0</v>
      </c>
      <c r="AY263" s="523">
        <v>0.0</v>
      </c>
      <c r="AZ263" s="523">
        <v>0.0</v>
      </c>
      <c r="BA263" s="523">
        <v>0.0</v>
      </c>
      <c r="BB263" s="523">
        <v>0.0</v>
      </c>
      <c r="BC263" s="523">
        <v>0.0</v>
      </c>
      <c r="BD263" s="523">
        <v>0.0</v>
      </c>
      <c r="BE263" s="523">
        <v>0.0</v>
      </c>
      <c r="BF263" s="515">
        <v>0.0</v>
      </c>
      <c r="BG263" s="510"/>
      <c r="BH263" s="511">
        <v>0.0</v>
      </c>
      <c r="BI263" s="512">
        <f t="shared" si="25"/>
        <v>0</v>
      </c>
      <c r="BJ263" s="511">
        <v>0.0</v>
      </c>
      <c r="BK263" s="513"/>
      <c r="BL263" s="514">
        <f t="shared" si="26"/>
        <v>0</v>
      </c>
      <c r="BM263" s="428"/>
      <c r="BN263" s="428"/>
    </row>
    <row r="264" outlineLevel="3">
      <c r="A264" s="428"/>
      <c r="B264" s="428"/>
      <c r="C264" s="428"/>
      <c r="D264" s="428"/>
      <c r="E264" s="486">
        <v>6.0</v>
      </c>
      <c r="F264" s="529"/>
      <c r="G264" s="506"/>
      <c r="H264" s="507"/>
      <c r="I264" s="507"/>
      <c r="J264" s="523">
        <v>0.0</v>
      </c>
      <c r="K264" s="523">
        <v>0.0</v>
      </c>
      <c r="L264" s="523">
        <v>0.0</v>
      </c>
      <c r="M264" s="523">
        <v>0.0</v>
      </c>
      <c r="N264" s="523">
        <v>0.0</v>
      </c>
      <c r="O264" s="523">
        <v>0.0</v>
      </c>
      <c r="P264" s="523">
        <v>0.0</v>
      </c>
      <c r="Q264" s="523">
        <v>0.0</v>
      </c>
      <c r="R264" s="523">
        <v>0.0</v>
      </c>
      <c r="S264" s="523">
        <v>0.0</v>
      </c>
      <c r="T264" s="523">
        <v>0.0</v>
      </c>
      <c r="U264" s="523">
        <v>0.0</v>
      </c>
      <c r="V264" s="523">
        <v>0.0</v>
      </c>
      <c r="W264" s="523">
        <v>0.0</v>
      </c>
      <c r="X264" s="523">
        <v>0.0</v>
      </c>
      <c r="Y264" s="523">
        <v>0.0</v>
      </c>
      <c r="Z264" s="523">
        <v>0.0</v>
      </c>
      <c r="AA264" s="523">
        <v>0.0</v>
      </c>
      <c r="AB264" s="523">
        <v>0.0</v>
      </c>
      <c r="AC264" s="523">
        <v>0.0</v>
      </c>
      <c r="AD264" s="523">
        <v>0.0</v>
      </c>
      <c r="AE264" s="523">
        <v>0.0</v>
      </c>
      <c r="AF264" s="523">
        <v>0.0</v>
      </c>
      <c r="AG264" s="523">
        <v>0.0</v>
      </c>
      <c r="AH264" s="523">
        <v>0.0</v>
      </c>
      <c r="AI264" s="523">
        <v>0.0</v>
      </c>
      <c r="AJ264" s="523">
        <v>0.0</v>
      </c>
      <c r="AK264" s="523">
        <v>0.0</v>
      </c>
      <c r="AL264" s="523">
        <v>0.0</v>
      </c>
      <c r="AM264" s="523">
        <v>0.0</v>
      </c>
      <c r="AN264" s="523">
        <v>0.0</v>
      </c>
      <c r="AO264" s="523">
        <v>0.0</v>
      </c>
      <c r="AP264" s="523">
        <v>0.0</v>
      </c>
      <c r="AQ264" s="523">
        <v>0.0</v>
      </c>
      <c r="AR264" s="523">
        <v>0.0</v>
      </c>
      <c r="AS264" s="523">
        <v>0.0</v>
      </c>
      <c r="AT264" s="523">
        <v>0.0</v>
      </c>
      <c r="AU264" s="523">
        <v>0.0</v>
      </c>
      <c r="AV264" s="523">
        <v>0.0</v>
      </c>
      <c r="AW264" s="523">
        <v>0.0</v>
      </c>
      <c r="AX264" s="523">
        <v>0.0</v>
      </c>
      <c r="AY264" s="523">
        <v>0.0</v>
      </c>
      <c r="AZ264" s="523">
        <v>0.0</v>
      </c>
      <c r="BA264" s="523">
        <v>0.0</v>
      </c>
      <c r="BB264" s="523">
        <v>0.0</v>
      </c>
      <c r="BC264" s="523">
        <v>0.0</v>
      </c>
      <c r="BD264" s="523">
        <v>0.0</v>
      </c>
      <c r="BE264" s="523">
        <v>0.0</v>
      </c>
      <c r="BF264" s="515">
        <v>0.0</v>
      </c>
      <c r="BG264" s="510"/>
      <c r="BH264" s="511">
        <v>0.0</v>
      </c>
      <c r="BI264" s="512">
        <f t="shared" si="25"/>
        <v>0</v>
      </c>
      <c r="BJ264" s="511">
        <v>0.0</v>
      </c>
      <c r="BK264" s="513"/>
      <c r="BL264" s="514">
        <f t="shared" si="26"/>
        <v>0</v>
      </c>
      <c r="BM264" s="428"/>
      <c r="BN264" s="428"/>
    </row>
    <row r="265" outlineLevel="3">
      <c r="A265" s="428"/>
      <c r="B265" s="428"/>
      <c r="C265" s="428"/>
      <c r="D265" s="428"/>
      <c r="E265" s="486">
        <v>7.0</v>
      </c>
      <c r="F265" s="529"/>
      <c r="G265" s="506"/>
      <c r="H265" s="507"/>
      <c r="I265" s="507"/>
      <c r="J265" s="523">
        <v>0.0</v>
      </c>
      <c r="K265" s="523">
        <v>0.0</v>
      </c>
      <c r="L265" s="523">
        <v>0.0</v>
      </c>
      <c r="M265" s="523">
        <v>0.0</v>
      </c>
      <c r="N265" s="523">
        <v>0.0</v>
      </c>
      <c r="O265" s="523">
        <v>0.0</v>
      </c>
      <c r="P265" s="523">
        <v>0.0</v>
      </c>
      <c r="Q265" s="523">
        <v>0.0</v>
      </c>
      <c r="R265" s="523">
        <v>0.0</v>
      </c>
      <c r="S265" s="523">
        <v>0.0</v>
      </c>
      <c r="T265" s="523">
        <v>0.0</v>
      </c>
      <c r="U265" s="523">
        <v>0.0</v>
      </c>
      <c r="V265" s="523">
        <v>0.0</v>
      </c>
      <c r="W265" s="523">
        <v>0.0</v>
      </c>
      <c r="X265" s="523">
        <v>0.0</v>
      </c>
      <c r="Y265" s="523">
        <v>0.0</v>
      </c>
      <c r="Z265" s="523">
        <v>0.0</v>
      </c>
      <c r="AA265" s="523">
        <v>0.0</v>
      </c>
      <c r="AB265" s="523">
        <v>0.0</v>
      </c>
      <c r="AC265" s="523">
        <v>0.0</v>
      </c>
      <c r="AD265" s="523">
        <v>0.0</v>
      </c>
      <c r="AE265" s="523">
        <v>0.0</v>
      </c>
      <c r="AF265" s="523">
        <v>0.0</v>
      </c>
      <c r="AG265" s="523">
        <v>0.0</v>
      </c>
      <c r="AH265" s="523">
        <v>0.0</v>
      </c>
      <c r="AI265" s="523">
        <v>0.0</v>
      </c>
      <c r="AJ265" s="523">
        <v>0.0</v>
      </c>
      <c r="AK265" s="523">
        <v>0.0</v>
      </c>
      <c r="AL265" s="523">
        <v>0.0</v>
      </c>
      <c r="AM265" s="523">
        <v>0.0</v>
      </c>
      <c r="AN265" s="523">
        <v>0.0</v>
      </c>
      <c r="AO265" s="523">
        <v>0.0</v>
      </c>
      <c r="AP265" s="523">
        <v>0.0</v>
      </c>
      <c r="AQ265" s="523">
        <v>0.0</v>
      </c>
      <c r="AR265" s="523">
        <v>0.0</v>
      </c>
      <c r="AS265" s="523">
        <v>0.0</v>
      </c>
      <c r="AT265" s="523">
        <v>0.0</v>
      </c>
      <c r="AU265" s="523">
        <v>0.0</v>
      </c>
      <c r="AV265" s="523">
        <v>0.0</v>
      </c>
      <c r="AW265" s="523">
        <v>0.0</v>
      </c>
      <c r="AX265" s="523">
        <v>0.0</v>
      </c>
      <c r="AY265" s="523">
        <v>0.0</v>
      </c>
      <c r="AZ265" s="523">
        <v>0.0</v>
      </c>
      <c r="BA265" s="523">
        <v>0.0</v>
      </c>
      <c r="BB265" s="523">
        <v>0.0</v>
      </c>
      <c r="BC265" s="523">
        <v>0.0</v>
      </c>
      <c r="BD265" s="523">
        <v>0.0</v>
      </c>
      <c r="BE265" s="523">
        <v>0.0</v>
      </c>
      <c r="BF265" s="515">
        <v>0.0</v>
      </c>
      <c r="BG265" s="510"/>
      <c r="BH265" s="511">
        <v>0.0</v>
      </c>
      <c r="BI265" s="512">
        <f t="shared" si="25"/>
        <v>0</v>
      </c>
      <c r="BJ265" s="511">
        <v>0.0</v>
      </c>
      <c r="BK265" s="513"/>
      <c r="BL265" s="514">
        <f t="shared" si="26"/>
        <v>0</v>
      </c>
      <c r="BM265" s="428"/>
      <c r="BN265" s="428"/>
    </row>
    <row r="266" outlineLevel="3">
      <c r="A266" s="428"/>
      <c r="B266" s="428"/>
      <c r="C266" s="428"/>
      <c r="D266" s="428"/>
      <c r="E266" s="486">
        <v>8.0</v>
      </c>
      <c r="F266" s="529"/>
      <c r="G266" s="506"/>
      <c r="H266" s="507"/>
      <c r="I266" s="507"/>
      <c r="J266" s="523">
        <v>0.0</v>
      </c>
      <c r="K266" s="523">
        <v>0.0</v>
      </c>
      <c r="L266" s="523">
        <v>0.0</v>
      </c>
      <c r="M266" s="523">
        <v>0.0</v>
      </c>
      <c r="N266" s="523">
        <v>0.0</v>
      </c>
      <c r="O266" s="523">
        <v>0.0</v>
      </c>
      <c r="P266" s="523">
        <v>0.0</v>
      </c>
      <c r="Q266" s="523">
        <v>0.0</v>
      </c>
      <c r="R266" s="523">
        <v>0.0</v>
      </c>
      <c r="S266" s="523">
        <v>0.0</v>
      </c>
      <c r="T266" s="523">
        <v>0.0</v>
      </c>
      <c r="U266" s="523">
        <v>0.0</v>
      </c>
      <c r="V266" s="523">
        <v>0.0</v>
      </c>
      <c r="W266" s="523">
        <v>0.0</v>
      </c>
      <c r="X266" s="523">
        <v>0.0</v>
      </c>
      <c r="Y266" s="523">
        <v>0.0</v>
      </c>
      <c r="Z266" s="523">
        <v>0.0</v>
      </c>
      <c r="AA266" s="523">
        <v>0.0</v>
      </c>
      <c r="AB266" s="523">
        <v>0.0</v>
      </c>
      <c r="AC266" s="523">
        <v>0.0</v>
      </c>
      <c r="AD266" s="523">
        <v>0.0</v>
      </c>
      <c r="AE266" s="523">
        <v>0.0</v>
      </c>
      <c r="AF266" s="523">
        <v>0.0</v>
      </c>
      <c r="AG266" s="523">
        <v>0.0</v>
      </c>
      <c r="AH266" s="523">
        <v>0.0</v>
      </c>
      <c r="AI266" s="523">
        <v>0.0</v>
      </c>
      <c r="AJ266" s="523">
        <v>0.0</v>
      </c>
      <c r="AK266" s="523">
        <v>0.0</v>
      </c>
      <c r="AL266" s="523">
        <v>0.0</v>
      </c>
      <c r="AM266" s="523">
        <v>0.0</v>
      </c>
      <c r="AN266" s="523">
        <v>0.0</v>
      </c>
      <c r="AO266" s="523">
        <v>0.0</v>
      </c>
      <c r="AP266" s="523">
        <v>0.0</v>
      </c>
      <c r="AQ266" s="523">
        <v>0.0</v>
      </c>
      <c r="AR266" s="523">
        <v>0.0</v>
      </c>
      <c r="AS266" s="523">
        <v>0.0</v>
      </c>
      <c r="AT266" s="523">
        <v>0.0</v>
      </c>
      <c r="AU266" s="523">
        <v>0.0</v>
      </c>
      <c r="AV266" s="523">
        <v>0.0</v>
      </c>
      <c r="AW266" s="523">
        <v>0.0</v>
      </c>
      <c r="AX266" s="523">
        <v>0.0</v>
      </c>
      <c r="AY266" s="523">
        <v>0.0</v>
      </c>
      <c r="AZ266" s="523">
        <v>0.0</v>
      </c>
      <c r="BA266" s="523">
        <v>0.0</v>
      </c>
      <c r="BB266" s="523">
        <v>0.0</v>
      </c>
      <c r="BC266" s="523">
        <v>0.0</v>
      </c>
      <c r="BD266" s="523">
        <v>0.0</v>
      </c>
      <c r="BE266" s="523">
        <v>0.0</v>
      </c>
      <c r="BF266" s="515">
        <v>0.0</v>
      </c>
      <c r="BG266" s="510"/>
      <c r="BH266" s="511">
        <v>0.0</v>
      </c>
      <c r="BI266" s="512">
        <f t="shared" si="25"/>
        <v>0</v>
      </c>
      <c r="BJ266" s="511">
        <v>0.0</v>
      </c>
      <c r="BK266" s="513"/>
      <c r="BL266" s="514">
        <f t="shared" si="26"/>
        <v>0</v>
      </c>
      <c r="BM266" s="428"/>
      <c r="BN266" s="428"/>
    </row>
    <row r="267" outlineLevel="3">
      <c r="A267" s="428"/>
      <c r="B267" s="428"/>
      <c r="C267" s="428"/>
      <c r="D267" s="428"/>
      <c r="E267" s="486">
        <v>9.0</v>
      </c>
      <c r="F267" s="529"/>
      <c r="G267" s="506"/>
      <c r="H267" s="507"/>
      <c r="I267" s="507"/>
      <c r="J267" s="523">
        <v>0.0</v>
      </c>
      <c r="K267" s="523">
        <v>0.0</v>
      </c>
      <c r="L267" s="523">
        <v>0.0</v>
      </c>
      <c r="M267" s="523">
        <v>0.0</v>
      </c>
      <c r="N267" s="523">
        <v>0.0</v>
      </c>
      <c r="O267" s="523">
        <v>0.0</v>
      </c>
      <c r="P267" s="523">
        <v>0.0</v>
      </c>
      <c r="Q267" s="523">
        <v>0.0</v>
      </c>
      <c r="R267" s="523">
        <v>0.0</v>
      </c>
      <c r="S267" s="523">
        <v>0.0</v>
      </c>
      <c r="T267" s="523">
        <v>0.0</v>
      </c>
      <c r="U267" s="523">
        <v>0.0</v>
      </c>
      <c r="V267" s="523">
        <v>0.0</v>
      </c>
      <c r="W267" s="523">
        <v>0.0</v>
      </c>
      <c r="X267" s="523">
        <v>0.0</v>
      </c>
      <c r="Y267" s="523">
        <v>0.0</v>
      </c>
      <c r="Z267" s="523">
        <v>0.0</v>
      </c>
      <c r="AA267" s="523">
        <v>0.0</v>
      </c>
      <c r="AB267" s="523">
        <v>0.0</v>
      </c>
      <c r="AC267" s="523">
        <v>0.0</v>
      </c>
      <c r="AD267" s="523">
        <v>0.0</v>
      </c>
      <c r="AE267" s="523">
        <v>0.0</v>
      </c>
      <c r="AF267" s="523">
        <v>0.0</v>
      </c>
      <c r="AG267" s="523">
        <v>0.0</v>
      </c>
      <c r="AH267" s="523">
        <v>0.0</v>
      </c>
      <c r="AI267" s="523">
        <v>0.0</v>
      </c>
      <c r="AJ267" s="523">
        <v>0.0</v>
      </c>
      <c r="AK267" s="523">
        <v>0.0</v>
      </c>
      <c r="AL267" s="523">
        <v>0.0</v>
      </c>
      <c r="AM267" s="523">
        <v>0.0</v>
      </c>
      <c r="AN267" s="523">
        <v>0.0</v>
      </c>
      <c r="AO267" s="523">
        <v>0.0</v>
      </c>
      <c r="AP267" s="523">
        <v>0.0</v>
      </c>
      <c r="AQ267" s="523">
        <v>0.0</v>
      </c>
      <c r="AR267" s="523">
        <v>0.0</v>
      </c>
      <c r="AS267" s="523">
        <v>0.0</v>
      </c>
      <c r="AT267" s="523">
        <v>0.0</v>
      </c>
      <c r="AU267" s="523">
        <v>0.0</v>
      </c>
      <c r="AV267" s="523">
        <v>0.0</v>
      </c>
      <c r="AW267" s="523">
        <v>0.0</v>
      </c>
      <c r="AX267" s="523">
        <v>0.0</v>
      </c>
      <c r="AY267" s="523">
        <v>0.0</v>
      </c>
      <c r="AZ267" s="523">
        <v>0.0</v>
      </c>
      <c r="BA267" s="523">
        <v>0.0</v>
      </c>
      <c r="BB267" s="523">
        <v>0.0</v>
      </c>
      <c r="BC267" s="523">
        <v>0.0</v>
      </c>
      <c r="BD267" s="523">
        <v>0.0</v>
      </c>
      <c r="BE267" s="523">
        <v>0.0</v>
      </c>
      <c r="BF267" s="515">
        <v>0.0</v>
      </c>
      <c r="BG267" s="510"/>
      <c r="BH267" s="511">
        <v>0.0</v>
      </c>
      <c r="BI267" s="512">
        <f t="shared" si="25"/>
        <v>0</v>
      </c>
      <c r="BJ267" s="511">
        <v>0.0</v>
      </c>
      <c r="BK267" s="513"/>
      <c r="BL267" s="514">
        <f t="shared" si="26"/>
        <v>0</v>
      </c>
      <c r="BM267" s="428"/>
      <c r="BN267" s="428"/>
    </row>
    <row r="268" outlineLevel="3">
      <c r="A268" s="428"/>
      <c r="B268" s="428"/>
      <c r="C268" s="428"/>
      <c r="D268" s="428"/>
      <c r="E268" s="486">
        <v>10.0</v>
      </c>
      <c r="F268" s="529"/>
      <c r="G268" s="506"/>
      <c r="H268" s="507"/>
      <c r="I268" s="507"/>
      <c r="J268" s="523">
        <v>0.0</v>
      </c>
      <c r="K268" s="523">
        <v>0.0</v>
      </c>
      <c r="L268" s="523">
        <v>0.0</v>
      </c>
      <c r="M268" s="523">
        <v>0.0</v>
      </c>
      <c r="N268" s="523">
        <v>0.0</v>
      </c>
      <c r="O268" s="523">
        <v>0.0</v>
      </c>
      <c r="P268" s="523">
        <v>0.0</v>
      </c>
      <c r="Q268" s="523">
        <v>0.0</v>
      </c>
      <c r="R268" s="523">
        <v>0.0</v>
      </c>
      <c r="S268" s="523">
        <v>0.0</v>
      </c>
      <c r="T268" s="523">
        <v>0.0</v>
      </c>
      <c r="U268" s="523">
        <v>0.0</v>
      </c>
      <c r="V268" s="523">
        <v>0.0</v>
      </c>
      <c r="W268" s="523">
        <v>0.0</v>
      </c>
      <c r="X268" s="523">
        <v>0.0</v>
      </c>
      <c r="Y268" s="523">
        <v>0.0</v>
      </c>
      <c r="Z268" s="523">
        <v>0.0</v>
      </c>
      <c r="AA268" s="523">
        <v>0.0</v>
      </c>
      <c r="AB268" s="523">
        <v>0.0</v>
      </c>
      <c r="AC268" s="523">
        <v>0.0</v>
      </c>
      <c r="AD268" s="523">
        <v>0.0</v>
      </c>
      <c r="AE268" s="523">
        <v>0.0</v>
      </c>
      <c r="AF268" s="523">
        <v>0.0</v>
      </c>
      <c r="AG268" s="523">
        <v>0.0</v>
      </c>
      <c r="AH268" s="523">
        <v>0.0</v>
      </c>
      <c r="AI268" s="523">
        <v>0.0</v>
      </c>
      <c r="AJ268" s="523">
        <v>0.0</v>
      </c>
      <c r="AK268" s="523">
        <v>0.0</v>
      </c>
      <c r="AL268" s="523">
        <v>0.0</v>
      </c>
      <c r="AM268" s="523">
        <v>0.0</v>
      </c>
      <c r="AN268" s="523">
        <v>0.0</v>
      </c>
      <c r="AO268" s="523">
        <v>0.0</v>
      </c>
      <c r="AP268" s="523">
        <v>0.0</v>
      </c>
      <c r="AQ268" s="523">
        <v>0.0</v>
      </c>
      <c r="AR268" s="523">
        <v>0.0</v>
      </c>
      <c r="AS268" s="523">
        <v>0.0</v>
      </c>
      <c r="AT268" s="523">
        <v>0.0</v>
      </c>
      <c r="AU268" s="523">
        <v>0.0</v>
      </c>
      <c r="AV268" s="523">
        <v>0.0</v>
      </c>
      <c r="AW268" s="523">
        <v>0.0</v>
      </c>
      <c r="AX268" s="523">
        <v>0.0</v>
      </c>
      <c r="AY268" s="523">
        <v>0.0</v>
      </c>
      <c r="AZ268" s="523">
        <v>0.0</v>
      </c>
      <c r="BA268" s="523">
        <v>0.0</v>
      </c>
      <c r="BB268" s="523">
        <v>0.0</v>
      </c>
      <c r="BC268" s="523">
        <v>0.0</v>
      </c>
      <c r="BD268" s="523">
        <v>0.0</v>
      </c>
      <c r="BE268" s="523">
        <v>0.0</v>
      </c>
      <c r="BF268" s="515">
        <v>0.0</v>
      </c>
      <c r="BG268" s="510"/>
      <c r="BH268" s="511">
        <v>0.0</v>
      </c>
      <c r="BI268" s="512">
        <f t="shared" si="25"/>
        <v>0</v>
      </c>
      <c r="BJ268" s="511">
        <v>0.0</v>
      </c>
      <c r="BK268" s="513"/>
      <c r="BL268" s="514">
        <f t="shared" si="26"/>
        <v>0</v>
      </c>
      <c r="BM268" s="428"/>
      <c r="BN268" s="428"/>
    </row>
    <row r="269" outlineLevel="3">
      <c r="A269" s="428"/>
      <c r="B269" s="428"/>
      <c r="C269" s="428"/>
      <c r="D269" s="428"/>
      <c r="E269" s="517"/>
      <c r="F269" s="517"/>
      <c r="G269" s="517"/>
      <c r="H269" s="517"/>
      <c r="I269" s="517"/>
      <c r="J269" s="517"/>
      <c r="K269" s="517"/>
      <c r="L269" s="517"/>
      <c r="M269" s="517"/>
      <c r="N269" s="517"/>
      <c r="O269" s="517"/>
      <c r="P269" s="517"/>
      <c r="Q269" s="517"/>
      <c r="R269" s="517"/>
      <c r="S269" s="517"/>
      <c r="T269" s="517"/>
      <c r="U269" s="517"/>
      <c r="V269" s="517"/>
      <c r="W269" s="517"/>
      <c r="X269" s="517"/>
      <c r="Y269" s="517"/>
      <c r="Z269" s="517"/>
      <c r="AA269" s="517"/>
      <c r="AB269" s="517"/>
      <c r="AC269" s="517"/>
      <c r="AD269" s="517"/>
      <c r="AE269" s="517"/>
      <c r="AF269" s="517"/>
      <c r="AG269" s="517"/>
      <c r="AH269" s="517"/>
      <c r="AI269" s="517"/>
      <c r="AJ269" s="517"/>
      <c r="AK269" s="517"/>
      <c r="AL269" s="517"/>
      <c r="AM269" s="517"/>
      <c r="AN269" s="517"/>
      <c r="AO269" s="517"/>
      <c r="AP269" s="517"/>
      <c r="AQ269" s="517"/>
      <c r="AR269" s="517"/>
      <c r="AS269" s="517"/>
      <c r="AT269" s="517"/>
      <c r="AU269" s="517"/>
      <c r="AV269" s="517"/>
      <c r="AW269" s="517"/>
      <c r="AX269" s="517"/>
      <c r="AY269" s="517"/>
      <c r="AZ269" s="517"/>
      <c r="BA269" s="517"/>
      <c r="BB269" s="517"/>
      <c r="BC269" s="517"/>
      <c r="BD269" s="517"/>
      <c r="BE269" s="517"/>
      <c r="BF269" s="517"/>
      <c r="BG269" s="517"/>
      <c r="BH269" s="517"/>
      <c r="BI269" s="517"/>
      <c r="BJ269" s="517"/>
      <c r="BK269" s="517"/>
      <c r="BL269" s="517"/>
      <c r="BM269" s="428"/>
      <c r="BN269" s="428"/>
    </row>
    <row r="270" outlineLevel="3">
      <c r="A270" s="428"/>
      <c r="B270" s="428"/>
      <c r="C270" s="428"/>
      <c r="D270" s="428"/>
      <c r="E270" s="428"/>
      <c r="F270" s="428"/>
      <c r="G270" s="428"/>
      <c r="H270" s="428"/>
      <c r="I270" s="428"/>
      <c r="J270" s="428"/>
      <c r="K270" s="428"/>
      <c r="L270" s="428"/>
      <c r="M270" s="428"/>
      <c r="N270" s="428"/>
      <c r="O270" s="428"/>
      <c r="P270" s="428"/>
      <c r="Q270" s="428"/>
      <c r="R270" s="428"/>
      <c r="S270" s="428"/>
      <c r="T270" s="428"/>
      <c r="U270" s="428"/>
      <c r="V270" s="428"/>
      <c r="W270" s="428"/>
      <c r="X270" s="428"/>
      <c r="Y270" s="428"/>
      <c r="Z270" s="428"/>
      <c r="AA270" s="428"/>
      <c r="AB270" s="428"/>
      <c r="AC270" s="428"/>
      <c r="AD270" s="428"/>
      <c r="AE270" s="428"/>
      <c r="AF270" s="428"/>
      <c r="AG270" s="428"/>
      <c r="AH270" s="428"/>
      <c r="AI270" s="428"/>
      <c r="AJ270" s="428"/>
      <c r="AK270" s="428"/>
      <c r="AL270" s="428"/>
      <c r="AM270" s="428"/>
      <c r="AN270" s="428"/>
      <c r="AO270" s="428"/>
      <c r="AP270" s="428"/>
      <c r="AQ270" s="428"/>
      <c r="AR270" s="428"/>
      <c r="AS270" s="428"/>
      <c r="AT270" s="428"/>
      <c r="AU270" s="428"/>
      <c r="AV270" s="428"/>
      <c r="AW270" s="428"/>
      <c r="AX270" s="428"/>
      <c r="AY270" s="428"/>
      <c r="AZ270" s="428"/>
      <c r="BA270" s="428"/>
      <c r="BB270" s="428"/>
      <c r="BC270" s="428"/>
      <c r="BD270" s="428"/>
      <c r="BE270" s="428"/>
      <c r="BF270" s="428"/>
      <c r="BG270" s="428"/>
      <c r="BH270" s="428"/>
      <c r="BI270" s="428"/>
      <c r="BJ270" s="428"/>
      <c r="BK270" s="428"/>
      <c r="BL270" s="428"/>
      <c r="BM270" s="428"/>
      <c r="BN270" s="428"/>
    </row>
    <row r="271" ht="7.5" customHeight="1" outlineLevel="2">
      <c r="A271" s="428"/>
      <c r="B271" s="428"/>
      <c r="C271" s="428"/>
      <c r="D271" s="428"/>
      <c r="E271" s="428"/>
      <c r="F271" s="428"/>
      <c r="G271" s="428"/>
      <c r="H271" s="428"/>
      <c r="I271" s="428"/>
      <c r="J271" s="428"/>
      <c r="K271" s="428"/>
      <c r="L271" s="428"/>
      <c r="M271" s="428"/>
      <c r="N271" s="428"/>
      <c r="O271" s="428"/>
      <c r="P271" s="428"/>
      <c r="Q271" s="428"/>
      <c r="R271" s="428"/>
      <c r="S271" s="428"/>
      <c r="T271" s="428"/>
      <c r="U271" s="428"/>
      <c r="V271" s="428"/>
      <c r="W271" s="428"/>
      <c r="X271" s="428"/>
      <c r="Y271" s="428"/>
      <c r="Z271" s="428"/>
      <c r="AA271" s="428"/>
      <c r="AB271" s="428"/>
      <c r="AC271" s="428"/>
      <c r="AD271" s="428"/>
      <c r="AE271" s="428"/>
      <c r="AF271" s="428"/>
      <c r="AG271" s="428"/>
      <c r="AH271" s="428"/>
      <c r="AI271" s="428"/>
      <c r="AJ271" s="428"/>
      <c r="AK271" s="428"/>
      <c r="AL271" s="428"/>
      <c r="AM271" s="428"/>
      <c r="AN271" s="428"/>
      <c r="AO271" s="428"/>
      <c r="AP271" s="428"/>
      <c r="AQ271" s="428"/>
      <c r="AR271" s="428"/>
      <c r="AS271" s="428"/>
      <c r="AT271" s="428"/>
      <c r="AU271" s="428"/>
      <c r="AV271" s="428"/>
      <c r="AW271" s="428"/>
      <c r="AX271" s="428"/>
      <c r="AY271" s="428"/>
      <c r="AZ271" s="428"/>
      <c r="BA271" s="428"/>
      <c r="BB271" s="428"/>
      <c r="BC271" s="428"/>
      <c r="BD271" s="428"/>
      <c r="BE271" s="428"/>
      <c r="BF271" s="428"/>
      <c r="BG271" s="428"/>
      <c r="BH271" s="428"/>
      <c r="BI271" s="428"/>
      <c r="BJ271" s="428"/>
      <c r="BK271" s="428"/>
      <c r="BL271" s="428"/>
      <c r="BM271" s="428"/>
      <c r="BN271" s="428"/>
    </row>
    <row r="272" outlineLevel="2">
      <c r="A272" s="428"/>
      <c r="B272" s="428"/>
      <c r="C272" s="478"/>
      <c r="D272" s="479" t="s">
        <v>203</v>
      </c>
      <c r="E272" s="181"/>
      <c r="F272" s="480" t="s">
        <v>380</v>
      </c>
      <c r="G272" s="480" t="s">
        <v>381</v>
      </c>
      <c r="H272" s="480" t="s">
        <v>188</v>
      </c>
      <c r="I272" s="480" t="s">
        <v>177</v>
      </c>
      <c r="J272" s="481" t="s">
        <v>206</v>
      </c>
      <c r="K272" s="428"/>
      <c r="L272" s="428"/>
      <c r="M272" s="428"/>
      <c r="N272" s="428"/>
      <c r="O272" s="428"/>
      <c r="P272" s="428"/>
      <c r="Q272" s="428"/>
      <c r="R272" s="428"/>
      <c r="S272" s="428"/>
      <c r="T272" s="428"/>
      <c r="U272" s="428"/>
      <c r="V272" s="428"/>
      <c r="W272" s="428"/>
      <c r="X272" s="428"/>
      <c r="Y272" s="428"/>
      <c r="Z272" s="428"/>
      <c r="AA272" s="428"/>
      <c r="AB272" s="428"/>
      <c r="AC272" s="428"/>
      <c r="AD272" s="428"/>
      <c r="AE272" s="428"/>
      <c r="AF272" s="428"/>
      <c r="AG272" s="428"/>
      <c r="AH272" s="428"/>
      <c r="AI272" s="428"/>
      <c r="AJ272" s="428"/>
      <c r="AK272" s="428"/>
      <c r="AL272" s="428"/>
      <c r="AM272" s="428"/>
      <c r="AN272" s="428"/>
      <c r="AO272" s="428"/>
      <c r="AP272" s="428"/>
      <c r="AQ272" s="428"/>
      <c r="AR272" s="428"/>
      <c r="AS272" s="428"/>
      <c r="AT272" s="428"/>
      <c r="AU272" s="428"/>
      <c r="AV272" s="428"/>
      <c r="AW272" s="428"/>
      <c r="AX272" s="428"/>
      <c r="AY272" s="428"/>
      <c r="AZ272" s="428"/>
      <c r="BA272" s="428"/>
      <c r="BB272" s="428"/>
      <c r="BC272" s="428"/>
      <c r="BD272" s="428"/>
      <c r="BE272" s="428"/>
      <c r="BF272" s="482" t="s">
        <v>207</v>
      </c>
      <c r="BG272" s="428"/>
      <c r="BH272" s="483"/>
      <c r="BI272" s="484" t="s">
        <v>191</v>
      </c>
      <c r="BJ272" s="485"/>
      <c r="BK272" s="486" t="s">
        <v>177</v>
      </c>
      <c r="BL272" s="468" t="s">
        <v>208</v>
      </c>
      <c r="BM272" s="428"/>
      <c r="BN272" s="428"/>
    </row>
    <row r="273" outlineLevel="2">
      <c r="A273" s="428"/>
      <c r="B273" s="428"/>
      <c r="C273" s="428"/>
      <c r="D273" s="487" t="s">
        <v>190</v>
      </c>
      <c r="E273" s="181"/>
      <c r="F273" s="488" t="s">
        <v>382</v>
      </c>
      <c r="G273" s="488" t="s">
        <v>383</v>
      </c>
      <c r="H273" s="489">
        <v>0.0</v>
      </c>
      <c r="I273" s="490">
        <v>0.0</v>
      </c>
      <c r="J273" s="491" t="str">
        <f>IFERROR(I273/H273)</f>
        <v/>
      </c>
      <c r="K273" s="428"/>
      <c r="L273" s="428"/>
      <c r="M273" s="428"/>
      <c r="N273" s="428"/>
      <c r="O273" s="428"/>
      <c r="P273" s="428"/>
      <c r="Q273" s="428"/>
      <c r="R273" s="428"/>
      <c r="S273" s="428"/>
      <c r="T273" s="428"/>
      <c r="U273" s="428"/>
      <c r="V273" s="428"/>
      <c r="W273" s="428"/>
      <c r="X273" s="428"/>
      <c r="Y273" s="428"/>
      <c r="Z273" s="428"/>
      <c r="AA273" s="428"/>
      <c r="AB273" s="428"/>
      <c r="AC273" s="428"/>
      <c r="AD273" s="428"/>
      <c r="AE273" s="428"/>
      <c r="AF273" s="428"/>
      <c r="AG273" s="428"/>
      <c r="AH273" s="428"/>
      <c r="AI273" s="428"/>
      <c r="AJ273" s="428"/>
      <c r="AK273" s="428"/>
      <c r="AL273" s="428"/>
      <c r="AM273" s="428"/>
      <c r="AN273" s="428"/>
      <c r="AO273" s="428"/>
      <c r="AP273" s="428"/>
      <c r="AQ273" s="428"/>
      <c r="AR273" s="428"/>
      <c r="AS273" s="428"/>
      <c r="AT273" s="428"/>
      <c r="AU273" s="428"/>
      <c r="AV273" s="428"/>
      <c r="AW273" s="428"/>
      <c r="AX273" s="428"/>
      <c r="AY273" s="428"/>
      <c r="AZ273" s="428"/>
      <c r="BA273" s="428"/>
      <c r="BB273" s="428"/>
      <c r="BC273" s="428"/>
      <c r="BD273" s="428"/>
      <c r="BE273" s="428"/>
      <c r="BF273" s="492">
        <f>SUM(BF278:BF287)</f>
        <v>0</v>
      </c>
      <c r="BG273" s="428"/>
      <c r="BH273" s="493" t="s">
        <v>211</v>
      </c>
      <c r="BI273" s="519"/>
      <c r="BJ273" s="495" t="str">
        <f>if(BL273=1,"1","0")</f>
        <v>0</v>
      </c>
      <c r="BK273" s="496">
        <v>0.0</v>
      </c>
      <c r="BL273" s="520">
        <f>AVERAGE(BI278:BI287)</f>
        <v>0</v>
      </c>
      <c r="BM273" s="428"/>
      <c r="BN273" s="428"/>
    </row>
    <row r="274" ht="7.5" customHeight="1" outlineLevel="3">
      <c r="A274" s="428"/>
      <c r="B274" s="428"/>
      <c r="C274" s="428"/>
      <c r="D274" s="428"/>
      <c r="E274" s="428"/>
      <c r="F274" s="428"/>
      <c r="G274" s="428"/>
      <c r="H274" s="428"/>
      <c r="I274" s="428"/>
      <c r="J274" s="428"/>
      <c r="K274" s="428"/>
      <c r="L274" s="428"/>
      <c r="M274" s="428"/>
      <c r="N274" s="428"/>
      <c r="O274" s="428"/>
      <c r="P274" s="428"/>
      <c r="Q274" s="428"/>
      <c r="R274" s="428"/>
      <c r="S274" s="428"/>
      <c r="T274" s="428"/>
      <c r="U274" s="428"/>
      <c r="V274" s="428"/>
      <c r="W274" s="428"/>
      <c r="X274" s="428"/>
      <c r="Y274" s="428"/>
      <c r="Z274" s="428"/>
      <c r="AA274" s="428"/>
      <c r="AB274" s="428"/>
      <c r="AC274" s="428"/>
      <c r="AD274" s="428"/>
      <c r="AE274" s="428"/>
      <c r="AF274" s="428"/>
      <c r="AG274" s="428"/>
      <c r="AH274" s="428"/>
      <c r="AI274" s="428"/>
      <c r="AJ274" s="428"/>
      <c r="AK274" s="428"/>
      <c r="AL274" s="428"/>
      <c r="AM274" s="428"/>
      <c r="AN274" s="428"/>
      <c r="AO274" s="428"/>
      <c r="AP274" s="428"/>
      <c r="AQ274" s="428"/>
      <c r="AR274" s="428"/>
      <c r="AS274" s="428"/>
      <c r="AT274" s="428"/>
      <c r="AU274" s="428"/>
      <c r="AV274" s="428"/>
      <c r="AW274" s="428"/>
      <c r="AX274" s="428"/>
      <c r="AY274" s="428"/>
      <c r="AZ274" s="428"/>
      <c r="BA274" s="428"/>
      <c r="BB274" s="428"/>
      <c r="BC274" s="428"/>
      <c r="BD274" s="428"/>
      <c r="BE274" s="428"/>
      <c r="BF274" s="428"/>
      <c r="BG274" s="428"/>
      <c r="BH274" s="428"/>
      <c r="BI274" s="428"/>
      <c r="BJ274" s="428"/>
      <c r="BK274" s="428"/>
      <c r="BL274" s="428"/>
      <c r="BM274" s="428"/>
      <c r="BN274" s="428"/>
    </row>
    <row r="275" outlineLevel="3">
      <c r="A275" s="428"/>
      <c r="B275" s="428"/>
      <c r="C275" s="428"/>
      <c r="D275" s="428"/>
      <c r="E275" s="498" t="s">
        <v>212</v>
      </c>
      <c r="F275" s="499" t="s">
        <v>213</v>
      </c>
      <c r="G275" s="498" t="s">
        <v>214</v>
      </c>
      <c r="H275" s="521"/>
      <c r="I275" s="521"/>
      <c r="J275" s="500"/>
      <c r="K275" s="182"/>
      <c r="L275" s="182"/>
      <c r="M275" s="182"/>
      <c r="N275" s="182"/>
      <c r="O275" s="182"/>
      <c r="P275" s="182"/>
      <c r="Q275" s="182"/>
      <c r="R275" s="182"/>
      <c r="S275" s="182"/>
      <c r="T275" s="182"/>
      <c r="U275" s="182"/>
      <c r="V275" s="182"/>
      <c r="W275" s="182"/>
      <c r="X275" s="182"/>
      <c r="Y275" s="182"/>
      <c r="Z275" s="182"/>
      <c r="AA275" s="182"/>
      <c r="AB275" s="182"/>
      <c r="AC275" s="182"/>
      <c r="AD275" s="182"/>
      <c r="AE275" s="182"/>
      <c r="AF275" s="182"/>
      <c r="AG275" s="182"/>
      <c r="AH275" s="182"/>
      <c r="AI275" s="182"/>
      <c r="AJ275" s="182"/>
      <c r="AK275" s="182"/>
      <c r="AL275" s="182"/>
      <c r="AM275" s="182"/>
      <c r="AN275" s="182"/>
      <c r="AO275" s="182"/>
      <c r="AP275" s="182"/>
      <c r="AQ275" s="182"/>
      <c r="AR275" s="182"/>
      <c r="AS275" s="182"/>
      <c r="AT275" s="182"/>
      <c r="AU275" s="182"/>
      <c r="AV275" s="182"/>
      <c r="AW275" s="182"/>
      <c r="AX275" s="182"/>
      <c r="AY275" s="182"/>
      <c r="AZ275" s="182"/>
      <c r="BA275" s="182"/>
      <c r="BB275" s="182"/>
      <c r="BC275" s="182"/>
      <c r="BD275" s="182"/>
      <c r="BE275" s="181"/>
      <c r="BF275" s="501" t="s">
        <v>187</v>
      </c>
      <c r="BG275" s="479" t="s">
        <v>217</v>
      </c>
      <c r="BH275" s="182"/>
      <c r="BI275" s="182"/>
      <c r="BJ275" s="181"/>
      <c r="BK275" s="501" t="s">
        <v>167</v>
      </c>
      <c r="BL275" s="501" t="s">
        <v>218</v>
      </c>
      <c r="BM275" s="428"/>
      <c r="BN275" s="428"/>
    </row>
    <row r="276" outlineLevel="3">
      <c r="A276" s="428"/>
      <c r="B276" s="428"/>
      <c r="C276" s="428"/>
      <c r="D276" s="428"/>
      <c r="E276" s="199"/>
      <c r="F276" s="199"/>
      <c r="G276" s="199"/>
      <c r="H276" s="199"/>
      <c r="I276" s="199"/>
      <c r="J276" s="502" t="s">
        <v>219</v>
      </c>
      <c r="K276" s="182"/>
      <c r="L276" s="182"/>
      <c r="M276" s="181"/>
      <c r="N276" s="502" t="s">
        <v>220</v>
      </c>
      <c r="O276" s="182"/>
      <c r="P276" s="182"/>
      <c r="Q276" s="181"/>
      <c r="R276" s="502" t="s">
        <v>221</v>
      </c>
      <c r="S276" s="182"/>
      <c r="T276" s="182"/>
      <c r="U276" s="181"/>
      <c r="V276" s="502" t="s">
        <v>222</v>
      </c>
      <c r="W276" s="182"/>
      <c r="X276" s="182"/>
      <c r="Y276" s="181"/>
      <c r="Z276" s="502" t="s">
        <v>223</v>
      </c>
      <c r="AA276" s="182"/>
      <c r="AB276" s="182"/>
      <c r="AC276" s="181"/>
      <c r="AD276" s="502" t="s">
        <v>224</v>
      </c>
      <c r="AE276" s="182"/>
      <c r="AF276" s="182"/>
      <c r="AG276" s="181"/>
      <c r="AH276" s="502" t="s">
        <v>225</v>
      </c>
      <c r="AI276" s="182"/>
      <c r="AJ276" s="182"/>
      <c r="AK276" s="181"/>
      <c r="AL276" s="502" t="s">
        <v>226</v>
      </c>
      <c r="AM276" s="182"/>
      <c r="AN276" s="182"/>
      <c r="AO276" s="181"/>
      <c r="AP276" s="502" t="s">
        <v>227</v>
      </c>
      <c r="AQ276" s="182"/>
      <c r="AR276" s="182"/>
      <c r="AS276" s="181"/>
      <c r="AT276" s="502" t="s">
        <v>228</v>
      </c>
      <c r="AU276" s="182"/>
      <c r="AV276" s="182"/>
      <c r="AW276" s="181"/>
      <c r="AX276" s="502" t="s">
        <v>229</v>
      </c>
      <c r="AY276" s="182"/>
      <c r="AZ276" s="182"/>
      <c r="BA276" s="181"/>
      <c r="BB276" s="502" t="s">
        <v>230</v>
      </c>
      <c r="BC276" s="182"/>
      <c r="BD276" s="182"/>
      <c r="BE276" s="181"/>
      <c r="BF276" s="199"/>
      <c r="BG276" s="503" t="s">
        <v>231</v>
      </c>
      <c r="BH276" s="504" t="s">
        <v>232</v>
      </c>
      <c r="BI276" s="503" t="s">
        <v>233</v>
      </c>
      <c r="BJ276" s="504" t="s">
        <v>234</v>
      </c>
      <c r="BK276" s="199"/>
      <c r="BL276" s="199"/>
      <c r="BM276" s="428"/>
      <c r="BN276" s="428"/>
    </row>
    <row r="277" outlineLevel="3">
      <c r="A277" s="428"/>
      <c r="B277" s="428"/>
      <c r="C277" s="428"/>
      <c r="D277" s="428"/>
      <c r="E277" s="183"/>
      <c r="F277" s="183"/>
      <c r="G277" s="183"/>
      <c r="H277" s="183"/>
      <c r="I277" s="183"/>
      <c r="J277" s="505">
        <v>1.0</v>
      </c>
      <c r="K277" s="505">
        <v>2.0</v>
      </c>
      <c r="L277" s="505">
        <v>3.0</v>
      </c>
      <c r="M277" s="505">
        <v>4.0</v>
      </c>
      <c r="N277" s="505">
        <v>1.0</v>
      </c>
      <c r="O277" s="505">
        <v>2.0</v>
      </c>
      <c r="P277" s="505">
        <v>3.0</v>
      </c>
      <c r="Q277" s="505">
        <v>4.0</v>
      </c>
      <c r="R277" s="505">
        <v>1.0</v>
      </c>
      <c r="S277" s="505">
        <v>2.0</v>
      </c>
      <c r="T277" s="505">
        <v>3.0</v>
      </c>
      <c r="U277" s="505">
        <v>4.0</v>
      </c>
      <c r="V277" s="505">
        <v>1.0</v>
      </c>
      <c r="W277" s="505">
        <v>2.0</v>
      </c>
      <c r="X277" s="505">
        <v>3.0</v>
      </c>
      <c r="Y277" s="505">
        <v>4.0</v>
      </c>
      <c r="Z277" s="505">
        <v>1.0</v>
      </c>
      <c r="AA277" s="505">
        <v>2.0</v>
      </c>
      <c r="AB277" s="505">
        <v>3.0</v>
      </c>
      <c r="AC277" s="505">
        <v>4.0</v>
      </c>
      <c r="AD277" s="505">
        <v>1.0</v>
      </c>
      <c r="AE277" s="505">
        <v>2.0</v>
      </c>
      <c r="AF277" s="505">
        <v>3.0</v>
      </c>
      <c r="AG277" s="505">
        <v>4.0</v>
      </c>
      <c r="AH277" s="505">
        <v>1.0</v>
      </c>
      <c r="AI277" s="505">
        <v>2.0</v>
      </c>
      <c r="AJ277" s="505">
        <v>3.0</v>
      </c>
      <c r="AK277" s="505">
        <v>4.0</v>
      </c>
      <c r="AL277" s="505">
        <v>1.0</v>
      </c>
      <c r="AM277" s="505">
        <v>2.0</v>
      </c>
      <c r="AN277" s="505">
        <v>3.0</v>
      </c>
      <c r="AO277" s="505">
        <v>4.0</v>
      </c>
      <c r="AP277" s="505">
        <v>1.0</v>
      </c>
      <c r="AQ277" s="505">
        <v>2.0</v>
      </c>
      <c r="AR277" s="505">
        <v>3.0</v>
      </c>
      <c r="AS277" s="505">
        <v>4.0</v>
      </c>
      <c r="AT277" s="505">
        <v>1.0</v>
      </c>
      <c r="AU277" s="505">
        <v>2.0</v>
      </c>
      <c r="AV277" s="505">
        <v>3.0</v>
      </c>
      <c r="AW277" s="505">
        <v>4.0</v>
      </c>
      <c r="AX277" s="505">
        <v>1.0</v>
      </c>
      <c r="AY277" s="505">
        <v>2.0</v>
      </c>
      <c r="AZ277" s="505">
        <v>3.0</v>
      </c>
      <c r="BA277" s="505">
        <v>4.0</v>
      </c>
      <c r="BB277" s="505">
        <v>1.0</v>
      </c>
      <c r="BC277" s="505">
        <v>2.0</v>
      </c>
      <c r="BD277" s="505">
        <v>3.0</v>
      </c>
      <c r="BE277" s="505">
        <v>4.0</v>
      </c>
      <c r="BF277" s="183"/>
      <c r="BG277" s="183"/>
      <c r="BH277" s="183"/>
      <c r="BI277" s="183"/>
      <c r="BJ277" s="183"/>
      <c r="BK277" s="183"/>
      <c r="BL277" s="183"/>
      <c r="BM277" s="428"/>
      <c r="BN277" s="428"/>
    </row>
    <row r="278" outlineLevel="3">
      <c r="A278" s="428"/>
      <c r="B278" s="428"/>
      <c r="C278" s="428"/>
      <c r="D278" s="428"/>
      <c r="E278" s="486">
        <v>1.0</v>
      </c>
      <c r="F278" s="528"/>
      <c r="G278" s="506"/>
      <c r="H278" s="507"/>
      <c r="I278" s="507"/>
      <c r="J278" s="523">
        <v>0.0</v>
      </c>
      <c r="K278" s="523">
        <v>0.0</v>
      </c>
      <c r="L278" s="523">
        <v>0.0</v>
      </c>
      <c r="M278" s="523">
        <v>0.0</v>
      </c>
      <c r="N278" s="523">
        <v>0.0</v>
      </c>
      <c r="O278" s="523">
        <v>0.0</v>
      </c>
      <c r="P278" s="523">
        <v>0.0</v>
      </c>
      <c r="Q278" s="523">
        <v>0.0</v>
      </c>
      <c r="R278" s="523">
        <v>0.0</v>
      </c>
      <c r="S278" s="523">
        <v>0.0</v>
      </c>
      <c r="T278" s="523">
        <v>0.0</v>
      </c>
      <c r="U278" s="523">
        <v>0.0</v>
      </c>
      <c r="V278" s="523">
        <v>0.0</v>
      </c>
      <c r="W278" s="523">
        <v>0.0</v>
      </c>
      <c r="X278" s="523">
        <v>0.0</v>
      </c>
      <c r="Y278" s="523">
        <v>0.0</v>
      </c>
      <c r="Z278" s="523">
        <v>0.0</v>
      </c>
      <c r="AA278" s="523">
        <v>0.0</v>
      </c>
      <c r="AB278" s="523">
        <v>0.0</v>
      </c>
      <c r="AC278" s="523">
        <v>0.0</v>
      </c>
      <c r="AD278" s="523">
        <v>0.0</v>
      </c>
      <c r="AE278" s="523">
        <v>0.0</v>
      </c>
      <c r="AF278" s="523">
        <v>0.0</v>
      </c>
      <c r="AG278" s="523">
        <v>0.0</v>
      </c>
      <c r="AH278" s="523">
        <v>0.0</v>
      </c>
      <c r="AI278" s="523">
        <v>0.0</v>
      </c>
      <c r="AJ278" s="523">
        <v>0.0</v>
      </c>
      <c r="AK278" s="523">
        <v>0.0</v>
      </c>
      <c r="AL278" s="523">
        <v>0.0</v>
      </c>
      <c r="AM278" s="523">
        <v>0.0</v>
      </c>
      <c r="AN278" s="523">
        <v>0.0</v>
      </c>
      <c r="AO278" s="523">
        <v>0.0</v>
      </c>
      <c r="AP278" s="523">
        <v>0.0</v>
      </c>
      <c r="AQ278" s="523">
        <v>0.0</v>
      </c>
      <c r="AR278" s="523">
        <v>0.0</v>
      </c>
      <c r="AS278" s="523">
        <v>0.0</v>
      </c>
      <c r="AT278" s="523">
        <v>0.0</v>
      </c>
      <c r="AU278" s="523">
        <v>0.0</v>
      </c>
      <c r="AV278" s="523">
        <v>0.0</v>
      </c>
      <c r="AW278" s="523">
        <v>0.0</v>
      </c>
      <c r="AX278" s="523">
        <v>0.0</v>
      </c>
      <c r="AY278" s="523">
        <v>0.0</v>
      </c>
      <c r="AZ278" s="523">
        <v>0.0</v>
      </c>
      <c r="BA278" s="523">
        <v>0.0</v>
      </c>
      <c r="BB278" s="523">
        <v>0.0</v>
      </c>
      <c r="BC278" s="523">
        <v>0.0</v>
      </c>
      <c r="BD278" s="523">
        <v>0.0</v>
      </c>
      <c r="BE278" s="523">
        <v>0.0</v>
      </c>
      <c r="BF278" s="515">
        <v>0.0</v>
      </c>
      <c r="BG278" s="510"/>
      <c r="BH278" s="511">
        <v>0.0</v>
      </c>
      <c r="BI278" s="512">
        <f t="shared" ref="BI278:BI287" si="27">iferror(AVERAGE(J278:BE278))</f>
        <v>0</v>
      </c>
      <c r="BJ278" s="511">
        <v>0.0</v>
      </c>
      <c r="BK278" s="513"/>
      <c r="BL278" s="514">
        <f>iferror((BH278+BJ278)/100)</f>
        <v>0</v>
      </c>
      <c r="BM278" s="428"/>
      <c r="BN278" s="428"/>
    </row>
    <row r="279" outlineLevel="3">
      <c r="A279" s="428"/>
      <c r="B279" s="428"/>
      <c r="C279" s="428"/>
      <c r="D279" s="428"/>
      <c r="E279" s="486">
        <v>2.0</v>
      </c>
      <c r="F279" s="529"/>
      <c r="G279" s="506"/>
      <c r="H279" s="507"/>
      <c r="I279" s="507"/>
      <c r="J279" s="523">
        <v>0.0</v>
      </c>
      <c r="K279" s="523">
        <v>0.0</v>
      </c>
      <c r="L279" s="523">
        <v>0.0</v>
      </c>
      <c r="M279" s="523">
        <v>0.0</v>
      </c>
      <c r="N279" s="523">
        <v>0.0</v>
      </c>
      <c r="O279" s="523">
        <v>0.0</v>
      </c>
      <c r="P279" s="523">
        <v>0.0</v>
      </c>
      <c r="Q279" s="523">
        <v>0.0</v>
      </c>
      <c r="R279" s="523">
        <v>0.0</v>
      </c>
      <c r="S279" s="523">
        <v>0.0</v>
      </c>
      <c r="T279" s="523">
        <v>0.0</v>
      </c>
      <c r="U279" s="523">
        <v>0.0</v>
      </c>
      <c r="V279" s="523">
        <v>0.0</v>
      </c>
      <c r="W279" s="523">
        <v>0.0</v>
      </c>
      <c r="X279" s="523">
        <v>0.0</v>
      </c>
      <c r="Y279" s="523">
        <v>0.0</v>
      </c>
      <c r="Z279" s="523">
        <v>0.0</v>
      </c>
      <c r="AA279" s="523">
        <v>0.0</v>
      </c>
      <c r="AB279" s="523">
        <v>0.0</v>
      </c>
      <c r="AC279" s="523">
        <v>0.0</v>
      </c>
      <c r="AD279" s="523">
        <v>0.0</v>
      </c>
      <c r="AE279" s="523">
        <v>0.0</v>
      </c>
      <c r="AF279" s="523">
        <v>0.0</v>
      </c>
      <c r="AG279" s="523">
        <v>0.0</v>
      </c>
      <c r="AH279" s="523">
        <v>0.0</v>
      </c>
      <c r="AI279" s="523">
        <v>0.0</v>
      </c>
      <c r="AJ279" s="523">
        <v>0.0</v>
      </c>
      <c r="AK279" s="523">
        <v>0.0</v>
      </c>
      <c r="AL279" s="523">
        <v>0.0</v>
      </c>
      <c r="AM279" s="523">
        <v>0.0</v>
      </c>
      <c r="AN279" s="523">
        <v>0.0</v>
      </c>
      <c r="AO279" s="523">
        <v>0.0</v>
      </c>
      <c r="AP279" s="523">
        <v>0.0</v>
      </c>
      <c r="AQ279" s="523">
        <v>0.0</v>
      </c>
      <c r="AR279" s="523">
        <v>0.0</v>
      </c>
      <c r="AS279" s="523">
        <v>0.0</v>
      </c>
      <c r="AT279" s="523">
        <v>0.0</v>
      </c>
      <c r="AU279" s="523">
        <v>0.0</v>
      </c>
      <c r="AV279" s="523">
        <v>0.0</v>
      </c>
      <c r="AW279" s="523">
        <v>0.0</v>
      </c>
      <c r="AX279" s="523">
        <v>0.0</v>
      </c>
      <c r="AY279" s="523">
        <v>0.0</v>
      </c>
      <c r="AZ279" s="523">
        <v>0.0</v>
      </c>
      <c r="BA279" s="523">
        <v>0.0</v>
      </c>
      <c r="BB279" s="523">
        <v>0.0</v>
      </c>
      <c r="BC279" s="523">
        <v>0.0</v>
      </c>
      <c r="BD279" s="523">
        <v>0.0</v>
      </c>
      <c r="BE279" s="523">
        <v>0.0</v>
      </c>
      <c r="BF279" s="515">
        <v>0.0</v>
      </c>
      <c r="BG279" s="510"/>
      <c r="BH279" s="511">
        <v>0.0</v>
      </c>
      <c r="BI279" s="512">
        <f t="shared" si="27"/>
        <v>0</v>
      </c>
      <c r="BJ279" s="511">
        <v>0.0</v>
      </c>
      <c r="BK279" s="513"/>
      <c r="BL279" s="514">
        <f t="shared" ref="BL279:BL287" si="28">(BH279+BJ279)/100</f>
        <v>0</v>
      </c>
      <c r="BM279" s="428"/>
      <c r="BN279" s="428"/>
    </row>
    <row r="280" outlineLevel="3">
      <c r="A280" s="428"/>
      <c r="B280" s="428"/>
      <c r="C280" s="248" t="s">
        <v>235</v>
      </c>
      <c r="D280" s="428"/>
      <c r="E280" s="486">
        <v>3.0</v>
      </c>
      <c r="F280" s="529"/>
      <c r="G280" s="506"/>
      <c r="H280" s="507"/>
      <c r="I280" s="507"/>
      <c r="J280" s="523">
        <v>0.0</v>
      </c>
      <c r="K280" s="523">
        <v>0.0</v>
      </c>
      <c r="L280" s="523">
        <v>0.0</v>
      </c>
      <c r="M280" s="523">
        <v>0.0</v>
      </c>
      <c r="N280" s="523">
        <v>0.0</v>
      </c>
      <c r="O280" s="523">
        <v>0.0</v>
      </c>
      <c r="P280" s="523">
        <v>0.0</v>
      </c>
      <c r="Q280" s="523">
        <v>0.0</v>
      </c>
      <c r="R280" s="523">
        <v>0.0</v>
      </c>
      <c r="S280" s="523">
        <v>0.0</v>
      </c>
      <c r="T280" s="523">
        <v>0.0</v>
      </c>
      <c r="U280" s="523">
        <v>0.0</v>
      </c>
      <c r="V280" s="523">
        <v>0.0</v>
      </c>
      <c r="W280" s="523">
        <v>0.0</v>
      </c>
      <c r="X280" s="523">
        <v>0.0</v>
      </c>
      <c r="Y280" s="523">
        <v>0.0</v>
      </c>
      <c r="Z280" s="523">
        <v>0.0</v>
      </c>
      <c r="AA280" s="523">
        <v>0.0</v>
      </c>
      <c r="AB280" s="523">
        <v>0.0</v>
      </c>
      <c r="AC280" s="523">
        <v>0.0</v>
      </c>
      <c r="AD280" s="523">
        <v>0.0</v>
      </c>
      <c r="AE280" s="523">
        <v>0.0</v>
      </c>
      <c r="AF280" s="523">
        <v>0.0</v>
      </c>
      <c r="AG280" s="523">
        <v>0.0</v>
      </c>
      <c r="AH280" s="523">
        <v>0.0</v>
      </c>
      <c r="AI280" s="523">
        <v>0.0</v>
      </c>
      <c r="AJ280" s="523">
        <v>0.0</v>
      </c>
      <c r="AK280" s="523">
        <v>0.0</v>
      </c>
      <c r="AL280" s="523">
        <v>0.0</v>
      </c>
      <c r="AM280" s="523">
        <v>0.0</v>
      </c>
      <c r="AN280" s="523">
        <v>0.0</v>
      </c>
      <c r="AO280" s="523">
        <v>0.0</v>
      </c>
      <c r="AP280" s="523">
        <v>0.0</v>
      </c>
      <c r="AQ280" s="523">
        <v>0.0</v>
      </c>
      <c r="AR280" s="523">
        <v>0.0</v>
      </c>
      <c r="AS280" s="523">
        <v>0.0</v>
      </c>
      <c r="AT280" s="523">
        <v>0.0</v>
      </c>
      <c r="AU280" s="523">
        <v>0.0</v>
      </c>
      <c r="AV280" s="523">
        <v>0.0</v>
      </c>
      <c r="AW280" s="523">
        <v>0.0</v>
      </c>
      <c r="AX280" s="523">
        <v>0.0</v>
      </c>
      <c r="AY280" s="523">
        <v>0.0</v>
      </c>
      <c r="AZ280" s="523">
        <v>0.0</v>
      </c>
      <c r="BA280" s="523">
        <v>0.0</v>
      </c>
      <c r="BB280" s="523">
        <v>0.0</v>
      </c>
      <c r="BC280" s="523">
        <v>0.0</v>
      </c>
      <c r="BD280" s="523">
        <v>0.0</v>
      </c>
      <c r="BE280" s="523">
        <v>0.0</v>
      </c>
      <c r="BF280" s="515">
        <v>0.0</v>
      </c>
      <c r="BG280" s="510"/>
      <c r="BH280" s="511">
        <v>0.0</v>
      </c>
      <c r="BI280" s="512">
        <f t="shared" si="27"/>
        <v>0</v>
      </c>
      <c r="BJ280" s="511">
        <v>0.0</v>
      </c>
      <c r="BK280" s="513"/>
      <c r="BL280" s="514">
        <f t="shared" si="28"/>
        <v>0</v>
      </c>
      <c r="BM280" s="428"/>
      <c r="BN280" s="428"/>
    </row>
    <row r="281" outlineLevel="3">
      <c r="A281" s="428"/>
      <c r="B281" s="428"/>
      <c r="C281" s="428"/>
      <c r="D281" s="428"/>
      <c r="E281" s="486">
        <v>4.0</v>
      </c>
      <c r="F281" s="529"/>
      <c r="G281" s="506"/>
      <c r="H281" s="507"/>
      <c r="I281" s="507"/>
      <c r="J281" s="523">
        <v>0.0</v>
      </c>
      <c r="K281" s="523">
        <v>0.0</v>
      </c>
      <c r="L281" s="523">
        <v>0.0</v>
      </c>
      <c r="M281" s="523">
        <v>0.0</v>
      </c>
      <c r="N281" s="523">
        <v>0.0</v>
      </c>
      <c r="O281" s="523">
        <v>0.0</v>
      </c>
      <c r="P281" s="523">
        <v>0.0</v>
      </c>
      <c r="Q281" s="523">
        <v>0.0</v>
      </c>
      <c r="R281" s="523">
        <v>0.0</v>
      </c>
      <c r="S281" s="523">
        <v>0.0</v>
      </c>
      <c r="T281" s="523">
        <v>0.0</v>
      </c>
      <c r="U281" s="523">
        <v>0.0</v>
      </c>
      <c r="V281" s="523">
        <v>0.0</v>
      </c>
      <c r="W281" s="523">
        <v>0.0</v>
      </c>
      <c r="X281" s="523">
        <v>0.0</v>
      </c>
      <c r="Y281" s="523">
        <v>0.0</v>
      </c>
      <c r="Z281" s="523">
        <v>0.0</v>
      </c>
      <c r="AA281" s="523">
        <v>0.0</v>
      </c>
      <c r="AB281" s="523">
        <v>0.0</v>
      </c>
      <c r="AC281" s="523">
        <v>0.0</v>
      </c>
      <c r="AD281" s="523">
        <v>0.0</v>
      </c>
      <c r="AE281" s="523">
        <v>0.0</v>
      </c>
      <c r="AF281" s="523">
        <v>0.0</v>
      </c>
      <c r="AG281" s="523">
        <v>0.0</v>
      </c>
      <c r="AH281" s="523">
        <v>0.0</v>
      </c>
      <c r="AI281" s="523">
        <v>0.0</v>
      </c>
      <c r="AJ281" s="523">
        <v>0.0</v>
      </c>
      <c r="AK281" s="523">
        <v>0.0</v>
      </c>
      <c r="AL281" s="523">
        <v>0.0</v>
      </c>
      <c r="AM281" s="523">
        <v>0.0</v>
      </c>
      <c r="AN281" s="523">
        <v>0.0</v>
      </c>
      <c r="AO281" s="523">
        <v>0.0</v>
      </c>
      <c r="AP281" s="523">
        <v>0.0</v>
      </c>
      <c r="AQ281" s="523">
        <v>0.0</v>
      </c>
      <c r="AR281" s="523">
        <v>0.0</v>
      </c>
      <c r="AS281" s="523">
        <v>0.0</v>
      </c>
      <c r="AT281" s="523">
        <v>0.0</v>
      </c>
      <c r="AU281" s="523">
        <v>0.0</v>
      </c>
      <c r="AV281" s="523">
        <v>0.0</v>
      </c>
      <c r="AW281" s="523">
        <v>0.0</v>
      </c>
      <c r="AX281" s="523">
        <v>0.0</v>
      </c>
      <c r="AY281" s="523">
        <v>0.0</v>
      </c>
      <c r="AZ281" s="523">
        <v>0.0</v>
      </c>
      <c r="BA281" s="523">
        <v>0.0</v>
      </c>
      <c r="BB281" s="523">
        <v>0.0</v>
      </c>
      <c r="BC281" s="523">
        <v>0.0</v>
      </c>
      <c r="BD281" s="523">
        <v>0.0</v>
      </c>
      <c r="BE281" s="523">
        <v>0.0</v>
      </c>
      <c r="BF281" s="515">
        <v>0.0</v>
      </c>
      <c r="BG281" s="510"/>
      <c r="BH281" s="511">
        <v>0.0</v>
      </c>
      <c r="BI281" s="512">
        <f t="shared" si="27"/>
        <v>0</v>
      </c>
      <c r="BJ281" s="511">
        <v>0.0</v>
      </c>
      <c r="BK281" s="513"/>
      <c r="BL281" s="514">
        <f t="shared" si="28"/>
        <v>0</v>
      </c>
      <c r="BM281" s="428"/>
      <c r="BN281" s="428"/>
    </row>
    <row r="282" outlineLevel="3">
      <c r="A282" s="428"/>
      <c r="B282" s="428"/>
      <c r="C282" s="428"/>
      <c r="D282" s="428"/>
      <c r="E282" s="486">
        <v>5.0</v>
      </c>
      <c r="F282" s="529"/>
      <c r="G282" s="506"/>
      <c r="H282" s="507"/>
      <c r="I282" s="507"/>
      <c r="J282" s="523">
        <v>0.0</v>
      </c>
      <c r="K282" s="523">
        <v>0.0</v>
      </c>
      <c r="L282" s="523">
        <v>0.0</v>
      </c>
      <c r="M282" s="523">
        <v>0.0</v>
      </c>
      <c r="N282" s="523">
        <v>0.0</v>
      </c>
      <c r="O282" s="523">
        <v>0.0</v>
      </c>
      <c r="P282" s="523">
        <v>0.0</v>
      </c>
      <c r="Q282" s="523">
        <v>0.0</v>
      </c>
      <c r="R282" s="523">
        <v>0.0</v>
      </c>
      <c r="S282" s="523">
        <v>0.0</v>
      </c>
      <c r="T282" s="523">
        <v>0.0</v>
      </c>
      <c r="U282" s="523">
        <v>0.0</v>
      </c>
      <c r="V282" s="523">
        <v>0.0</v>
      </c>
      <c r="W282" s="523">
        <v>0.0</v>
      </c>
      <c r="X282" s="523">
        <v>0.0</v>
      </c>
      <c r="Y282" s="523">
        <v>0.0</v>
      </c>
      <c r="Z282" s="523">
        <v>0.0</v>
      </c>
      <c r="AA282" s="523">
        <v>0.0</v>
      </c>
      <c r="AB282" s="523">
        <v>0.0</v>
      </c>
      <c r="AC282" s="523">
        <v>0.0</v>
      </c>
      <c r="AD282" s="523">
        <v>0.0</v>
      </c>
      <c r="AE282" s="523">
        <v>0.0</v>
      </c>
      <c r="AF282" s="523">
        <v>0.0</v>
      </c>
      <c r="AG282" s="523">
        <v>0.0</v>
      </c>
      <c r="AH282" s="523">
        <v>0.0</v>
      </c>
      <c r="AI282" s="523">
        <v>0.0</v>
      </c>
      <c r="AJ282" s="523">
        <v>0.0</v>
      </c>
      <c r="AK282" s="523">
        <v>0.0</v>
      </c>
      <c r="AL282" s="523">
        <v>0.0</v>
      </c>
      <c r="AM282" s="523">
        <v>0.0</v>
      </c>
      <c r="AN282" s="523">
        <v>0.0</v>
      </c>
      <c r="AO282" s="523">
        <v>0.0</v>
      </c>
      <c r="AP282" s="523">
        <v>0.0</v>
      </c>
      <c r="AQ282" s="523">
        <v>0.0</v>
      </c>
      <c r="AR282" s="523">
        <v>0.0</v>
      </c>
      <c r="AS282" s="523">
        <v>0.0</v>
      </c>
      <c r="AT282" s="523">
        <v>0.0</v>
      </c>
      <c r="AU282" s="523">
        <v>0.0</v>
      </c>
      <c r="AV282" s="523">
        <v>0.0</v>
      </c>
      <c r="AW282" s="523">
        <v>0.0</v>
      </c>
      <c r="AX282" s="523">
        <v>0.0</v>
      </c>
      <c r="AY282" s="523">
        <v>0.0</v>
      </c>
      <c r="AZ282" s="523">
        <v>0.0</v>
      </c>
      <c r="BA282" s="523">
        <v>0.0</v>
      </c>
      <c r="BB282" s="523">
        <v>0.0</v>
      </c>
      <c r="BC282" s="523">
        <v>0.0</v>
      </c>
      <c r="BD282" s="523">
        <v>0.0</v>
      </c>
      <c r="BE282" s="523">
        <v>0.0</v>
      </c>
      <c r="BF282" s="515">
        <v>0.0</v>
      </c>
      <c r="BG282" s="510"/>
      <c r="BH282" s="511">
        <v>0.0</v>
      </c>
      <c r="BI282" s="512">
        <f t="shared" si="27"/>
        <v>0</v>
      </c>
      <c r="BJ282" s="511">
        <v>0.0</v>
      </c>
      <c r="BK282" s="513"/>
      <c r="BL282" s="514">
        <f t="shared" si="28"/>
        <v>0</v>
      </c>
      <c r="BM282" s="428"/>
      <c r="BN282" s="428"/>
    </row>
    <row r="283" outlineLevel="3">
      <c r="A283" s="428"/>
      <c r="B283" s="428"/>
      <c r="C283" s="428"/>
      <c r="D283" s="428"/>
      <c r="E283" s="486">
        <v>6.0</v>
      </c>
      <c r="F283" s="529"/>
      <c r="G283" s="506"/>
      <c r="H283" s="507"/>
      <c r="I283" s="507"/>
      <c r="J283" s="523">
        <v>0.0</v>
      </c>
      <c r="K283" s="523">
        <v>0.0</v>
      </c>
      <c r="L283" s="523">
        <v>0.0</v>
      </c>
      <c r="M283" s="523">
        <v>0.0</v>
      </c>
      <c r="N283" s="523">
        <v>0.0</v>
      </c>
      <c r="O283" s="523">
        <v>0.0</v>
      </c>
      <c r="P283" s="523">
        <v>0.0</v>
      </c>
      <c r="Q283" s="523">
        <v>0.0</v>
      </c>
      <c r="R283" s="523">
        <v>0.0</v>
      </c>
      <c r="S283" s="523">
        <v>0.0</v>
      </c>
      <c r="T283" s="523">
        <v>0.0</v>
      </c>
      <c r="U283" s="523">
        <v>0.0</v>
      </c>
      <c r="V283" s="523">
        <v>0.0</v>
      </c>
      <c r="W283" s="523">
        <v>0.0</v>
      </c>
      <c r="X283" s="523">
        <v>0.0</v>
      </c>
      <c r="Y283" s="523">
        <v>0.0</v>
      </c>
      <c r="Z283" s="523">
        <v>0.0</v>
      </c>
      <c r="AA283" s="523">
        <v>0.0</v>
      </c>
      <c r="AB283" s="523">
        <v>0.0</v>
      </c>
      <c r="AC283" s="523">
        <v>0.0</v>
      </c>
      <c r="AD283" s="523">
        <v>0.0</v>
      </c>
      <c r="AE283" s="523">
        <v>0.0</v>
      </c>
      <c r="AF283" s="523">
        <v>0.0</v>
      </c>
      <c r="AG283" s="523">
        <v>0.0</v>
      </c>
      <c r="AH283" s="523">
        <v>0.0</v>
      </c>
      <c r="AI283" s="523">
        <v>0.0</v>
      </c>
      <c r="AJ283" s="523">
        <v>0.0</v>
      </c>
      <c r="AK283" s="523">
        <v>0.0</v>
      </c>
      <c r="AL283" s="523">
        <v>0.0</v>
      </c>
      <c r="AM283" s="523">
        <v>0.0</v>
      </c>
      <c r="AN283" s="523">
        <v>0.0</v>
      </c>
      <c r="AO283" s="523">
        <v>0.0</v>
      </c>
      <c r="AP283" s="523">
        <v>0.0</v>
      </c>
      <c r="AQ283" s="523">
        <v>0.0</v>
      </c>
      <c r="AR283" s="523">
        <v>0.0</v>
      </c>
      <c r="AS283" s="523">
        <v>0.0</v>
      </c>
      <c r="AT283" s="523">
        <v>0.0</v>
      </c>
      <c r="AU283" s="523">
        <v>0.0</v>
      </c>
      <c r="AV283" s="523">
        <v>0.0</v>
      </c>
      <c r="AW283" s="523">
        <v>0.0</v>
      </c>
      <c r="AX283" s="523">
        <v>0.0</v>
      </c>
      <c r="AY283" s="523">
        <v>0.0</v>
      </c>
      <c r="AZ283" s="523">
        <v>0.0</v>
      </c>
      <c r="BA283" s="523">
        <v>0.0</v>
      </c>
      <c r="BB283" s="523">
        <v>0.0</v>
      </c>
      <c r="BC283" s="523">
        <v>0.0</v>
      </c>
      <c r="BD283" s="523">
        <v>0.0</v>
      </c>
      <c r="BE283" s="523">
        <v>0.0</v>
      </c>
      <c r="BF283" s="515">
        <v>0.0</v>
      </c>
      <c r="BG283" s="510"/>
      <c r="BH283" s="511">
        <v>0.0</v>
      </c>
      <c r="BI283" s="512">
        <f t="shared" si="27"/>
        <v>0</v>
      </c>
      <c r="BJ283" s="511">
        <v>0.0</v>
      </c>
      <c r="BK283" s="513"/>
      <c r="BL283" s="514">
        <f t="shared" si="28"/>
        <v>0</v>
      </c>
      <c r="BM283" s="428"/>
      <c r="BN283" s="428"/>
    </row>
    <row r="284" outlineLevel="3">
      <c r="A284" s="428"/>
      <c r="B284" s="428"/>
      <c r="C284" s="428"/>
      <c r="D284" s="428"/>
      <c r="E284" s="486">
        <v>7.0</v>
      </c>
      <c r="F284" s="529"/>
      <c r="G284" s="506"/>
      <c r="H284" s="507"/>
      <c r="I284" s="507"/>
      <c r="J284" s="523">
        <v>0.0</v>
      </c>
      <c r="K284" s="523">
        <v>0.0</v>
      </c>
      <c r="L284" s="523">
        <v>0.0</v>
      </c>
      <c r="M284" s="523">
        <v>0.0</v>
      </c>
      <c r="N284" s="523">
        <v>0.0</v>
      </c>
      <c r="O284" s="523">
        <v>0.0</v>
      </c>
      <c r="P284" s="523">
        <v>0.0</v>
      </c>
      <c r="Q284" s="523">
        <v>0.0</v>
      </c>
      <c r="R284" s="523">
        <v>0.0</v>
      </c>
      <c r="S284" s="523">
        <v>0.0</v>
      </c>
      <c r="T284" s="523">
        <v>0.0</v>
      </c>
      <c r="U284" s="523">
        <v>0.0</v>
      </c>
      <c r="V284" s="523">
        <v>0.0</v>
      </c>
      <c r="W284" s="523">
        <v>0.0</v>
      </c>
      <c r="X284" s="523">
        <v>0.0</v>
      </c>
      <c r="Y284" s="523">
        <v>0.0</v>
      </c>
      <c r="Z284" s="523">
        <v>0.0</v>
      </c>
      <c r="AA284" s="523">
        <v>0.0</v>
      </c>
      <c r="AB284" s="523">
        <v>0.0</v>
      </c>
      <c r="AC284" s="523">
        <v>0.0</v>
      </c>
      <c r="AD284" s="523">
        <v>0.0</v>
      </c>
      <c r="AE284" s="523">
        <v>0.0</v>
      </c>
      <c r="AF284" s="523">
        <v>0.0</v>
      </c>
      <c r="AG284" s="523">
        <v>0.0</v>
      </c>
      <c r="AH284" s="523">
        <v>0.0</v>
      </c>
      <c r="AI284" s="523">
        <v>0.0</v>
      </c>
      <c r="AJ284" s="523">
        <v>0.0</v>
      </c>
      <c r="AK284" s="523">
        <v>0.0</v>
      </c>
      <c r="AL284" s="523">
        <v>0.0</v>
      </c>
      <c r="AM284" s="523">
        <v>0.0</v>
      </c>
      <c r="AN284" s="523">
        <v>0.0</v>
      </c>
      <c r="AO284" s="523">
        <v>0.0</v>
      </c>
      <c r="AP284" s="523">
        <v>0.0</v>
      </c>
      <c r="AQ284" s="523">
        <v>0.0</v>
      </c>
      <c r="AR284" s="523">
        <v>0.0</v>
      </c>
      <c r="AS284" s="523">
        <v>0.0</v>
      </c>
      <c r="AT284" s="523">
        <v>0.0</v>
      </c>
      <c r="AU284" s="523">
        <v>0.0</v>
      </c>
      <c r="AV284" s="523">
        <v>0.0</v>
      </c>
      <c r="AW284" s="523">
        <v>0.0</v>
      </c>
      <c r="AX284" s="523">
        <v>0.0</v>
      </c>
      <c r="AY284" s="523">
        <v>0.0</v>
      </c>
      <c r="AZ284" s="523">
        <v>0.0</v>
      </c>
      <c r="BA284" s="523">
        <v>0.0</v>
      </c>
      <c r="BB284" s="523">
        <v>0.0</v>
      </c>
      <c r="BC284" s="523">
        <v>0.0</v>
      </c>
      <c r="BD284" s="523">
        <v>0.0</v>
      </c>
      <c r="BE284" s="523">
        <v>0.0</v>
      </c>
      <c r="BF284" s="515">
        <v>0.0</v>
      </c>
      <c r="BG284" s="510"/>
      <c r="BH284" s="511">
        <v>0.0</v>
      </c>
      <c r="BI284" s="512">
        <f t="shared" si="27"/>
        <v>0</v>
      </c>
      <c r="BJ284" s="511">
        <v>0.0</v>
      </c>
      <c r="BK284" s="513"/>
      <c r="BL284" s="514">
        <f t="shared" si="28"/>
        <v>0</v>
      </c>
      <c r="BM284" s="428"/>
      <c r="BN284" s="428"/>
    </row>
    <row r="285" outlineLevel="3">
      <c r="A285" s="428"/>
      <c r="B285" s="428"/>
      <c r="C285" s="428"/>
      <c r="D285" s="428"/>
      <c r="E285" s="486">
        <v>8.0</v>
      </c>
      <c r="F285" s="529"/>
      <c r="G285" s="506"/>
      <c r="H285" s="507"/>
      <c r="I285" s="507"/>
      <c r="J285" s="523">
        <v>0.0</v>
      </c>
      <c r="K285" s="523">
        <v>0.0</v>
      </c>
      <c r="L285" s="523">
        <v>0.0</v>
      </c>
      <c r="M285" s="523">
        <v>0.0</v>
      </c>
      <c r="N285" s="523">
        <v>0.0</v>
      </c>
      <c r="O285" s="523">
        <v>0.0</v>
      </c>
      <c r="P285" s="523">
        <v>0.0</v>
      </c>
      <c r="Q285" s="523">
        <v>0.0</v>
      </c>
      <c r="R285" s="523">
        <v>0.0</v>
      </c>
      <c r="S285" s="523">
        <v>0.0</v>
      </c>
      <c r="T285" s="523">
        <v>0.0</v>
      </c>
      <c r="U285" s="523">
        <v>0.0</v>
      </c>
      <c r="V285" s="523">
        <v>0.0</v>
      </c>
      <c r="W285" s="523">
        <v>0.0</v>
      </c>
      <c r="X285" s="523">
        <v>0.0</v>
      </c>
      <c r="Y285" s="523">
        <v>0.0</v>
      </c>
      <c r="Z285" s="523">
        <v>0.0</v>
      </c>
      <c r="AA285" s="523">
        <v>0.0</v>
      </c>
      <c r="AB285" s="523">
        <v>0.0</v>
      </c>
      <c r="AC285" s="523">
        <v>0.0</v>
      </c>
      <c r="AD285" s="523">
        <v>0.0</v>
      </c>
      <c r="AE285" s="523">
        <v>0.0</v>
      </c>
      <c r="AF285" s="523">
        <v>0.0</v>
      </c>
      <c r="AG285" s="523">
        <v>0.0</v>
      </c>
      <c r="AH285" s="523">
        <v>0.0</v>
      </c>
      <c r="AI285" s="523">
        <v>0.0</v>
      </c>
      <c r="AJ285" s="523">
        <v>0.0</v>
      </c>
      <c r="AK285" s="523">
        <v>0.0</v>
      </c>
      <c r="AL285" s="523">
        <v>0.0</v>
      </c>
      <c r="AM285" s="523">
        <v>0.0</v>
      </c>
      <c r="AN285" s="523">
        <v>0.0</v>
      </c>
      <c r="AO285" s="523">
        <v>0.0</v>
      </c>
      <c r="AP285" s="523">
        <v>0.0</v>
      </c>
      <c r="AQ285" s="523">
        <v>0.0</v>
      </c>
      <c r="AR285" s="523">
        <v>0.0</v>
      </c>
      <c r="AS285" s="523">
        <v>0.0</v>
      </c>
      <c r="AT285" s="523">
        <v>0.0</v>
      </c>
      <c r="AU285" s="523">
        <v>0.0</v>
      </c>
      <c r="AV285" s="523">
        <v>0.0</v>
      </c>
      <c r="AW285" s="523">
        <v>0.0</v>
      </c>
      <c r="AX285" s="523">
        <v>0.0</v>
      </c>
      <c r="AY285" s="523">
        <v>0.0</v>
      </c>
      <c r="AZ285" s="523">
        <v>0.0</v>
      </c>
      <c r="BA285" s="523">
        <v>0.0</v>
      </c>
      <c r="BB285" s="523">
        <v>0.0</v>
      </c>
      <c r="BC285" s="523">
        <v>0.0</v>
      </c>
      <c r="BD285" s="523">
        <v>0.0</v>
      </c>
      <c r="BE285" s="523">
        <v>0.0</v>
      </c>
      <c r="BF285" s="515">
        <v>0.0</v>
      </c>
      <c r="BG285" s="510"/>
      <c r="BH285" s="511">
        <v>0.0</v>
      </c>
      <c r="BI285" s="512">
        <f t="shared" si="27"/>
        <v>0</v>
      </c>
      <c r="BJ285" s="511">
        <v>0.0</v>
      </c>
      <c r="BK285" s="513"/>
      <c r="BL285" s="514">
        <f t="shared" si="28"/>
        <v>0</v>
      </c>
      <c r="BM285" s="428"/>
      <c r="BN285" s="428"/>
    </row>
    <row r="286" outlineLevel="3">
      <c r="A286" s="428"/>
      <c r="B286" s="428"/>
      <c r="C286" s="428"/>
      <c r="D286" s="428"/>
      <c r="E286" s="486">
        <v>9.0</v>
      </c>
      <c r="F286" s="529"/>
      <c r="G286" s="506"/>
      <c r="H286" s="507"/>
      <c r="I286" s="507"/>
      <c r="J286" s="523">
        <v>0.0</v>
      </c>
      <c r="K286" s="523">
        <v>0.0</v>
      </c>
      <c r="L286" s="523">
        <v>0.0</v>
      </c>
      <c r="M286" s="523">
        <v>0.0</v>
      </c>
      <c r="N286" s="523">
        <v>0.0</v>
      </c>
      <c r="O286" s="523">
        <v>0.0</v>
      </c>
      <c r="P286" s="523">
        <v>0.0</v>
      </c>
      <c r="Q286" s="523">
        <v>0.0</v>
      </c>
      <c r="R286" s="523">
        <v>0.0</v>
      </c>
      <c r="S286" s="523">
        <v>0.0</v>
      </c>
      <c r="T286" s="523">
        <v>0.0</v>
      </c>
      <c r="U286" s="523">
        <v>0.0</v>
      </c>
      <c r="V286" s="523">
        <v>0.0</v>
      </c>
      <c r="W286" s="523">
        <v>0.0</v>
      </c>
      <c r="X286" s="523">
        <v>0.0</v>
      </c>
      <c r="Y286" s="523">
        <v>0.0</v>
      </c>
      <c r="Z286" s="523">
        <v>0.0</v>
      </c>
      <c r="AA286" s="523">
        <v>0.0</v>
      </c>
      <c r="AB286" s="523">
        <v>0.0</v>
      </c>
      <c r="AC286" s="523">
        <v>0.0</v>
      </c>
      <c r="AD286" s="523">
        <v>0.0</v>
      </c>
      <c r="AE286" s="523">
        <v>0.0</v>
      </c>
      <c r="AF286" s="523">
        <v>0.0</v>
      </c>
      <c r="AG286" s="523">
        <v>0.0</v>
      </c>
      <c r="AH286" s="523">
        <v>0.0</v>
      </c>
      <c r="AI286" s="523">
        <v>0.0</v>
      </c>
      <c r="AJ286" s="523">
        <v>0.0</v>
      </c>
      <c r="AK286" s="523">
        <v>0.0</v>
      </c>
      <c r="AL286" s="523">
        <v>0.0</v>
      </c>
      <c r="AM286" s="523">
        <v>0.0</v>
      </c>
      <c r="AN286" s="523">
        <v>0.0</v>
      </c>
      <c r="AO286" s="523">
        <v>0.0</v>
      </c>
      <c r="AP286" s="523">
        <v>0.0</v>
      </c>
      <c r="AQ286" s="523">
        <v>0.0</v>
      </c>
      <c r="AR286" s="523">
        <v>0.0</v>
      </c>
      <c r="AS286" s="523">
        <v>0.0</v>
      </c>
      <c r="AT286" s="523">
        <v>0.0</v>
      </c>
      <c r="AU286" s="523">
        <v>0.0</v>
      </c>
      <c r="AV286" s="523">
        <v>0.0</v>
      </c>
      <c r="AW286" s="523">
        <v>0.0</v>
      </c>
      <c r="AX286" s="523">
        <v>0.0</v>
      </c>
      <c r="AY286" s="523">
        <v>0.0</v>
      </c>
      <c r="AZ286" s="523">
        <v>0.0</v>
      </c>
      <c r="BA286" s="523">
        <v>0.0</v>
      </c>
      <c r="BB286" s="523">
        <v>0.0</v>
      </c>
      <c r="BC286" s="523">
        <v>0.0</v>
      </c>
      <c r="BD286" s="523">
        <v>0.0</v>
      </c>
      <c r="BE286" s="523">
        <v>0.0</v>
      </c>
      <c r="BF286" s="515">
        <v>0.0</v>
      </c>
      <c r="BG286" s="510"/>
      <c r="BH286" s="511">
        <v>0.0</v>
      </c>
      <c r="BI286" s="512">
        <f t="shared" si="27"/>
        <v>0</v>
      </c>
      <c r="BJ286" s="511">
        <v>0.0</v>
      </c>
      <c r="BK286" s="513"/>
      <c r="BL286" s="514">
        <f t="shared" si="28"/>
        <v>0</v>
      </c>
      <c r="BM286" s="428"/>
      <c r="BN286" s="428"/>
    </row>
    <row r="287" outlineLevel="3">
      <c r="A287" s="428"/>
      <c r="B287" s="428"/>
      <c r="C287" s="428"/>
      <c r="D287" s="428"/>
      <c r="E287" s="486">
        <v>10.0</v>
      </c>
      <c r="F287" s="529"/>
      <c r="G287" s="506"/>
      <c r="H287" s="507"/>
      <c r="I287" s="507"/>
      <c r="J287" s="523">
        <v>0.0</v>
      </c>
      <c r="K287" s="523">
        <v>0.0</v>
      </c>
      <c r="L287" s="523">
        <v>0.0</v>
      </c>
      <c r="M287" s="523">
        <v>0.0</v>
      </c>
      <c r="N287" s="523">
        <v>0.0</v>
      </c>
      <c r="O287" s="523">
        <v>0.0</v>
      </c>
      <c r="P287" s="523">
        <v>0.0</v>
      </c>
      <c r="Q287" s="523">
        <v>0.0</v>
      </c>
      <c r="R287" s="523">
        <v>0.0</v>
      </c>
      <c r="S287" s="523">
        <v>0.0</v>
      </c>
      <c r="T287" s="523">
        <v>0.0</v>
      </c>
      <c r="U287" s="523">
        <v>0.0</v>
      </c>
      <c r="V287" s="523">
        <v>0.0</v>
      </c>
      <c r="W287" s="523">
        <v>0.0</v>
      </c>
      <c r="X287" s="523">
        <v>0.0</v>
      </c>
      <c r="Y287" s="523">
        <v>0.0</v>
      </c>
      <c r="Z287" s="523">
        <v>0.0</v>
      </c>
      <c r="AA287" s="523">
        <v>0.0</v>
      </c>
      <c r="AB287" s="523">
        <v>0.0</v>
      </c>
      <c r="AC287" s="523">
        <v>0.0</v>
      </c>
      <c r="AD287" s="523">
        <v>0.0</v>
      </c>
      <c r="AE287" s="523">
        <v>0.0</v>
      </c>
      <c r="AF287" s="523">
        <v>0.0</v>
      </c>
      <c r="AG287" s="523">
        <v>0.0</v>
      </c>
      <c r="AH287" s="523">
        <v>0.0</v>
      </c>
      <c r="AI287" s="523">
        <v>0.0</v>
      </c>
      <c r="AJ287" s="523">
        <v>0.0</v>
      </c>
      <c r="AK287" s="523">
        <v>0.0</v>
      </c>
      <c r="AL287" s="523">
        <v>0.0</v>
      </c>
      <c r="AM287" s="523">
        <v>0.0</v>
      </c>
      <c r="AN287" s="523">
        <v>0.0</v>
      </c>
      <c r="AO287" s="523">
        <v>0.0</v>
      </c>
      <c r="AP287" s="523">
        <v>0.0</v>
      </c>
      <c r="AQ287" s="523">
        <v>0.0</v>
      </c>
      <c r="AR287" s="523">
        <v>0.0</v>
      </c>
      <c r="AS287" s="523">
        <v>0.0</v>
      </c>
      <c r="AT287" s="523">
        <v>0.0</v>
      </c>
      <c r="AU287" s="523">
        <v>0.0</v>
      </c>
      <c r="AV287" s="523">
        <v>0.0</v>
      </c>
      <c r="AW287" s="523">
        <v>0.0</v>
      </c>
      <c r="AX287" s="523">
        <v>0.0</v>
      </c>
      <c r="AY287" s="523">
        <v>0.0</v>
      </c>
      <c r="AZ287" s="523">
        <v>0.0</v>
      </c>
      <c r="BA287" s="523">
        <v>0.0</v>
      </c>
      <c r="BB287" s="523">
        <v>0.0</v>
      </c>
      <c r="BC287" s="523">
        <v>0.0</v>
      </c>
      <c r="BD287" s="523">
        <v>0.0</v>
      </c>
      <c r="BE287" s="523">
        <v>0.0</v>
      </c>
      <c r="BF287" s="515">
        <v>0.0</v>
      </c>
      <c r="BG287" s="510"/>
      <c r="BH287" s="511">
        <v>0.0</v>
      </c>
      <c r="BI287" s="512">
        <f t="shared" si="27"/>
        <v>0</v>
      </c>
      <c r="BJ287" s="511">
        <v>0.0</v>
      </c>
      <c r="BK287" s="513"/>
      <c r="BL287" s="514">
        <f t="shared" si="28"/>
        <v>0</v>
      </c>
      <c r="BM287" s="428"/>
      <c r="BN287" s="428"/>
    </row>
    <row r="288" outlineLevel="3">
      <c r="A288" s="428"/>
      <c r="B288" s="428"/>
      <c r="C288" s="428"/>
      <c r="D288" s="428"/>
      <c r="E288" s="517"/>
      <c r="F288" s="517"/>
      <c r="G288" s="517"/>
      <c r="H288" s="517"/>
      <c r="I288" s="517"/>
      <c r="J288" s="517"/>
      <c r="K288" s="517"/>
      <c r="L288" s="517"/>
      <c r="M288" s="517"/>
      <c r="N288" s="517"/>
      <c r="O288" s="517"/>
      <c r="P288" s="517"/>
      <c r="Q288" s="517"/>
      <c r="R288" s="517"/>
      <c r="S288" s="517"/>
      <c r="T288" s="517"/>
      <c r="U288" s="517"/>
      <c r="V288" s="517"/>
      <c r="W288" s="517"/>
      <c r="X288" s="517"/>
      <c r="Y288" s="517"/>
      <c r="Z288" s="517"/>
      <c r="AA288" s="517"/>
      <c r="AB288" s="517"/>
      <c r="AC288" s="517"/>
      <c r="AD288" s="517"/>
      <c r="AE288" s="517"/>
      <c r="AF288" s="517"/>
      <c r="AG288" s="517"/>
      <c r="AH288" s="517"/>
      <c r="AI288" s="517"/>
      <c r="AJ288" s="517"/>
      <c r="AK288" s="517"/>
      <c r="AL288" s="517"/>
      <c r="AM288" s="517"/>
      <c r="AN288" s="517"/>
      <c r="AO288" s="517"/>
      <c r="AP288" s="517"/>
      <c r="AQ288" s="517"/>
      <c r="AR288" s="517"/>
      <c r="AS288" s="517"/>
      <c r="AT288" s="517"/>
      <c r="AU288" s="517"/>
      <c r="AV288" s="517"/>
      <c r="AW288" s="517"/>
      <c r="AX288" s="517"/>
      <c r="AY288" s="517"/>
      <c r="AZ288" s="517"/>
      <c r="BA288" s="517"/>
      <c r="BB288" s="517"/>
      <c r="BC288" s="517"/>
      <c r="BD288" s="517"/>
      <c r="BE288" s="517"/>
      <c r="BF288" s="517"/>
      <c r="BG288" s="517"/>
      <c r="BH288" s="517"/>
      <c r="BI288" s="517"/>
      <c r="BJ288" s="517"/>
      <c r="BK288" s="517"/>
      <c r="BL288" s="517"/>
      <c r="BM288" s="428"/>
      <c r="BN288" s="428"/>
    </row>
    <row r="289" outlineLevel="3">
      <c r="A289" s="428"/>
      <c r="B289" s="428"/>
      <c r="C289" s="428"/>
      <c r="D289" s="428"/>
      <c r="E289" s="428"/>
      <c r="F289" s="428"/>
      <c r="G289" s="428"/>
      <c r="H289" s="428"/>
      <c r="I289" s="428"/>
      <c r="J289" s="428"/>
      <c r="K289" s="428"/>
      <c r="L289" s="428"/>
      <c r="M289" s="428"/>
      <c r="N289" s="428"/>
      <c r="O289" s="428"/>
      <c r="P289" s="428"/>
      <c r="Q289" s="428"/>
      <c r="R289" s="428"/>
      <c r="S289" s="428"/>
      <c r="T289" s="428"/>
      <c r="U289" s="428"/>
      <c r="V289" s="428"/>
      <c r="W289" s="428"/>
      <c r="X289" s="428"/>
      <c r="Y289" s="428"/>
      <c r="Z289" s="428"/>
      <c r="AA289" s="428"/>
      <c r="AB289" s="428"/>
      <c r="AC289" s="428"/>
      <c r="AD289" s="428"/>
      <c r="AE289" s="428"/>
      <c r="AF289" s="428"/>
      <c r="AG289" s="428"/>
      <c r="AH289" s="428"/>
      <c r="AI289" s="428"/>
      <c r="AJ289" s="428"/>
      <c r="AK289" s="428"/>
      <c r="AL289" s="428"/>
      <c r="AM289" s="428"/>
      <c r="AN289" s="428"/>
      <c r="AO289" s="428"/>
      <c r="AP289" s="428"/>
      <c r="AQ289" s="428"/>
      <c r="AR289" s="428"/>
      <c r="AS289" s="428"/>
      <c r="AT289" s="428"/>
      <c r="AU289" s="428"/>
      <c r="AV289" s="428"/>
      <c r="AW289" s="428"/>
      <c r="AX289" s="428"/>
      <c r="AY289" s="428"/>
      <c r="AZ289" s="428"/>
      <c r="BA289" s="428"/>
      <c r="BB289" s="428"/>
      <c r="BC289" s="428"/>
      <c r="BD289" s="428"/>
      <c r="BE289" s="428"/>
      <c r="BF289" s="428"/>
      <c r="BG289" s="428"/>
      <c r="BH289" s="428"/>
      <c r="BI289" s="428"/>
      <c r="BJ289" s="428"/>
      <c r="BK289" s="428"/>
      <c r="BL289" s="428"/>
      <c r="BM289" s="428"/>
      <c r="BN289" s="428"/>
    </row>
    <row r="290" ht="7.5" customHeight="1" outlineLevel="2">
      <c r="A290" s="428"/>
      <c r="B290" s="428"/>
      <c r="C290" s="428"/>
      <c r="D290" s="428"/>
      <c r="E290" s="428"/>
      <c r="F290" s="428"/>
      <c r="G290" s="428"/>
      <c r="H290" s="428"/>
      <c r="I290" s="428"/>
      <c r="J290" s="428"/>
      <c r="K290" s="428"/>
      <c r="L290" s="428"/>
      <c r="M290" s="428"/>
      <c r="N290" s="428"/>
      <c r="O290" s="428"/>
      <c r="P290" s="428"/>
      <c r="Q290" s="428"/>
      <c r="R290" s="428"/>
      <c r="S290" s="428"/>
      <c r="T290" s="428"/>
      <c r="U290" s="428"/>
      <c r="V290" s="428"/>
      <c r="W290" s="428"/>
      <c r="X290" s="428"/>
      <c r="Y290" s="428"/>
      <c r="Z290" s="428"/>
      <c r="AA290" s="428"/>
      <c r="AB290" s="428"/>
      <c r="AC290" s="428"/>
      <c r="AD290" s="428"/>
      <c r="AE290" s="428"/>
      <c r="AF290" s="428"/>
      <c r="AG290" s="428"/>
      <c r="AH290" s="428"/>
      <c r="AI290" s="428"/>
      <c r="AJ290" s="428"/>
      <c r="AK290" s="428"/>
      <c r="AL290" s="428"/>
      <c r="AM290" s="428"/>
      <c r="AN290" s="428"/>
      <c r="AO290" s="428"/>
      <c r="AP290" s="428"/>
      <c r="AQ290" s="428"/>
      <c r="AR290" s="428"/>
      <c r="AS290" s="428"/>
      <c r="AT290" s="428"/>
      <c r="AU290" s="428"/>
      <c r="AV290" s="428"/>
      <c r="AW290" s="428"/>
      <c r="AX290" s="428"/>
      <c r="AY290" s="428"/>
      <c r="AZ290" s="428"/>
      <c r="BA290" s="428"/>
      <c r="BB290" s="428"/>
      <c r="BC290" s="428"/>
      <c r="BD290" s="428"/>
      <c r="BE290" s="428"/>
      <c r="BF290" s="428"/>
      <c r="BG290" s="428"/>
      <c r="BH290" s="428"/>
      <c r="BI290" s="428"/>
      <c r="BJ290" s="428"/>
      <c r="BK290" s="428"/>
      <c r="BL290" s="428"/>
      <c r="BM290" s="428"/>
      <c r="BN290" s="428"/>
    </row>
    <row r="291" outlineLevel="2">
      <c r="A291" s="428"/>
      <c r="B291" s="428"/>
      <c r="C291" s="478"/>
      <c r="D291" s="479" t="s">
        <v>203</v>
      </c>
      <c r="E291" s="181"/>
      <c r="F291" s="480" t="s">
        <v>384</v>
      </c>
      <c r="G291" s="480" t="s">
        <v>385</v>
      </c>
      <c r="H291" s="480" t="s">
        <v>188</v>
      </c>
      <c r="I291" s="480" t="s">
        <v>177</v>
      </c>
      <c r="J291" s="481" t="s">
        <v>206</v>
      </c>
      <c r="K291" s="428"/>
      <c r="L291" s="428"/>
      <c r="M291" s="428"/>
      <c r="N291" s="428"/>
      <c r="O291" s="428"/>
      <c r="P291" s="428"/>
      <c r="Q291" s="428"/>
      <c r="R291" s="428"/>
      <c r="S291" s="428"/>
      <c r="T291" s="428"/>
      <c r="U291" s="428"/>
      <c r="V291" s="428"/>
      <c r="W291" s="428"/>
      <c r="X291" s="428"/>
      <c r="Y291" s="428"/>
      <c r="Z291" s="428"/>
      <c r="AA291" s="428"/>
      <c r="AB291" s="428"/>
      <c r="AC291" s="428"/>
      <c r="AD291" s="428"/>
      <c r="AE291" s="428"/>
      <c r="AF291" s="428"/>
      <c r="AG291" s="428"/>
      <c r="AH291" s="428"/>
      <c r="AI291" s="428"/>
      <c r="AJ291" s="428"/>
      <c r="AK291" s="428"/>
      <c r="AL291" s="428"/>
      <c r="AM291" s="428"/>
      <c r="AN291" s="428"/>
      <c r="AO291" s="428"/>
      <c r="AP291" s="428"/>
      <c r="AQ291" s="428"/>
      <c r="AR291" s="428"/>
      <c r="AS291" s="428"/>
      <c r="AT291" s="428"/>
      <c r="AU291" s="428"/>
      <c r="AV291" s="428"/>
      <c r="AW291" s="428"/>
      <c r="AX291" s="428"/>
      <c r="AY291" s="428"/>
      <c r="AZ291" s="428"/>
      <c r="BA291" s="428"/>
      <c r="BB291" s="428"/>
      <c r="BC291" s="428"/>
      <c r="BD291" s="428"/>
      <c r="BE291" s="428"/>
      <c r="BF291" s="482" t="s">
        <v>207</v>
      </c>
      <c r="BG291" s="428"/>
      <c r="BH291" s="483"/>
      <c r="BI291" s="484" t="s">
        <v>191</v>
      </c>
      <c r="BJ291" s="485"/>
      <c r="BK291" s="486" t="s">
        <v>177</v>
      </c>
      <c r="BL291" s="468" t="s">
        <v>208</v>
      </c>
      <c r="BM291" s="428"/>
      <c r="BN291" s="428"/>
    </row>
    <row r="292" outlineLevel="2">
      <c r="A292" s="428"/>
      <c r="B292" s="428"/>
      <c r="C292" s="428"/>
      <c r="D292" s="487" t="s">
        <v>190</v>
      </c>
      <c r="E292" s="181"/>
      <c r="F292" s="488" t="s">
        <v>386</v>
      </c>
      <c r="G292" s="488" t="s">
        <v>387</v>
      </c>
      <c r="H292" s="489">
        <v>0.0</v>
      </c>
      <c r="I292" s="490">
        <v>0.0</v>
      </c>
      <c r="J292" s="491" t="str">
        <f>IFERROR(I292/H292)</f>
        <v/>
      </c>
      <c r="K292" s="428"/>
      <c r="L292" s="428"/>
      <c r="M292" s="428"/>
      <c r="N292" s="428"/>
      <c r="O292" s="428"/>
      <c r="P292" s="428"/>
      <c r="Q292" s="428"/>
      <c r="R292" s="428"/>
      <c r="S292" s="428"/>
      <c r="T292" s="428"/>
      <c r="U292" s="428"/>
      <c r="V292" s="428"/>
      <c r="W292" s="428"/>
      <c r="X292" s="428"/>
      <c r="Y292" s="428"/>
      <c r="Z292" s="428"/>
      <c r="AA292" s="428"/>
      <c r="AB292" s="428"/>
      <c r="AC292" s="428"/>
      <c r="AD292" s="428"/>
      <c r="AE292" s="428"/>
      <c r="AF292" s="428"/>
      <c r="AG292" s="428"/>
      <c r="AH292" s="428"/>
      <c r="AI292" s="428"/>
      <c r="AJ292" s="428"/>
      <c r="AK292" s="428"/>
      <c r="AL292" s="428"/>
      <c r="AM292" s="428"/>
      <c r="AN292" s="428"/>
      <c r="AO292" s="428"/>
      <c r="AP292" s="428"/>
      <c r="AQ292" s="428"/>
      <c r="AR292" s="428"/>
      <c r="AS292" s="428"/>
      <c r="AT292" s="428"/>
      <c r="AU292" s="428"/>
      <c r="AV292" s="428"/>
      <c r="AW292" s="428"/>
      <c r="AX292" s="428"/>
      <c r="AY292" s="428"/>
      <c r="AZ292" s="428"/>
      <c r="BA292" s="428"/>
      <c r="BB292" s="428"/>
      <c r="BC292" s="428"/>
      <c r="BD292" s="428"/>
      <c r="BE292" s="428"/>
      <c r="BF292" s="492">
        <f>SUM(BF297:BF306)</f>
        <v>0</v>
      </c>
      <c r="BG292" s="428"/>
      <c r="BH292" s="493" t="s">
        <v>211</v>
      </c>
      <c r="BI292" s="519"/>
      <c r="BJ292" s="495" t="str">
        <f>if(BL292=1,"1","0")</f>
        <v>0</v>
      </c>
      <c r="BK292" s="496">
        <v>0.0</v>
      </c>
      <c r="BL292" s="520">
        <f>AVERAGE(BI297:BI306)</f>
        <v>0</v>
      </c>
      <c r="BM292" s="428"/>
      <c r="BN292" s="428"/>
    </row>
    <row r="293" ht="7.5" customHeight="1" outlineLevel="3">
      <c r="A293" s="428"/>
      <c r="B293" s="428"/>
      <c r="C293" s="428"/>
      <c r="D293" s="428"/>
      <c r="E293" s="428"/>
      <c r="F293" s="428"/>
      <c r="G293" s="428"/>
      <c r="H293" s="428"/>
      <c r="I293" s="428"/>
      <c r="J293" s="428"/>
      <c r="K293" s="428"/>
      <c r="L293" s="428"/>
      <c r="M293" s="428"/>
      <c r="N293" s="428"/>
      <c r="O293" s="428"/>
      <c r="P293" s="428"/>
      <c r="Q293" s="428"/>
      <c r="R293" s="428"/>
      <c r="S293" s="428"/>
      <c r="T293" s="428"/>
      <c r="U293" s="428"/>
      <c r="V293" s="428"/>
      <c r="W293" s="428"/>
      <c r="X293" s="428"/>
      <c r="Y293" s="428"/>
      <c r="Z293" s="428"/>
      <c r="AA293" s="428"/>
      <c r="AB293" s="428"/>
      <c r="AC293" s="428"/>
      <c r="AD293" s="428"/>
      <c r="AE293" s="428"/>
      <c r="AF293" s="428"/>
      <c r="AG293" s="428"/>
      <c r="AH293" s="428"/>
      <c r="AI293" s="428"/>
      <c r="AJ293" s="428"/>
      <c r="AK293" s="428"/>
      <c r="AL293" s="428"/>
      <c r="AM293" s="428"/>
      <c r="AN293" s="428"/>
      <c r="AO293" s="428"/>
      <c r="AP293" s="428"/>
      <c r="AQ293" s="428"/>
      <c r="AR293" s="428"/>
      <c r="AS293" s="428"/>
      <c r="AT293" s="428"/>
      <c r="AU293" s="428"/>
      <c r="AV293" s="428"/>
      <c r="AW293" s="428"/>
      <c r="AX293" s="428"/>
      <c r="AY293" s="428"/>
      <c r="AZ293" s="428"/>
      <c r="BA293" s="428"/>
      <c r="BB293" s="428"/>
      <c r="BC293" s="428"/>
      <c r="BD293" s="428"/>
      <c r="BE293" s="428"/>
      <c r="BF293" s="428"/>
      <c r="BG293" s="428"/>
      <c r="BH293" s="428"/>
      <c r="BI293" s="428"/>
      <c r="BJ293" s="428"/>
      <c r="BK293" s="428"/>
      <c r="BL293" s="428"/>
      <c r="BM293" s="428"/>
      <c r="BN293" s="428"/>
    </row>
    <row r="294" outlineLevel="3">
      <c r="A294" s="428"/>
      <c r="B294" s="428"/>
      <c r="C294" s="428"/>
      <c r="D294" s="428"/>
      <c r="E294" s="498" t="s">
        <v>212</v>
      </c>
      <c r="F294" s="499" t="s">
        <v>213</v>
      </c>
      <c r="G294" s="498" t="s">
        <v>214</v>
      </c>
      <c r="H294" s="521"/>
      <c r="I294" s="521"/>
      <c r="J294" s="500"/>
      <c r="K294" s="182"/>
      <c r="L294" s="182"/>
      <c r="M294" s="182"/>
      <c r="N294" s="182"/>
      <c r="O294" s="182"/>
      <c r="P294" s="182"/>
      <c r="Q294" s="182"/>
      <c r="R294" s="182"/>
      <c r="S294" s="182"/>
      <c r="T294" s="182"/>
      <c r="U294" s="182"/>
      <c r="V294" s="182"/>
      <c r="W294" s="182"/>
      <c r="X294" s="182"/>
      <c r="Y294" s="182"/>
      <c r="Z294" s="182"/>
      <c r="AA294" s="182"/>
      <c r="AB294" s="182"/>
      <c r="AC294" s="182"/>
      <c r="AD294" s="182"/>
      <c r="AE294" s="182"/>
      <c r="AF294" s="182"/>
      <c r="AG294" s="182"/>
      <c r="AH294" s="182"/>
      <c r="AI294" s="182"/>
      <c r="AJ294" s="182"/>
      <c r="AK294" s="182"/>
      <c r="AL294" s="182"/>
      <c r="AM294" s="182"/>
      <c r="AN294" s="182"/>
      <c r="AO294" s="182"/>
      <c r="AP294" s="182"/>
      <c r="AQ294" s="182"/>
      <c r="AR294" s="182"/>
      <c r="AS294" s="182"/>
      <c r="AT294" s="182"/>
      <c r="AU294" s="182"/>
      <c r="AV294" s="182"/>
      <c r="AW294" s="182"/>
      <c r="AX294" s="182"/>
      <c r="AY294" s="182"/>
      <c r="AZ294" s="182"/>
      <c r="BA294" s="182"/>
      <c r="BB294" s="182"/>
      <c r="BC294" s="182"/>
      <c r="BD294" s="182"/>
      <c r="BE294" s="181"/>
      <c r="BF294" s="501" t="s">
        <v>187</v>
      </c>
      <c r="BG294" s="479" t="s">
        <v>217</v>
      </c>
      <c r="BH294" s="182"/>
      <c r="BI294" s="182"/>
      <c r="BJ294" s="181"/>
      <c r="BK294" s="501" t="s">
        <v>167</v>
      </c>
      <c r="BL294" s="501" t="s">
        <v>218</v>
      </c>
      <c r="BM294" s="428"/>
      <c r="BN294" s="428"/>
    </row>
    <row r="295" outlineLevel="3">
      <c r="A295" s="428"/>
      <c r="B295" s="428"/>
      <c r="C295" s="428"/>
      <c r="D295" s="428"/>
      <c r="E295" s="199"/>
      <c r="F295" s="199"/>
      <c r="G295" s="199"/>
      <c r="H295" s="199"/>
      <c r="I295" s="199"/>
      <c r="J295" s="502" t="s">
        <v>219</v>
      </c>
      <c r="K295" s="182"/>
      <c r="L295" s="182"/>
      <c r="M295" s="181"/>
      <c r="N295" s="502" t="s">
        <v>220</v>
      </c>
      <c r="O295" s="182"/>
      <c r="P295" s="182"/>
      <c r="Q295" s="181"/>
      <c r="R295" s="502" t="s">
        <v>221</v>
      </c>
      <c r="S295" s="182"/>
      <c r="T295" s="182"/>
      <c r="U295" s="181"/>
      <c r="V295" s="502" t="s">
        <v>222</v>
      </c>
      <c r="W295" s="182"/>
      <c r="X295" s="182"/>
      <c r="Y295" s="181"/>
      <c r="Z295" s="502" t="s">
        <v>223</v>
      </c>
      <c r="AA295" s="182"/>
      <c r="AB295" s="182"/>
      <c r="AC295" s="181"/>
      <c r="AD295" s="502" t="s">
        <v>224</v>
      </c>
      <c r="AE295" s="182"/>
      <c r="AF295" s="182"/>
      <c r="AG295" s="181"/>
      <c r="AH295" s="502" t="s">
        <v>225</v>
      </c>
      <c r="AI295" s="182"/>
      <c r="AJ295" s="182"/>
      <c r="AK295" s="181"/>
      <c r="AL295" s="502" t="s">
        <v>226</v>
      </c>
      <c r="AM295" s="182"/>
      <c r="AN295" s="182"/>
      <c r="AO295" s="181"/>
      <c r="AP295" s="502" t="s">
        <v>227</v>
      </c>
      <c r="AQ295" s="182"/>
      <c r="AR295" s="182"/>
      <c r="AS295" s="181"/>
      <c r="AT295" s="502" t="s">
        <v>228</v>
      </c>
      <c r="AU295" s="182"/>
      <c r="AV295" s="182"/>
      <c r="AW295" s="181"/>
      <c r="AX295" s="502" t="s">
        <v>229</v>
      </c>
      <c r="AY295" s="182"/>
      <c r="AZ295" s="182"/>
      <c r="BA295" s="181"/>
      <c r="BB295" s="502" t="s">
        <v>230</v>
      </c>
      <c r="BC295" s="182"/>
      <c r="BD295" s="182"/>
      <c r="BE295" s="181"/>
      <c r="BF295" s="199"/>
      <c r="BG295" s="503" t="s">
        <v>231</v>
      </c>
      <c r="BH295" s="504" t="s">
        <v>232</v>
      </c>
      <c r="BI295" s="503" t="s">
        <v>233</v>
      </c>
      <c r="BJ295" s="504" t="s">
        <v>234</v>
      </c>
      <c r="BK295" s="199"/>
      <c r="BL295" s="199"/>
      <c r="BM295" s="428"/>
      <c r="BN295" s="428"/>
    </row>
    <row r="296" outlineLevel="3">
      <c r="A296" s="428"/>
      <c r="B296" s="428"/>
      <c r="C296" s="428"/>
      <c r="D296" s="428"/>
      <c r="E296" s="183"/>
      <c r="F296" s="183"/>
      <c r="G296" s="183"/>
      <c r="H296" s="183"/>
      <c r="I296" s="183"/>
      <c r="J296" s="505">
        <v>1.0</v>
      </c>
      <c r="K296" s="505">
        <v>2.0</v>
      </c>
      <c r="L296" s="505">
        <v>3.0</v>
      </c>
      <c r="M296" s="505">
        <v>4.0</v>
      </c>
      <c r="N296" s="505">
        <v>1.0</v>
      </c>
      <c r="O296" s="505">
        <v>2.0</v>
      </c>
      <c r="P296" s="505">
        <v>3.0</v>
      </c>
      <c r="Q296" s="505">
        <v>4.0</v>
      </c>
      <c r="R296" s="505">
        <v>1.0</v>
      </c>
      <c r="S296" s="505">
        <v>2.0</v>
      </c>
      <c r="T296" s="505">
        <v>3.0</v>
      </c>
      <c r="U296" s="505">
        <v>4.0</v>
      </c>
      <c r="V296" s="505">
        <v>1.0</v>
      </c>
      <c r="W296" s="505">
        <v>2.0</v>
      </c>
      <c r="X296" s="505">
        <v>3.0</v>
      </c>
      <c r="Y296" s="505">
        <v>4.0</v>
      </c>
      <c r="Z296" s="505">
        <v>1.0</v>
      </c>
      <c r="AA296" s="505">
        <v>2.0</v>
      </c>
      <c r="AB296" s="505">
        <v>3.0</v>
      </c>
      <c r="AC296" s="505">
        <v>4.0</v>
      </c>
      <c r="AD296" s="505">
        <v>1.0</v>
      </c>
      <c r="AE296" s="505">
        <v>2.0</v>
      </c>
      <c r="AF296" s="505">
        <v>3.0</v>
      </c>
      <c r="AG296" s="505">
        <v>4.0</v>
      </c>
      <c r="AH296" s="505">
        <v>1.0</v>
      </c>
      <c r="AI296" s="505">
        <v>2.0</v>
      </c>
      <c r="AJ296" s="505">
        <v>3.0</v>
      </c>
      <c r="AK296" s="505">
        <v>4.0</v>
      </c>
      <c r="AL296" s="505">
        <v>1.0</v>
      </c>
      <c r="AM296" s="505">
        <v>2.0</v>
      </c>
      <c r="AN296" s="505">
        <v>3.0</v>
      </c>
      <c r="AO296" s="505">
        <v>4.0</v>
      </c>
      <c r="AP296" s="505">
        <v>1.0</v>
      </c>
      <c r="AQ296" s="505">
        <v>2.0</v>
      </c>
      <c r="AR296" s="505">
        <v>3.0</v>
      </c>
      <c r="AS296" s="505">
        <v>4.0</v>
      </c>
      <c r="AT296" s="505">
        <v>1.0</v>
      </c>
      <c r="AU296" s="505">
        <v>2.0</v>
      </c>
      <c r="AV296" s="505">
        <v>3.0</v>
      </c>
      <c r="AW296" s="505">
        <v>4.0</v>
      </c>
      <c r="AX296" s="505">
        <v>1.0</v>
      </c>
      <c r="AY296" s="505">
        <v>2.0</v>
      </c>
      <c r="AZ296" s="505">
        <v>3.0</v>
      </c>
      <c r="BA296" s="505">
        <v>4.0</v>
      </c>
      <c r="BB296" s="505">
        <v>1.0</v>
      </c>
      <c r="BC296" s="505">
        <v>2.0</v>
      </c>
      <c r="BD296" s="505">
        <v>3.0</v>
      </c>
      <c r="BE296" s="505">
        <v>4.0</v>
      </c>
      <c r="BF296" s="183"/>
      <c r="BG296" s="183"/>
      <c r="BH296" s="183"/>
      <c r="BI296" s="183"/>
      <c r="BJ296" s="183"/>
      <c r="BK296" s="183"/>
      <c r="BL296" s="183"/>
      <c r="BM296" s="428"/>
      <c r="BN296" s="428"/>
    </row>
    <row r="297" outlineLevel="3">
      <c r="A297" s="428"/>
      <c r="B297" s="428"/>
      <c r="C297" s="428"/>
      <c r="D297" s="428"/>
      <c r="E297" s="486">
        <v>1.0</v>
      </c>
      <c r="F297" s="528"/>
      <c r="G297" s="506"/>
      <c r="H297" s="507"/>
      <c r="I297" s="507"/>
      <c r="J297" s="523">
        <v>0.0</v>
      </c>
      <c r="K297" s="523">
        <v>0.0</v>
      </c>
      <c r="L297" s="523">
        <v>0.0</v>
      </c>
      <c r="M297" s="523">
        <v>0.0</v>
      </c>
      <c r="N297" s="523">
        <v>0.0</v>
      </c>
      <c r="O297" s="523">
        <v>0.0</v>
      </c>
      <c r="P297" s="523">
        <v>0.0</v>
      </c>
      <c r="Q297" s="523">
        <v>0.0</v>
      </c>
      <c r="R297" s="523">
        <v>0.0</v>
      </c>
      <c r="S297" s="523">
        <v>0.0</v>
      </c>
      <c r="T297" s="523">
        <v>0.0</v>
      </c>
      <c r="U297" s="523">
        <v>0.0</v>
      </c>
      <c r="V297" s="523">
        <v>0.0</v>
      </c>
      <c r="W297" s="523">
        <v>0.0</v>
      </c>
      <c r="X297" s="523">
        <v>0.0</v>
      </c>
      <c r="Y297" s="523">
        <v>0.0</v>
      </c>
      <c r="Z297" s="523">
        <v>0.0</v>
      </c>
      <c r="AA297" s="523">
        <v>0.0</v>
      </c>
      <c r="AB297" s="523">
        <v>0.0</v>
      </c>
      <c r="AC297" s="523">
        <v>0.0</v>
      </c>
      <c r="AD297" s="523">
        <v>0.0</v>
      </c>
      <c r="AE297" s="523">
        <v>0.0</v>
      </c>
      <c r="AF297" s="523">
        <v>0.0</v>
      </c>
      <c r="AG297" s="523">
        <v>0.0</v>
      </c>
      <c r="AH297" s="523">
        <v>0.0</v>
      </c>
      <c r="AI297" s="523">
        <v>0.0</v>
      </c>
      <c r="AJ297" s="523">
        <v>0.0</v>
      </c>
      <c r="AK297" s="523">
        <v>0.0</v>
      </c>
      <c r="AL297" s="523">
        <v>0.0</v>
      </c>
      <c r="AM297" s="523">
        <v>0.0</v>
      </c>
      <c r="AN297" s="523">
        <v>0.0</v>
      </c>
      <c r="AO297" s="523">
        <v>0.0</v>
      </c>
      <c r="AP297" s="523">
        <v>0.0</v>
      </c>
      <c r="AQ297" s="523">
        <v>0.0</v>
      </c>
      <c r="AR297" s="523">
        <v>0.0</v>
      </c>
      <c r="AS297" s="523">
        <v>0.0</v>
      </c>
      <c r="AT297" s="523">
        <v>0.0</v>
      </c>
      <c r="AU297" s="523">
        <v>0.0</v>
      </c>
      <c r="AV297" s="523">
        <v>0.0</v>
      </c>
      <c r="AW297" s="523">
        <v>0.0</v>
      </c>
      <c r="AX297" s="523">
        <v>0.0</v>
      </c>
      <c r="AY297" s="523">
        <v>0.0</v>
      </c>
      <c r="AZ297" s="523">
        <v>0.0</v>
      </c>
      <c r="BA297" s="523">
        <v>0.0</v>
      </c>
      <c r="BB297" s="523">
        <v>0.0</v>
      </c>
      <c r="BC297" s="523">
        <v>0.0</v>
      </c>
      <c r="BD297" s="523">
        <v>0.0</v>
      </c>
      <c r="BE297" s="523">
        <v>0.0</v>
      </c>
      <c r="BF297" s="515">
        <v>0.0</v>
      </c>
      <c r="BG297" s="510"/>
      <c r="BH297" s="511">
        <v>0.0</v>
      </c>
      <c r="BI297" s="512">
        <f t="shared" ref="BI297:BI306" si="29">iferror(AVERAGE(J297:BE297))</f>
        <v>0</v>
      </c>
      <c r="BJ297" s="511">
        <v>0.0</v>
      </c>
      <c r="BK297" s="513"/>
      <c r="BL297" s="514">
        <f>iferror((BH297+BJ297)/100)</f>
        <v>0</v>
      </c>
      <c r="BM297" s="428"/>
      <c r="BN297" s="428"/>
    </row>
    <row r="298" outlineLevel="3">
      <c r="A298" s="428"/>
      <c r="B298" s="428"/>
      <c r="C298" s="428"/>
      <c r="D298" s="428"/>
      <c r="E298" s="486">
        <v>2.0</v>
      </c>
      <c r="F298" s="529"/>
      <c r="G298" s="506"/>
      <c r="H298" s="507"/>
      <c r="I298" s="507"/>
      <c r="J298" s="523">
        <v>0.0</v>
      </c>
      <c r="K298" s="523">
        <v>0.0</v>
      </c>
      <c r="L298" s="523">
        <v>0.0</v>
      </c>
      <c r="M298" s="523">
        <v>0.0</v>
      </c>
      <c r="N298" s="523">
        <v>0.0</v>
      </c>
      <c r="O298" s="523">
        <v>0.0</v>
      </c>
      <c r="P298" s="523">
        <v>0.0</v>
      </c>
      <c r="Q298" s="523">
        <v>0.0</v>
      </c>
      <c r="R298" s="523">
        <v>0.0</v>
      </c>
      <c r="S298" s="523">
        <v>0.0</v>
      </c>
      <c r="T298" s="523">
        <v>0.0</v>
      </c>
      <c r="U298" s="523">
        <v>0.0</v>
      </c>
      <c r="V298" s="523">
        <v>0.0</v>
      </c>
      <c r="W298" s="523">
        <v>0.0</v>
      </c>
      <c r="X298" s="523">
        <v>0.0</v>
      </c>
      <c r="Y298" s="523">
        <v>0.0</v>
      </c>
      <c r="Z298" s="523">
        <v>0.0</v>
      </c>
      <c r="AA298" s="523">
        <v>0.0</v>
      </c>
      <c r="AB298" s="523">
        <v>0.0</v>
      </c>
      <c r="AC298" s="523">
        <v>0.0</v>
      </c>
      <c r="AD298" s="523">
        <v>0.0</v>
      </c>
      <c r="AE298" s="523">
        <v>0.0</v>
      </c>
      <c r="AF298" s="523">
        <v>0.0</v>
      </c>
      <c r="AG298" s="523">
        <v>0.0</v>
      </c>
      <c r="AH298" s="523">
        <v>0.0</v>
      </c>
      <c r="AI298" s="523">
        <v>0.0</v>
      </c>
      <c r="AJ298" s="523">
        <v>0.0</v>
      </c>
      <c r="AK298" s="523">
        <v>0.0</v>
      </c>
      <c r="AL298" s="523">
        <v>0.0</v>
      </c>
      <c r="AM298" s="523">
        <v>0.0</v>
      </c>
      <c r="AN298" s="523">
        <v>0.0</v>
      </c>
      <c r="AO298" s="523">
        <v>0.0</v>
      </c>
      <c r="AP298" s="523">
        <v>0.0</v>
      </c>
      <c r="AQ298" s="523">
        <v>0.0</v>
      </c>
      <c r="AR298" s="523">
        <v>0.0</v>
      </c>
      <c r="AS298" s="523">
        <v>0.0</v>
      </c>
      <c r="AT298" s="523">
        <v>0.0</v>
      </c>
      <c r="AU298" s="523">
        <v>0.0</v>
      </c>
      <c r="AV298" s="523">
        <v>0.0</v>
      </c>
      <c r="AW298" s="523">
        <v>0.0</v>
      </c>
      <c r="AX298" s="523">
        <v>0.0</v>
      </c>
      <c r="AY298" s="523">
        <v>0.0</v>
      </c>
      <c r="AZ298" s="523">
        <v>0.0</v>
      </c>
      <c r="BA298" s="523">
        <v>0.0</v>
      </c>
      <c r="BB298" s="523">
        <v>0.0</v>
      </c>
      <c r="BC298" s="523">
        <v>0.0</v>
      </c>
      <c r="BD298" s="523">
        <v>0.0</v>
      </c>
      <c r="BE298" s="523">
        <v>0.0</v>
      </c>
      <c r="BF298" s="515">
        <v>0.0</v>
      </c>
      <c r="BG298" s="510"/>
      <c r="BH298" s="511">
        <v>0.0</v>
      </c>
      <c r="BI298" s="512">
        <f t="shared" si="29"/>
        <v>0</v>
      </c>
      <c r="BJ298" s="511">
        <v>0.0</v>
      </c>
      <c r="BK298" s="513"/>
      <c r="BL298" s="514">
        <f t="shared" ref="BL298:BL306" si="30">(BH298+BJ298)/100</f>
        <v>0</v>
      </c>
      <c r="BM298" s="428"/>
      <c r="BN298" s="428"/>
    </row>
    <row r="299" outlineLevel="3">
      <c r="A299" s="428"/>
      <c r="B299" s="428"/>
      <c r="C299" s="248" t="s">
        <v>235</v>
      </c>
      <c r="D299" s="428"/>
      <c r="E299" s="486">
        <v>3.0</v>
      </c>
      <c r="F299" s="529"/>
      <c r="G299" s="506"/>
      <c r="H299" s="507"/>
      <c r="I299" s="507"/>
      <c r="J299" s="523">
        <v>0.0</v>
      </c>
      <c r="K299" s="523">
        <v>0.0</v>
      </c>
      <c r="L299" s="523">
        <v>0.0</v>
      </c>
      <c r="M299" s="523">
        <v>0.0</v>
      </c>
      <c r="N299" s="523">
        <v>0.0</v>
      </c>
      <c r="O299" s="523">
        <v>0.0</v>
      </c>
      <c r="P299" s="523">
        <v>0.0</v>
      </c>
      <c r="Q299" s="523">
        <v>0.0</v>
      </c>
      <c r="R299" s="523">
        <v>0.0</v>
      </c>
      <c r="S299" s="523">
        <v>0.0</v>
      </c>
      <c r="T299" s="523">
        <v>0.0</v>
      </c>
      <c r="U299" s="523">
        <v>0.0</v>
      </c>
      <c r="V299" s="523">
        <v>0.0</v>
      </c>
      <c r="W299" s="523">
        <v>0.0</v>
      </c>
      <c r="X299" s="523">
        <v>0.0</v>
      </c>
      <c r="Y299" s="523">
        <v>0.0</v>
      </c>
      <c r="Z299" s="523">
        <v>0.0</v>
      </c>
      <c r="AA299" s="523">
        <v>0.0</v>
      </c>
      <c r="AB299" s="523">
        <v>0.0</v>
      </c>
      <c r="AC299" s="523">
        <v>0.0</v>
      </c>
      <c r="AD299" s="523">
        <v>0.0</v>
      </c>
      <c r="AE299" s="523">
        <v>0.0</v>
      </c>
      <c r="AF299" s="523">
        <v>0.0</v>
      </c>
      <c r="AG299" s="523">
        <v>0.0</v>
      </c>
      <c r="AH299" s="523">
        <v>0.0</v>
      </c>
      <c r="AI299" s="523">
        <v>0.0</v>
      </c>
      <c r="AJ299" s="523">
        <v>0.0</v>
      </c>
      <c r="AK299" s="523">
        <v>0.0</v>
      </c>
      <c r="AL299" s="523">
        <v>0.0</v>
      </c>
      <c r="AM299" s="523">
        <v>0.0</v>
      </c>
      <c r="AN299" s="523">
        <v>0.0</v>
      </c>
      <c r="AO299" s="523">
        <v>0.0</v>
      </c>
      <c r="AP299" s="523">
        <v>0.0</v>
      </c>
      <c r="AQ299" s="523">
        <v>0.0</v>
      </c>
      <c r="AR299" s="523">
        <v>0.0</v>
      </c>
      <c r="AS299" s="523">
        <v>0.0</v>
      </c>
      <c r="AT299" s="523">
        <v>0.0</v>
      </c>
      <c r="AU299" s="523">
        <v>0.0</v>
      </c>
      <c r="AV299" s="523">
        <v>0.0</v>
      </c>
      <c r="AW299" s="523">
        <v>0.0</v>
      </c>
      <c r="AX299" s="523">
        <v>0.0</v>
      </c>
      <c r="AY299" s="523">
        <v>0.0</v>
      </c>
      <c r="AZ299" s="523">
        <v>0.0</v>
      </c>
      <c r="BA299" s="523">
        <v>0.0</v>
      </c>
      <c r="BB299" s="523">
        <v>0.0</v>
      </c>
      <c r="BC299" s="523">
        <v>0.0</v>
      </c>
      <c r="BD299" s="523">
        <v>0.0</v>
      </c>
      <c r="BE299" s="523">
        <v>0.0</v>
      </c>
      <c r="BF299" s="515">
        <v>0.0</v>
      </c>
      <c r="BG299" s="510"/>
      <c r="BH299" s="511">
        <v>0.0</v>
      </c>
      <c r="BI299" s="512">
        <f t="shared" si="29"/>
        <v>0</v>
      </c>
      <c r="BJ299" s="511">
        <v>0.0</v>
      </c>
      <c r="BK299" s="513"/>
      <c r="BL299" s="514">
        <f t="shared" si="30"/>
        <v>0</v>
      </c>
      <c r="BM299" s="428"/>
      <c r="BN299" s="428"/>
    </row>
    <row r="300" outlineLevel="3">
      <c r="A300" s="428"/>
      <c r="B300" s="428"/>
      <c r="C300" s="428"/>
      <c r="D300" s="428"/>
      <c r="E300" s="486">
        <v>4.0</v>
      </c>
      <c r="F300" s="529"/>
      <c r="G300" s="506"/>
      <c r="H300" s="507"/>
      <c r="I300" s="507"/>
      <c r="J300" s="523">
        <v>0.0</v>
      </c>
      <c r="K300" s="523">
        <v>0.0</v>
      </c>
      <c r="L300" s="523">
        <v>0.0</v>
      </c>
      <c r="M300" s="523">
        <v>0.0</v>
      </c>
      <c r="N300" s="523">
        <v>0.0</v>
      </c>
      <c r="O300" s="523">
        <v>0.0</v>
      </c>
      <c r="P300" s="523">
        <v>0.0</v>
      </c>
      <c r="Q300" s="523">
        <v>0.0</v>
      </c>
      <c r="R300" s="523">
        <v>0.0</v>
      </c>
      <c r="S300" s="523">
        <v>0.0</v>
      </c>
      <c r="T300" s="523">
        <v>0.0</v>
      </c>
      <c r="U300" s="523">
        <v>0.0</v>
      </c>
      <c r="V300" s="523">
        <v>0.0</v>
      </c>
      <c r="W300" s="523">
        <v>0.0</v>
      </c>
      <c r="X300" s="523">
        <v>0.0</v>
      </c>
      <c r="Y300" s="523">
        <v>0.0</v>
      </c>
      <c r="Z300" s="523">
        <v>0.0</v>
      </c>
      <c r="AA300" s="523">
        <v>0.0</v>
      </c>
      <c r="AB300" s="523">
        <v>0.0</v>
      </c>
      <c r="AC300" s="523">
        <v>0.0</v>
      </c>
      <c r="AD300" s="523">
        <v>0.0</v>
      </c>
      <c r="AE300" s="523">
        <v>0.0</v>
      </c>
      <c r="AF300" s="523">
        <v>0.0</v>
      </c>
      <c r="AG300" s="523">
        <v>0.0</v>
      </c>
      <c r="AH300" s="523">
        <v>0.0</v>
      </c>
      <c r="AI300" s="523">
        <v>0.0</v>
      </c>
      <c r="AJ300" s="523">
        <v>0.0</v>
      </c>
      <c r="AK300" s="523">
        <v>0.0</v>
      </c>
      <c r="AL300" s="523">
        <v>0.0</v>
      </c>
      <c r="AM300" s="523">
        <v>0.0</v>
      </c>
      <c r="AN300" s="523">
        <v>0.0</v>
      </c>
      <c r="AO300" s="523">
        <v>0.0</v>
      </c>
      <c r="AP300" s="523">
        <v>0.0</v>
      </c>
      <c r="AQ300" s="523">
        <v>0.0</v>
      </c>
      <c r="AR300" s="523">
        <v>0.0</v>
      </c>
      <c r="AS300" s="523">
        <v>0.0</v>
      </c>
      <c r="AT300" s="523">
        <v>0.0</v>
      </c>
      <c r="AU300" s="523">
        <v>0.0</v>
      </c>
      <c r="AV300" s="523">
        <v>0.0</v>
      </c>
      <c r="AW300" s="523">
        <v>0.0</v>
      </c>
      <c r="AX300" s="523">
        <v>0.0</v>
      </c>
      <c r="AY300" s="523">
        <v>0.0</v>
      </c>
      <c r="AZ300" s="523">
        <v>0.0</v>
      </c>
      <c r="BA300" s="523">
        <v>0.0</v>
      </c>
      <c r="BB300" s="523">
        <v>0.0</v>
      </c>
      <c r="BC300" s="523">
        <v>0.0</v>
      </c>
      <c r="BD300" s="523">
        <v>0.0</v>
      </c>
      <c r="BE300" s="523">
        <v>0.0</v>
      </c>
      <c r="BF300" s="515">
        <v>0.0</v>
      </c>
      <c r="BG300" s="510"/>
      <c r="BH300" s="511">
        <v>0.0</v>
      </c>
      <c r="BI300" s="512">
        <f t="shared" si="29"/>
        <v>0</v>
      </c>
      <c r="BJ300" s="511">
        <v>0.0</v>
      </c>
      <c r="BK300" s="513"/>
      <c r="BL300" s="514">
        <f t="shared" si="30"/>
        <v>0</v>
      </c>
      <c r="BM300" s="428"/>
      <c r="BN300" s="428"/>
    </row>
    <row r="301" outlineLevel="3">
      <c r="A301" s="428"/>
      <c r="B301" s="428"/>
      <c r="C301" s="428"/>
      <c r="D301" s="428"/>
      <c r="E301" s="486">
        <v>5.0</v>
      </c>
      <c r="F301" s="529"/>
      <c r="G301" s="506"/>
      <c r="H301" s="507"/>
      <c r="I301" s="507"/>
      <c r="J301" s="523">
        <v>0.0</v>
      </c>
      <c r="K301" s="523">
        <v>0.0</v>
      </c>
      <c r="L301" s="523">
        <v>0.0</v>
      </c>
      <c r="M301" s="523">
        <v>0.0</v>
      </c>
      <c r="N301" s="523">
        <v>0.0</v>
      </c>
      <c r="O301" s="523">
        <v>0.0</v>
      </c>
      <c r="P301" s="523">
        <v>0.0</v>
      </c>
      <c r="Q301" s="523">
        <v>0.0</v>
      </c>
      <c r="R301" s="523">
        <v>0.0</v>
      </c>
      <c r="S301" s="523">
        <v>0.0</v>
      </c>
      <c r="T301" s="523">
        <v>0.0</v>
      </c>
      <c r="U301" s="523">
        <v>0.0</v>
      </c>
      <c r="V301" s="523">
        <v>0.0</v>
      </c>
      <c r="W301" s="523">
        <v>0.0</v>
      </c>
      <c r="X301" s="523">
        <v>0.0</v>
      </c>
      <c r="Y301" s="523">
        <v>0.0</v>
      </c>
      <c r="Z301" s="523">
        <v>0.0</v>
      </c>
      <c r="AA301" s="523">
        <v>0.0</v>
      </c>
      <c r="AB301" s="523">
        <v>0.0</v>
      </c>
      <c r="AC301" s="523">
        <v>0.0</v>
      </c>
      <c r="AD301" s="523">
        <v>0.0</v>
      </c>
      <c r="AE301" s="523">
        <v>0.0</v>
      </c>
      <c r="AF301" s="523">
        <v>0.0</v>
      </c>
      <c r="AG301" s="523">
        <v>0.0</v>
      </c>
      <c r="AH301" s="523">
        <v>0.0</v>
      </c>
      <c r="AI301" s="523">
        <v>0.0</v>
      </c>
      <c r="AJ301" s="523">
        <v>0.0</v>
      </c>
      <c r="AK301" s="523">
        <v>0.0</v>
      </c>
      <c r="AL301" s="523">
        <v>0.0</v>
      </c>
      <c r="AM301" s="523">
        <v>0.0</v>
      </c>
      <c r="AN301" s="523">
        <v>0.0</v>
      </c>
      <c r="AO301" s="523">
        <v>0.0</v>
      </c>
      <c r="AP301" s="523">
        <v>0.0</v>
      </c>
      <c r="AQ301" s="523">
        <v>0.0</v>
      </c>
      <c r="AR301" s="523">
        <v>0.0</v>
      </c>
      <c r="AS301" s="523">
        <v>0.0</v>
      </c>
      <c r="AT301" s="523">
        <v>0.0</v>
      </c>
      <c r="AU301" s="523">
        <v>0.0</v>
      </c>
      <c r="AV301" s="523">
        <v>0.0</v>
      </c>
      <c r="AW301" s="523">
        <v>0.0</v>
      </c>
      <c r="AX301" s="523">
        <v>0.0</v>
      </c>
      <c r="AY301" s="523">
        <v>0.0</v>
      </c>
      <c r="AZ301" s="523">
        <v>0.0</v>
      </c>
      <c r="BA301" s="523">
        <v>0.0</v>
      </c>
      <c r="BB301" s="523">
        <v>0.0</v>
      </c>
      <c r="BC301" s="523">
        <v>0.0</v>
      </c>
      <c r="BD301" s="523">
        <v>0.0</v>
      </c>
      <c r="BE301" s="523">
        <v>0.0</v>
      </c>
      <c r="BF301" s="515">
        <v>0.0</v>
      </c>
      <c r="BG301" s="510"/>
      <c r="BH301" s="511">
        <v>0.0</v>
      </c>
      <c r="BI301" s="512">
        <f t="shared" si="29"/>
        <v>0</v>
      </c>
      <c r="BJ301" s="511">
        <v>0.0</v>
      </c>
      <c r="BK301" s="513"/>
      <c r="BL301" s="514">
        <f t="shared" si="30"/>
        <v>0</v>
      </c>
      <c r="BM301" s="428"/>
      <c r="BN301" s="428"/>
    </row>
    <row r="302" outlineLevel="3">
      <c r="A302" s="428"/>
      <c r="B302" s="428"/>
      <c r="C302" s="428"/>
      <c r="D302" s="428"/>
      <c r="E302" s="486">
        <v>6.0</v>
      </c>
      <c r="F302" s="529"/>
      <c r="G302" s="506"/>
      <c r="H302" s="507"/>
      <c r="I302" s="507"/>
      <c r="J302" s="523">
        <v>0.0</v>
      </c>
      <c r="K302" s="523">
        <v>0.0</v>
      </c>
      <c r="L302" s="523">
        <v>0.0</v>
      </c>
      <c r="M302" s="523">
        <v>0.0</v>
      </c>
      <c r="N302" s="523">
        <v>0.0</v>
      </c>
      <c r="O302" s="523">
        <v>0.0</v>
      </c>
      <c r="P302" s="523">
        <v>0.0</v>
      </c>
      <c r="Q302" s="523">
        <v>0.0</v>
      </c>
      <c r="R302" s="523">
        <v>0.0</v>
      </c>
      <c r="S302" s="523">
        <v>0.0</v>
      </c>
      <c r="T302" s="523">
        <v>0.0</v>
      </c>
      <c r="U302" s="523">
        <v>0.0</v>
      </c>
      <c r="V302" s="523">
        <v>0.0</v>
      </c>
      <c r="W302" s="523">
        <v>0.0</v>
      </c>
      <c r="X302" s="523">
        <v>0.0</v>
      </c>
      <c r="Y302" s="523">
        <v>0.0</v>
      </c>
      <c r="Z302" s="523">
        <v>0.0</v>
      </c>
      <c r="AA302" s="523">
        <v>0.0</v>
      </c>
      <c r="AB302" s="523">
        <v>0.0</v>
      </c>
      <c r="AC302" s="523">
        <v>0.0</v>
      </c>
      <c r="AD302" s="523">
        <v>0.0</v>
      </c>
      <c r="AE302" s="523">
        <v>0.0</v>
      </c>
      <c r="AF302" s="523">
        <v>0.0</v>
      </c>
      <c r="AG302" s="523">
        <v>0.0</v>
      </c>
      <c r="AH302" s="523">
        <v>0.0</v>
      </c>
      <c r="AI302" s="523">
        <v>0.0</v>
      </c>
      <c r="AJ302" s="523">
        <v>0.0</v>
      </c>
      <c r="AK302" s="523">
        <v>0.0</v>
      </c>
      <c r="AL302" s="523">
        <v>0.0</v>
      </c>
      <c r="AM302" s="523">
        <v>0.0</v>
      </c>
      <c r="AN302" s="523">
        <v>0.0</v>
      </c>
      <c r="AO302" s="523">
        <v>0.0</v>
      </c>
      <c r="AP302" s="523">
        <v>0.0</v>
      </c>
      <c r="AQ302" s="523">
        <v>0.0</v>
      </c>
      <c r="AR302" s="523">
        <v>0.0</v>
      </c>
      <c r="AS302" s="523">
        <v>0.0</v>
      </c>
      <c r="AT302" s="523">
        <v>0.0</v>
      </c>
      <c r="AU302" s="523">
        <v>0.0</v>
      </c>
      <c r="AV302" s="523">
        <v>0.0</v>
      </c>
      <c r="AW302" s="523">
        <v>0.0</v>
      </c>
      <c r="AX302" s="523">
        <v>0.0</v>
      </c>
      <c r="AY302" s="523">
        <v>0.0</v>
      </c>
      <c r="AZ302" s="523">
        <v>0.0</v>
      </c>
      <c r="BA302" s="523">
        <v>0.0</v>
      </c>
      <c r="BB302" s="523">
        <v>0.0</v>
      </c>
      <c r="BC302" s="523">
        <v>0.0</v>
      </c>
      <c r="BD302" s="523">
        <v>0.0</v>
      </c>
      <c r="BE302" s="523">
        <v>0.0</v>
      </c>
      <c r="BF302" s="515">
        <v>0.0</v>
      </c>
      <c r="BG302" s="510"/>
      <c r="BH302" s="511">
        <v>0.0</v>
      </c>
      <c r="BI302" s="512">
        <f t="shared" si="29"/>
        <v>0</v>
      </c>
      <c r="BJ302" s="511">
        <v>0.0</v>
      </c>
      <c r="BK302" s="513"/>
      <c r="BL302" s="514">
        <f t="shared" si="30"/>
        <v>0</v>
      </c>
      <c r="BM302" s="428"/>
      <c r="BN302" s="428"/>
    </row>
    <row r="303" outlineLevel="3">
      <c r="A303" s="428"/>
      <c r="B303" s="428"/>
      <c r="C303" s="428"/>
      <c r="D303" s="428"/>
      <c r="E303" s="486">
        <v>7.0</v>
      </c>
      <c r="F303" s="529"/>
      <c r="G303" s="506"/>
      <c r="H303" s="507"/>
      <c r="I303" s="507"/>
      <c r="J303" s="523">
        <v>0.0</v>
      </c>
      <c r="K303" s="523">
        <v>0.0</v>
      </c>
      <c r="L303" s="523">
        <v>0.0</v>
      </c>
      <c r="M303" s="523">
        <v>0.0</v>
      </c>
      <c r="N303" s="523">
        <v>0.0</v>
      </c>
      <c r="O303" s="523">
        <v>0.0</v>
      </c>
      <c r="P303" s="523">
        <v>0.0</v>
      </c>
      <c r="Q303" s="523">
        <v>0.0</v>
      </c>
      <c r="R303" s="523">
        <v>0.0</v>
      </c>
      <c r="S303" s="523">
        <v>0.0</v>
      </c>
      <c r="T303" s="523">
        <v>0.0</v>
      </c>
      <c r="U303" s="523">
        <v>0.0</v>
      </c>
      <c r="V303" s="523">
        <v>0.0</v>
      </c>
      <c r="W303" s="523">
        <v>0.0</v>
      </c>
      <c r="X303" s="523">
        <v>0.0</v>
      </c>
      <c r="Y303" s="523">
        <v>0.0</v>
      </c>
      <c r="Z303" s="523">
        <v>0.0</v>
      </c>
      <c r="AA303" s="523">
        <v>0.0</v>
      </c>
      <c r="AB303" s="523">
        <v>0.0</v>
      </c>
      <c r="AC303" s="523">
        <v>0.0</v>
      </c>
      <c r="AD303" s="523">
        <v>0.0</v>
      </c>
      <c r="AE303" s="523">
        <v>0.0</v>
      </c>
      <c r="AF303" s="523">
        <v>0.0</v>
      </c>
      <c r="AG303" s="523">
        <v>0.0</v>
      </c>
      <c r="AH303" s="523">
        <v>0.0</v>
      </c>
      <c r="AI303" s="523">
        <v>0.0</v>
      </c>
      <c r="AJ303" s="523">
        <v>0.0</v>
      </c>
      <c r="AK303" s="523">
        <v>0.0</v>
      </c>
      <c r="AL303" s="523">
        <v>0.0</v>
      </c>
      <c r="AM303" s="523">
        <v>0.0</v>
      </c>
      <c r="AN303" s="523">
        <v>0.0</v>
      </c>
      <c r="AO303" s="523">
        <v>0.0</v>
      </c>
      <c r="AP303" s="523">
        <v>0.0</v>
      </c>
      <c r="AQ303" s="523">
        <v>0.0</v>
      </c>
      <c r="AR303" s="523">
        <v>0.0</v>
      </c>
      <c r="AS303" s="523">
        <v>0.0</v>
      </c>
      <c r="AT303" s="523">
        <v>0.0</v>
      </c>
      <c r="AU303" s="523">
        <v>0.0</v>
      </c>
      <c r="AV303" s="523">
        <v>0.0</v>
      </c>
      <c r="AW303" s="523">
        <v>0.0</v>
      </c>
      <c r="AX303" s="523">
        <v>0.0</v>
      </c>
      <c r="AY303" s="523">
        <v>0.0</v>
      </c>
      <c r="AZ303" s="523">
        <v>0.0</v>
      </c>
      <c r="BA303" s="523">
        <v>0.0</v>
      </c>
      <c r="BB303" s="523">
        <v>0.0</v>
      </c>
      <c r="BC303" s="523">
        <v>0.0</v>
      </c>
      <c r="BD303" s="523">
        <v>0.0</v>
      </c>
      <c r="BE303" s="523">
        <v>0.0</v>
      </c>
      <c r="BF303" s="515">
        <v>0.0</v>
      </c>
      <c r="BG303" s="510"/>
      <c r="BH303" s="511">
        <v>0.0</v>
      </c>
      <c r="BI303" s="512">
        <f t="shared" si="29"/>
        <v>0</v>
      </c>
      <c r="BJ303" s="511">
        <v>0.0</v>
      </c>
      <c r="BK303" s="513"/>
      <c r="BL303" s="514">
        <f t="shared" si="30"/>
        <v>0</v>
      </c>
      <c r="BM303" s="428"/>
      <c r="BN303" s="428"/>
    </row>
    <row r="304" outlineLevel="3">
      <c r="A304" s="428"/>
      <c r="B304" s="428"/>
      <c r="C304" s="428"/>
      <c r="D304" s="428"/>
      <c r="E304" s="486">
        <v>8.0</v>
      </c>
      <c r="F304" s="529"/>
      <c r="G304" s="506"/>
      <c r="H304" s="507"/>
      <c r="I304" s="507"/>
      <c r="J304" s="523">
        <v>0.0</v>
      </c>
      <c r="K304" s="523">
        <v>0.0</v>
      </c>
      <c r="L304" s="523">
        <v>0.0</v>
      </c>
      <c r="M304" s="523">
        <v>0.0</v>
      </c>
      <c r="N304" s="523">
        <v>0.0</v>
      </c>
      <c r="O304" s="523">
        <v>0.0</v>
      </c>
      <c r="P304" s="523">
        <v>0.0</v>
      </c>
      <c r="Q304" s="523">
        <v>0.0</v>
      </c>
      <c r="R304" s="523">
        <v>0.0</v>
      </c>
      <c r="S304" s="523">
        <v>0.0</v>
      </c>
      <c r="T304" s="523">
        <v>0.0</v>
      </c>
      <c r="U304" s="523">
        <v>0.0</v>
      </c>
      <c r="V304" s="523">
        <v>0.0</v>
      </c>
      <c r="W304" s="523">
        <v>0.0</v>
      </c>
      <c r="X304" s="523">
        <v>0.0</v>
      </c>
      <c r="Y304" s="523">
        <v>0.0</v>
      </c>
      <c r="Z304" s="523">
        <v>0.0</v>
      </c>
      <c r="AA304" s="523">
        <v>0.0</v>
      </c>
      <c r="AB304" s="523">
        <v>0.0</v>
      </c>
      <c r="AC304" s="523">
        <v>0.0</v>
      </c>
      <c r="AD304" s="523">
        <v>0.0</v>
      </c>
      <c r="AE304" s="523">
        <v>0.0</v>
      </c>
      <c r="AF304" s="523">
        <v>0.0</v>
      </c>
      <c r="AG304" s="523">
        <v>0.0</v>
      </c>
      <c r="AH304" s="523">
        <v>0.0</v>
      </c>
      <c r="AI304" s="523">
        <v>0.0</v>
      </c>
      <c r="AJ304" s="523">
        <v>0.0</v>
      </c>
      <c r="AK304" s="523">
        <v>0.0</v>
      </c>
      <c r="AL304" s="523">
        <v>0.0</v>
      </c>
      <c r="AM304" s="523">
        <v>0.0</v>
      </c>
      <c r="AN304" s="523">
        <v>0.0</v>
      </c>
      <c r="AO304" s="523">
        <v>0.0</v>
      </c>
      <c r="AP304" s="523">
        <v>0.0</v>
      </c>
      <c r="AQ304" s="523">
        <v>0.0</v>
      </c>
      <c r="AR304" s="523">
        <v>0.0</v>
      </c>
      <c r="AS304" s="523">
        <v>0.0</v>
      </c>
      <c r="AT304" s="523">
        <v>0.0</v>
      </c>
      <c r="AU304" s="523">
        <v>0.0</v>
      </c>
      <c r="AV304" s="523">
        <v>0.0</v>
      </c>
      <c r="AW304" s="523">
        <v>0.0</v>
      </c>
      <c r="AX304" s="523">
        <v>0.0</v>
      </c>
      <c r="AY304" s="523">
        <v>0.0</v>
      </c>
      <c r="AZ304" s="523">
        <v>0.0</v>
      </c>
      <c r="BA304" s="523">
        <v>0.0</v>
      </c>
      <c r="BB304" s="523">
        <v>0.0</v>
      </c>
      <c r="BC304" s="523">
        <v>0.0</v>
      </c>
      <c r="BD304" s="523">
        <v>0.0</v>
      </c>
      <c r="BE304" s="523">
        <v>0.0</v>
      </c>
      <c r="BF304" s="515">
        <v>0.0</v>
      </c>
      <c r="BG304" s="510"/>
      <c r="BH304" s="511">
        <v>0.0</v>
      </c>
      <c r="BI304" s="512">
        <f t="shared" si="29"/>
        <v>0</v>
      </c>
      <c r="BJ304" s="511">
        <v>0.0</v>
      </c>
      <c r="BK304" s="513"/>
      <c r="BL304" s="514">
        <f t="shared" si="30"/>
        <v>0</v>
      </c>
      <c r="BM304" s="428"/>
      <c r="BN304" s="428"/>
    </row>
    <row r="305" outlineLevel="3">
      <c r="A305" s="428"/>
      <c r="B305" s="428"/>
      <c r="C305" s="428"/>
      <c r="D305" s="428"/>
      <c r="E305" s="486">
        <v>9.0</v>
      </c>
      <c r="F305" s="529"/>
      <c r="G305" s="506"/>
      <c r="H305" s="507"/>
      <c r="I305" s="507"/>
      <c r="J305" s="523">
        <v>0.0</v>
      </c>
      <c r="K305" s="523">
        <v>0.0</v>
      </c>
      <c r="L305" s="523">
        <v>0.0</v>
      </c>
      <c r="M305" s="523">
        <v>0.0</v>
      </c>
      <c r="N305" s="523">
        <v>0.0</v>
      </c>
      <c r="O305" s="523">
        <v>0.0</v>
      </c>
      <c r="P305" s="523">
        <v>0.0</v>
      </c>
      <c r="Q305" s="523">
        <v>0.0</v>
      </c>
      <c r="R305" s="523">
        <v>0.0</v>
      </c>
      <c r="S305" s="523">
        <v>0.0</v>
      </c>
      <c r="T305" s="523">
        <v>0.0</v>
      </c>
      <c r="U305" s="523">
        <v>0.0</v>
      </c>
      <c r="V305" s="523">
        <v>0.0</v>
      </c>
      <c r="W305" s="523">
        <v>0.0</v>
      </c>
      <c r="X305" s="523">
        <v>0.0</v>
      </c>
      <c r="Y305" s="523">
        <v>0.0</v>
      </c>
      <c r="Z305" s="523">
        <v>0.0</v>
      </c>
      <c r="AA305" s="523">
        <v>0.0</v>
      </c>
      <c r="AB305" s="523">
        <v>0.0</v>
      </c>
      <c r="AC305" s="523">
        <v>0.0</v>
      </c>
      <c r="AD305" s="523">
        <v>0.0</v>
      </c>
      <c r="AE305" s="523">
        <v>0.0</v>
      </c>
      <c r="AF305" s="523">
        <v>0.0</v>
      </c>
      <c r="AG305" s="523">
        <v>0.0</v>
      </c>
      <c r="AH305" s="523">
        <v>0.0</v>
      </c>
      <c r="AI305" s="523">
        <v>0.0</v>
      </c>
      <c r="AJ305" s="523">
        <v>0.0</v>
      </c>
      <c r="AK305" s="523">
        <v>0.0</v>
      </c>
      <c r="AL305" s="523">
        <v>0.0</v>
      </c>
      <c r="AM305" s="523">
        <v>0.0</v>
      </c>
      <c r="AN305" s="523">
        <v>0.0</v>
      </c>
      <c r="AO305" s="523">
        <v>0.0</v>
      </c>
      <c r="AP305" s="523">
        <v>0.0</v>
      </c>
      <c r="AQ305" s="523">
        <v>0.0</v>
      </c>
      <c r="AR305" s="523">
        <v>0.0</v>
      </c>
      <c r="AS305" s="523">
        <v>0.0</v>
      </c>
      <c r="AT305" s="523">
        <v>0.0</v>
      </c>
      <c r="AU305" s="523">
        <v>0.0</v>
      </c>
      <c r="AV305" s="523">
        <v>0.0</v>
      </c>
      <c r="AW305" s="523">
        <v>0.0</v>
      </c>
      <c r="AX305" s="523">
        <v>0.0</v>
      </c>
      <c r="AY305" s="523">
        <v>0.0</v>
      </c>
      <c r="AZ305" s="523">
        <v>0.0</v>
      </c>
      <c r="BA305" s="523">
        <v>0.0</v>
      </c>
      <c r="BB305" s="523">
        <v>0.0</v>
      </c>
      <c r="BC305" s="523">
        <v>0.0</v>
      </c>
      <c r="BD305" s="523">
        <v>0.0</v>
      </c>
      <c r="BE305" s="523">
        <v>0.0</v>
      </c>
      <c r="BF305" s="515">
        <v>0.0</v>
      </c>
      <c r="BG305" s="510"/>
      <c r="BH305" s="511">
        <v>0.0</v>
      </c>
      <c r="BI305" s="512">
        <f t="shared" si="29"/>
        <v>0</v>
      </c>
      <c r="BJ305" s="511">
        <v>0.0</v>
      </c>
      <c r="BK305" s="513"/>
      <c r="BL305" s="514">
        <f t="shared" si="30"/>
        <v>0</v>
      </c>
      <c r="BM305" s="428"/>
      <c r="BN305" s="428"/>
    </row>
    <row r="306" outlineLevel="3">
      <c r="A306" s="428"/>
      <c r="B306" s="428"/>
      <c r="C306" s="428"/>
      <c r="D306" s="428"/>
      <c r="E306" s="486">
        <v>10.0</v>
      </c>
      <c r="F306" s="529"/>
      <c r="G306" s="506"/>
      <c r="H306" s="507"/>
      <c r="I306" s="507"/>
      <c r="J306" s="523">
        <v>0.0</v>
      </c>
      <c r="K306" s="523">
        <v>0.0</v>
      </c>
      <c r="L306" s="523">
        <v>0.0</v>
      </c>
      <c r="M306" s="523">
        <v>0.0</v>
      </c>
      <c r="N306" s="523">
        <v>0.0</v>
      </c>
      <c r="O306" s="523">
        <v>0.0</v>
      </c>
      <c r="P306" s="523">
        <v>0.0</v>
      </c>
      <c r="Q306" s="523">
        <v>0.0</v>
      </c>
      <c r="R306" s="523">
        <v>0.0</v>
      </c>
      <c r="S306" s="523">
        <v>0.0</v>
      </c>
      <c r="T306" s="523">
        <v>0.0</v>
      </c>
      <c r="U306" s="523">
        <v>0.0</v>
      </c>
      <c r="V306" s="523">
        <v>0.0</v>
      </c>
      <c r="W306" s="523">
        <v>0.0</v>
      </c>
      <c r="X306" s="523">
        <v>0.0</v>
      </c>
      <c r="Y306" s="523">
        <v>0.0</v>
      </c>
      <c r="Z306" s="523">
        <v>0.0</v>
      </c>
      <c r="AA306" s="523">
        <v>0.0</v>
      </c>
      <c r="AB306" s="523">
        <v>0.0</v>
      </c>
      <c r="AC306" s="523">
        <v>0.0</v>
      </c>
      <c r="AD306" s="523">
        <v>0.0</v>
      </c>
      <c r="AE306" s="523">
        <v>0.0</v>
      </c>
      <c r="AF306" s="523">
        <v>0.0</v>
      </c>
      <c r="AG306" s="523">
        <v>0.0</v>
      </c>
      <c r="AH306" s="523">
        <v>0.0</v>
      </c>
      <c r="AI306" s="523">
        <v>0.0</v>
      </c>
      <c r="AJ306" s="523">
        <v>0.0</v>
      </c>
      <c r="AK306" s="523">
        <v>0.0</v>
      </c>
      <c r="AL306" s="523">
        <v>0.0</v>
      </c>
      <c r="AM306" s="523">
        <v>0.0</v>
      </c>
      <c r="AN306" s="523">
        <v>0.0</v>
      </c>
      <c r="AO306" s="523">
        <v>0.0</v>
      </c>
      <c r="AP306" s="523">
        <v>0.0</v>
      </c>
      <c r="AQ306" s="523">
        <v>0.0</v>
      </c>
      <c r="AR306" s="523">
        <v>0.0</v>
      </c>
      <c r="AS306" s="523">
        <v>0.0</v>
      </c>
      <c r="AT306" s="523">
        <v>0.0</v>
      </c>
      <c r="AU306" s="523">
        <v>0.0</v>
      </c>
      <c r="AV306" s="523">
        <v>0.0</v>
      </c>
      <c r="AW306" s="523">
        <v>0.0</v>
      </c>
      <c r="AX306" s="523">
        <v>0.0</v>
      </c>
      <c r="AY306" s="523">
        <v>0.0</v>
      </c>
      <c r="AZ306" s="523">
        <v>0.0</v>
      </c>
      <c r="BA306" s="523">
        <v>0.0</v>
      </c>
      <c r="BB306" s="523">
        <v>0.0</v>
      </c>
      <c r="BC306" s="523">
        <v>0.0</v>
      </c>
      <c r="BD306" s="523">
        <v>0.0</v>
      </c>
      <c r="BE306" s="523">
        <v>0.0</v>
      </c>
      <c r="BF306" s="515">
        <v>0.0</v>
      </c>
      <c r="BG306" s="510"/>
      <c r="BH306" s="511">
        <v>0.0</v>
      </c>
      <c r="BI306" s="512">
        <f t="shared" si="29"/>
        <v>0</v>
      </c>
      <c r="BJ306" s="511">
        <v>0.0</v>
      </c>
      <c r="BK306" s="513"/>
      <c r="BL306" s="514">
        <f t="shared" si="30"/>
        <v>0</v>
      </c>
      <c r="BM306" s="428"/>
      <c r="BN306" s="428"/>
    </row>
    <row r="307" outlineLevel="3">
      <c r="A307" s="428"/>
      <c r="B307" s="428"/>
      <c r="C307" s="428"/>
      <c r="D307" s="428"/>
      <c r="E307" s="517"/>
      <c r="F307" s="517"/>
      <c r="G307" s="517"/>
      <c r="H307" s="517"/>
      <c r="I307" s="517"/>
      <c r="J307" s="517"/>
      <c r="K307" s="517"/>
      <c r="L307" s="517"/>
      <c r="M307" s="517"/>
      <c r="N307" s="517"/>
      <c r="O307" s="517"/>
      <c r="P307" s="517"/>
      <c r="Q307" s="517"/>
      <c r="R307" s="517"/>
      <c r="S307" s="517"/>
      <c r="T307" s="517"/>
      <c r="U307" s="517"/>
      <c r="V307" s="517"/>
      <c r="W307" s="517"/>
      <c r="X307" s="517"/>
      <c r="Y307" s="517"/>
      <c r="Z307" s="517"/>
      <c r="AA307" s="517"/>
      <c r="AB307" s="517"/>
      <c r="AC307" s="517"/>
      <c r="AD307" s="517"/>
      <c r="AE307" s="517"/>
      <c r="AF307" s="517"/>
      <c r="AG307" s="517"/>
      <c r="AH307" s="517"/>
      <c r="AI307" s="517"/>
      <c r="AJ307" s="517"/>
      <c r="AK307" s="517"/>
      <c r="AL307" s="517"/>
      <c r="AM307" s="517"/>
      <c r="AN307" s="517"/>
      <c r="AO307" s="517"/>
      <c r="AP307" s="517"/>
      <c r="AQ307" s="517"/>
      <c r="AR307" s="517"/>
      <c r="AS307" s="517"/>
      <c r="AT307" s="517"/>
      <c r="AU307" s="517"/>
      <c r="AV307" s="517"/>
      <c r="AW307" s="517"/>
      <c r="AX307" s="517"/>
      <c r="AY307" s="517"/>
      <c r="AZ307" s="517"/>
      <c r="BA307" s="517"/>
      <c r="BB307" s="517"/>
      <c r="BC307" s="517"/>
      <c r="BD307" s="517"/>
      <c r="BE307" s="517"/>
      <c r="BF307" s="517"/>
      <c r="BG307" s="517"/>
      <c r="BH307" s="517"/>
      <c r="BI307" s="517"/>
      <c r="BJ307" s="517"/>
      <c r="BK307" s="517"/>
      <c r="BL307" s="517"/>
      <c r="BM307" s="428"/>
      <c r="BN307" s="428"/>
    </row>
    <row r="308" outlineLevel="3">
      <c r="A308" s="428"/>
      <c r="B308" s="428"/>
      <c r="C308" s="428"/>
      <c r="D308" s="428"/>
      <c r="E308" s="428"/>
      <c r="F308" s="428"/>
      <c r="G308" s="428"/>
      <c r="H308" s="428"/>
      <c r="I308" s="428"/>
      <c r="J308" s="428"/>
      <c r="K308" s="428"/>
      <c r="L308" s="428"/>
      <c r="M308" s="428"/>
      <c r="N308" s="428"/>
      <c r="O308" s="428"/>
      <c r="P308" s="428"/>
      <c r="Q308" s="428"/>
      <c r="R308" s="428"/>
      <c r="S308" s="428"/>
      <c r="T308" s="428"/>
      <c r="U308" s="428"/>
      <c r="V308" s="428"/>
      <c r="W308" s="428"/>
      <c r="X308" s="428"/>
      <c r="Y308" s="428"/>
      <c r="Z308" s="428"/>
      <c r="AA308" s="428"/>
      <c r="AB308" s="428"/>
      <c r="AC308" s="428"/>
      <c r="AD308" s="428"/>
      <c r="AE308" s="428"/>
      <c r="AF308" s="428"/>
      <c r="AG308" s="428"/>
      <c r="AH308" s="428"/>
      <c r="AI308" s="428"/>
      <c r="AJ308" s="428"/>
      <c r="AK308" s="428"/>
      <c r="AL308" s="428"/>
      <c r="AM308" s="428"/>
      <c r="AN308" s="428"/>
      <c r="AO308" s="428"/>
      <c r="AP308" s="428"/>
      <c r="AQ308" s="428"/>
      <c r="AR308" s="428"/>
      <c r="AS308" s="428"/>
      <c r="AT308" s="428"/>
      <c r="AU308" s="428"/>
      <c r="AV308" s="428"/>
      <c r="AW308" s="428"/>
      <c r="AX308" s="428"/>
      <c r="AY308" s="428"/>
      <c r="AZ308" s="428"/>
      <c r="BA308" s="428"/>
      <c r="BB308" s="428"/>
      <c r="BC308" s="428"/>
      <c r="BD308" s="428"/>
      <c r="BE308" s="428"/>
      <c r="BF308" s="428"/>
      <c r="BG308" s="428"/>
      <c r="BH308" s="428"/>
      <c r="BI308" s="428"/>
      <c r="BJ308" s="428"/>
      <c r="BK308" s="428"/>
      <c r="BL308" s="428"/>
      <c r="BM308" s="428"/>
      <c r="BN308" s="428"/>
    </row>
    <row r="309" ht="7.5" customHeight="1" outlineLevel="2">
      <c r="A309" s="428"/>
      <c r="B309" s="428"/>
      <c r="C309" s="428"/>
      <c r="D309" s="428"/>
      <c r="E309" s="428"/>
      <c r="F309" s="428"/>
      <c r="G309" s="428"/>
      <c r="H309" s="428"/>
      <c r="I309" s="428"/>
      <c r="J309" s="428"/>
      <c r="K309" s="428"/>
      <c r="L309" s="428"/>
      <c r="M309" s="428"/>
      <c r="N309" s="428"/>
      <c r="O309" s="428"/>
      <c r="P309" s="428"/>
      <c r="Q309" s="428"/>
      <c r="R309" s="428"/>
      <c r="S309" s="428"/>
      <c r="T309" s="428"/>
      <c r="U309" s="428"/>
      <c r="V309" s="428"/>
      <c r="W309" s="428"/>
      <c r="X309" s="428"/>
      <c r="Y309" s="428"/>
      <c r="Z309" s="428"/>
      <c r="AA309" s="428"/>
      <c r="AB309" s="428"/>
      <c r="AC309" s="428"/>
      <c r="AD309" s="428"/>
      <c r="AE309" s="428"/>
      <c r="AF309" s="428"/>
      <c r="AG309" s="428"/>
      <c r="AH309" s="428"/>
      <c r="AI309" s="428"/>
      <c r="AJ309" s="428"/>
      <c r="AK309" s="428"/>
      <c r="AL309" s="428"/>
      <c r="AM309" s="428"/>
      <c r="AN309" s="428"/>
      <c r="AO309" s="428"/>
      <c r="AP309" s="428"/>
      <c r="AQ309" s="428"/>
      <c r="AR309" s="428"/>
      <c r="AS309" s="428"/>
      <c r="AT309" s="428"/>
      <c r="AU309" s="428"/>
      <c r="AV309" s="428"/>
      <c r="AW309" s="428"/>
      <c r="AX309" s="428"/>
      <c r="AY309" s="428"/>
      <c r="AZ309" s="428"/>
      <c r="BA309" s="428"/>
      <c r="BB309" s="428"/>
      <c r="BC309" s="428"/>
      <c r="BD309" s="428"/>
      <c r="BE309" s="428"/>
      <c r="BF309" s="428"/>
      <c r="BG309" s="428"/>
      <c r="BH309" s="428"/>
      <c r="BI309" s="428"/>
      <c r="BJ309" s="428"/>
      <c r="BK309" s="428"/>
      <c r="BL309" s="428"/>
      <c r="BM309" s="428"/>
      <c r="BN309" s="428"/>
    </row>
    <row r="310" outlineLevel="2">
      <c r="A310" s="428"/>
      <c r="B310" s="428"/>
      <c r="C310" s="478"/>
      <c r="D310" s="479" t="s">
        <v>203</v>
      </c>
      <c r="E310" s="181"/>
      <c r="F310" s="480" t="s">
        <v>388</v>
      </c>
      <c r="G310" s="480" t="s">
        <v>389</v>
      </c>
      <c r="H310" s="480" t="s">
        <v>188</v>
      </c>
      <c r="I310" s="480" t="s">
        <v>177</v>
      </c>
      <c r="J310" s="481" t="s">
        <v>206</v>
      </c>
      <c r="K310" s="428"/>
      <c r="L310" s="428"/>
      <c r="M310" s="428"/>
      <c r="N310" s="428"/>
      <c r="O310" s="428"/>
      <c r="P310" s="428"/>
      <c r="Q310" s="428"/>
      <c r="R310" s="428"/>
      <c r="S310" s="428"/>
      <c r="T310" s="428"/>
      <c r="U310" s="428"/>
      <c r="V310" s="428"/>
      <c r="W310" s="428"/>
      <c r="X310" s="428"/>
      <c r="Y310" s="428"/>
      <c r="Z310" s="428"/>
      <c r="AA310" s="428"/>
      <c r="AB310" s="428"/>
      <c r="AC310" s="428"/>
      <c r="AD310" s="428"/>
      <c r="AE310" s="428"/>
      <c r="AF310" s="428"/>
      <c r="AG310" s="428"/>
      <c r="AH310" s="428"/>
      <c r="AI310" s="428"/>
      <c r="AJ310" s="428"/>
      <c r="AK310" s="428"/>
      <c r="AL310" s="428"/>
      <c r="AM310" s="428"/>
      <c r="AN310" s="428"/>
      <c r="AO310" s="428"/>
      <c r="AP310" s="428"/>
      <c r="AQ310" s="428"/>
      <c r="AR310" s="428"/>
      <c r="AS310" s="428"/>
      <c r="AT310" s="428"/>
      <c r="AU310" s="428"/>
      <c r="AV310" s="428"/>
      <c r="AW310" s="428"/>
      <c r="AX310" s="428"/>
      <c r="AY310" s="428"/>
      <c r="AZ310" s="428"/>
      <c r="BA310" s="428"/>
      <c r="BB310" s="428"/>
      <c r="BC310" s="428"/>
      <c r="BD310" s="428"/>
      <c r="BE310" s="428"/>
      <c r="BF310" s="482" t="s">
        <v>207</v>
      </c>
      <c r="BG310" s="428"/>
      <c r="BH310" s="483"/>
      <c r="BI310" s="484" t="s">
        <v>191</v>
      </c>
      <c r="BJ310" s="485"/>
      <c r="BK310" s="486" t="s">
        <v>177</v>
      </c>
      <c r="BL310" s="468" t="s">
        <v>208</v>
      </c>
      <c r="BM310" s="428"/>
      <c r="BN310" s="428"/>
    </row>
    <row r="311" outlineLevel="2">
      <c r="A311" s="428"/>
      <c r="B311" s="428"/>
      <c r="C311" s="428"/>
      <c r="D311" s="487" t="s">
        <v>190</v>
      </c>
      <c r="E311" s="181"/>
      <c r="F311" s="488" t="s">
        <v>390</v>
      </c>
      <c r="G311" s="488" t="s">
        <v>391</v>
      </c>
      <c r="H311" s="489">
        <v>0.0</v>
      </c>
      <c r="I311" s="490">
        <v>0.0</v>
      </c>
      <c r="J311" s="491" t="str">
        <f>IFERROR(I311/H311)</f>
        <v/>
      </c>
      <c r="K311" s="428"/>
      <c r="L311" s="428"/>
      <c r="M311" s="428"/>
      <c r="N311" s="428"/>
      <c r="O311" s="428"/>
      <c r="P311" s="428"/>
      <c r="Q311" s="428"/>
      <c r="R311" s="428"/>
      <c r="S311" s="428"/>
      <c r="T311" s="428"/>
      <c r="U311" s="428"/>
      <c r="V311" s="428"/>
      <c r="W311" s="428"/>
      <c r="X311" s="428"/>
      <c r="Y311" s="428"/>
      <c r="Z311" s="428"/>
      <c r="AA311" s="428"/>
      <c r="AB311" s="428"/>
      <c r="AC311" s="428"/>
      <c r="AD311" s="428"/>
      <c r="AE311" s="428"/>
      <c r="AF311" s="428"/>
      <c r="AG311" s="428"/>
      <c r="AH311" s="428"/>
      <c r="AI311" s="428"/>
      <c r="AJ311" s="428"/>
      <c r="AK311" s="428"/>
      <c r="AL311" s="428"/>
      <c r="AM311" s="428"/>
      <c r="AN311" s="428"/>
      <c r="AO311" s="428"/>
      <c r="AP311" s="428"/>
      <c r="AQ311" s="428"/>
      <c r="AR311" s="428"/>
      <c r="AS311" s="428"/>
      <c r="AT311" s="428"/>
      <c r="AU311" s="428"/>
      <c r="AV311" s="428"/>
      <c r="AW311" s="428"/>
      <c r="AX311" s="428"/>
      <c r="AY311" s="428"/>
      <c r="AZ311" s="428"/>
      <c r="BA311" s="428"/>
      <c r="BB311" s="428"/>
      <c r="BC311" s="428"/>
      <c r="BD311" s="428"/>
      <c r="BE311" s="428"/>
      <c r="BF311" s="492">
        <f>SUM(BF316:BF325)</f>
        <v>0</v>
      </c>
      <c r="BG311" s="428"/>
      <c r="BH311" s="493" t="s">
        <v>211</v>
      </c>
      <c r="BI311" s="519"/>
      <c r="BJ311" s="495" t="str">
        <f>if(BL311=1,"1","0")</f>
        <v>0</v>
      </c>
      <c r="BK311" s="496">
        <v>0.0</v>
      </c>
      <c r="BL311" s="520">
        <f>AVERAGE(BI316:BI325)</f>
        <v>0</v>
      </c>
      <c r="BM311" s="428"/>
      <c r="BN311" s="428"/>
    </row>
    <row r="312" ht="7.5" customHeight="1" outlineLevel="3">
      <c r="A312" s="428"/>
      <c r="B312" s="428"/>
      <c r="C312" s="428"/>
      <c r="D312" s="428"/>
      <c r="E312" s="428"/>
      <c r="F312" s="428"/>
      <c r="G312" s="428"/>
      <c r="H312" s="428"/>
      <c r="I312" s="428"/>
      <c r="J312" s="428"/>
      <c r="K312" s="428"/>
      <c r="L312" s="428"/>
      <c r="M312" s="428"/>
      <c r="N312" s="428"/>
      <c r="O312" s="428"/>
      <c r="P312" s="428"/>
      <c r="Q312" s="428"/>
      <c r="R312" s="428"/>
      <c r="S312" s="428"/>
      <c r="T312" s="428"/>
      <c r="U312" s="428"/>
      <c r="V312" s="428"/>
      <c r="W312" s="428"/>
      <c r="X312" s="428"/>
      <c r="Y312" s="428"/>
      <c r="Z312" s="428"/>
      <c r="AA312" s="428"/>
      <c r="AB312" s="428"/>
      <c r="AC312" s="428"/>
      <c r="AD312" s="428"/>
      <c r="AE312" s="428"/>
      <c r="AF312" s="428"/>
      <c r="AG312" s="428"/>
      <c r="AH312" s="428"/>
      <c r="AI312" s="428"/>
      <c r="AJ312" s="428"/>
      <c r="AK312" s="428"/>
      <c r="AL312" s="428"/>
      <c r="AM312" s="428"/>
      <c r="AN312" s="428"/>
      <c r="AO312" s="428"/>
      <c r="AP312" s="428"/>
      <c r="AQ312" s="428"/>
      <c r="AR312" s="428"/>
      <c r="AS312" s="428"/>
      <c r="AT312" s="428"/>
      <c r="AU312" s="428"/>
      <c r="AV312" s="428"/>
      <c r="AW312" s="428"/>
      <c r="AX312" s="428"/>
      <c r="AY312" s="428"/>
      <c r="AZ312" s="428"/>
      <c r="BA312" s="428"/>
      <c r="BB312" s="428"/>
      <c r="BC312" s="428"/>
      <c r="BD312" s="428"/>
      <c r="BE312" s="428"/>
      <c r="BF312" s="428"/>
      <c r="BG312" s="428"/>
      <c r="BH312" s="428"/>
      <c r="BI312" s="428"/>
      <c r="BJ312" s="428"/>
      <c r="BK312" s="428"/>
      <c r="BL312" s="428"/>
      <c r="BM312" s="428"/>
      <c r="BN312" s="428"/>
    </row>
    <row r="313" outlineLevel="3">
      <c r="A313" s="428"/>
      <c r="B313" s="428"/>
      <c r="C313" s="428"/>
      <c r="D313" s="428"/>
      <c r="E313" s="498" t="s">
        <v>212</v>
      </c>
      <c r="F313" s="499" t="s">
        <v>213</v>
      </c>
      <c r="G313" s="498" t="s">
        <v>214</v>
      </c>
      <c r="H313" s="499" t="s">
        <v>215</v>
      </c>
      <c r="I313" s="499" t="s">
        <v>216</v>
      </c>
      <c r="J313" s="500"/>
      <c r="K313" s="182"/>
      <c r="L313" s="182"/>
      <c r="M313" s="182"/>
      <c r="N313" s="182"/>
      <c r="O313" s="182"/>
      <c r="P313" s="182"/>
      <c r="Q313" s="182"/>
      <c r="R313" s="182"/>
      <c r="S313" s="182"/>
      <c r="T313" s="182"/>
      <c r="U313" s="182"/>
      <c r="V313" s="182"/>
      <c r="W313" s="182"/>
      <c r="X313" s="182"/>
      <c r="Y313" s="182"/>
      <c r="Z313" s="182"/>
      <c r="AA313" s="182"/>
      <c r="AB313" s="182"/>
      <c r="AC313" s="182"/>
      <c r="AD313" s="182"/>
      <c r="AE313" s="182"/>
      <c r="AF313" s="182"/>
      <c r="AG313" s="182"/>
      <c r="AH313" s="182"/>
      <c r="AI313" s="182"/>
      <c r="AJ313" s="182"/>
      <c r="AK313" s="182"/>
      <c r="AL313" s="182"/>
      <c r="AM313" s="182"/>
      <c r="AN313" s="182"/>
      <c r="AO313" s="182"/>
      <c r="AP313" s="182"/>
      <c r="AQ313" s="182"/>
      <c r="AR313" s="182"/>
      <c r="AS313" s="182"/>
      <c r="AT313" s="182"/>
      <c r="AU313" s="182"/>
      <c r="AV313" s="182"/>
      <c r="AW313" s="182"/>
      <c r="AX313" s="182"/>
      <c r="AY313" s="182"/>
      <c r="AZ313" s="182"/>
      <c r="BA313" s="182"/>
      <c r="BB313" s="182"/>
      <c r="BC313" s="182"/>
      <c r="BD313" s="182"/>
      <c r="BE313" s="181"/>
      <c r="BF313" s="501" t="s">
        <v>187</v>
      </c>
      <c r="BG313" s="479" t="s">
        <v>217</v>
      </c>
      <c r="BH313" s="182"/>
      <c r="BI313" s="182"/>
      <c r="BJ313" s="181"/>
      <c r="BK313" s="501" t="s">
        <v>167</v>
      </c>
      <c r="BL313" s="501" t="s">
        <v>218</v>
      </c>
      <c r="BM313" s="428"/>
      <c r="BN313" s="428"/>
    </row>
    <row r="314" outlineLevel="3">
      <c r="A314" s="428"/>
      <c r="B314" s="428"/>
      <c r="C314" s="428"/>
      <c r="D314" s="428"/>
      <c r="E314" s="199"/>
      <c r="F314" s="199"/>
      <c r="G314" s="199"/>
      <c r="H314" s="199"/>
      <c r="I314" s="199"/>
      <c r="J314" s="502" t="s">
        <v>219</v>
      </c>
      <c r="K314" s="182"/>
      <c r="L314" s="182"/>
      <c r="M314" s="181"/>
      <c r="N314" s="502" t="s">
        <v>220</v>
      </c>
      <c r="O314" s="182"/>
      <c r="P314" s="182"/>
      <c r="Q314" s="181"/>
      <c r="R314" s="502" t="s">
        <v>221</v>
      </c>
      <c r="S314" s="182"/>
      <c r="T314" s="182"/>
      <c r="U314" s="181"/>
      <c r="V314" s="502" t="s">
        <v>222</v>
      </c>
      <c r="W314" s="182"/>
      <c r="X314" s="182"/>
      <c r="Y314" s="181"/>
      <c r="Z314" s="502" t="s">
        <v>223</v>
      </c>
      <c r="AA314" s="182"/>
      <c r="AB314" s="182"/>
      <c r="AC314" s="181"/>
      <c r="AD314" s="502" t="s">
        <v>224</v>
      </c>
      <c r="AE314" s="182"/>
      <c r="AF314" s="182"/>
      <c r="AG314" s="181"/>
      <c r="AH314" s="502" t="s">
        <v>225</v>
      </c>
      <c r="AI314" s="182"/>
      <c r="AJ314" s="182"/>
      <c r="AK314" s="181"/>
      <c r="AL314" s="502" t="s">
        <v>226</v>
      </c>
      <c r="AM314" s="182"/>
      <c r="AN314" s="182"/>
      <c r="AO314" s="181"/>
      <c r="AP314" s="502" t="s">
        <v>227</v>
      </c>
      <c r="AQ314" s="182"/>
      <c r="AR314" s="182"/>
      <c r="AS314" s="181"/>
      <c r="AT314" s="502" t="s">
        <v>228</v>
      </c>
      <c r="AU314" s="182"/>
      <c r="AV314" s="182"/>
      <c r="AW314" s="181"/>
      <c r="AX314" s="502" t="s">
        <v>229</v>
      </c>
      <c r="AY314" s="182"/>
      <c r="AZ314" s="182"/>
      <c r="BA314" s="181"/>
      <c r="BB314" s="502" t="s">
        <v>230</v>
      </c>
      <c r="BC314" s="182"/>
      <c r="BD314" s="182"/>
      <c r="BE314" s="181"/>
      <c r="BF314" s="199"/>
      <c r="BG314" s="503" t="s">
        <v>231</v>
      </c>
      <c r="BH314" s="504" t="s">
        <v>232</v>
      </c>
      <c r="BI314" s="503" t="s">
        <v>233</v>
      </c>
      <c r="BJ314" s="504" t="s">
        <v>234</v>
      </c>
      <c r="BK314" s="199"/>
      <c r="BL314" s="199"/>
      <c r="BM314" s="428"/>
      <c r="BN314" s="428"/>
    </row>
    <row r="315" outlineLevel="3">
      <c r="A315" s="428"/>
      <c r="B315" s="428"/>
      <c r="C315" s="428"/>
      <c r="D315" s="428"/>
      <c r="E315" s="183"/>
      <c r="F315" s="183"/>
      <c r="G315" s="183"/>
      <c r="H315" s="183"/>
      <c r="I315" s="183"/>
      <c r="J315" s="505">
        <v>1.0</v>
      </c>
      <c r="K315" s="505">
        <v>2.0</v>
      </c>
      <c r="L315" s="505">
        <v>3.0</v>
      </c>
      <c r="M315" s="505">
        <v>4.0</v>
      </c>
      <c r="N315" s="505">
        <v>1.0</v>
      </c>
      <c r="O315" s="505">
        <v>2.0</v>
      </c>
      <c r="P315" s="505">
        <v>3.0</v>
      </c>
      <c r="Q315" s="505">
        <v>4.0</v>
      </c>
      <c r="R315" s="505">
        <v>1.0</v>
      </c>
      <c r="S315" s="505">
        <v>2.0</v>
      </c>
      <c r="T315" s="505">
        <v>3.0</v>
      </c>
      <c r="U315" s="505">
        <v>4.0</v>
      </c>
      <c r="V315" s="505">
        <v>1.0</v>
      </c>
      <c r="W315" s="505">
        <v>2.0</v>
      </c>
      <c r="X315" s="505">
        <v>3.0</v>
      </c>
      <c r="Y315" s="505">
        <v>4.0</v>
      </c>
      <c r="Z315" s="505">
        <v>1.0</v>
      </c>
      <c r="AA315" s="505">
        <v>2.0</v>
      </c>
      <c r="AB315" s="505">
        <v>3.0</v>
      </c>
      <c r="AC315" s="505">
        <v>4.0</v>
      </c>
      <c r="AD315" s="505">
        <v>1.0</v>
      </c>
      <c r="AE315" s="505">
        <v>2.0</v>
      </c>
      <c r="AF315" s="505">
        <v>3.0</v>
      </c>
      <c r="AG315" s="505">
        <v>4.0</v>
      </c>
      <c r="AH315" s="505">
        <v>1.0</v>
      </c>
      <c r="AI315" s="505">
        <v>2.0</v>
      </c>
      <c r="AJ315" s="505">
        <v>3.0</v>
      </c>
      <c r="AK315" s="505">
        <v>4.0</v>
      </c>
      <c r="AL315" s="505">
        <v>1.0</v>
      </c>
      <c r="AM315" s="505">
        <v>2.0</v>
      </c>
      <c r="AN315" s="505">
        <v>3.0</v>
      </c>
      <c r="AO315" s="505">
        <v>4.0</v>
      </c>
      <c r="AP315" s="505">
        <v>1.0</v>
      </c>
      <c r="AQ315" s="505">
        <v>2.0</v>
      </c>
      <c r="AR315" s="505">
        <v>3.0</v>
      </c>
      <c r="AS315" s="505">
        <v>4.0</v>
      </c>
      <c r="AT315" s="505">
        <v>1.0</v>
      </c>
      <c r="AU315" s="505">
        <v>2.0</v>
      </c>
      <c r="AV315" s="505">
        <v>3.0</v>
      </c>
      <c r="AW315" s="505">
        <v>4.0</v>
      </c>
      <c r="AX315" s="505">
        <v>1.0</v>
      </c>
      <c r="AY315" s="505">
        <v>2.0</v>
      </c>
      <c r="AZ315" s="505">
        <v>3.0</v>
      </c>
      <c r="BA315" s="505">
        <v>4.0</v>
      </c>
      <c r="BB315" s="505">
        <v>1.0</v>
      </c>
      <c r="BC315" s="505">
        <v>2.0</v>
      </c>
      <c r="BD315" s="505">
        <v>3.0</v>
      </c>
      <c r="BE315" s="505">
        <v>4.0</v>
      </c>
      <c r="BF315" s="183"/>
      <c r="BG315" s="183"/>
      <c r="BH315" s="183"/>
      <c r="BI315" s="183"/>
      <c r="BJ315" s="183"/>
      <c r="BK315" s="183"/>
      <c r="BL315" s="183"/>
      <c r="BM315" s="428"/>
      <c r="BN315" s="428"/>
    </row>
    <row r="316" outlineLevel="3">
      <c r="A316" s="428"/>
      <c r="B316" s="428"/>
      <c r="C316" s="428"/>
      <c r="D316" s="428"/>
      <c r="E316" s="486">
        <v>1.0</v>
      </c>
      <c r="F316" s="528"/>
      <c r="G316" s="506"/>
      <c r="H316" s="507"/>
      <c r="I316" s="507"/>
      <c r="J316" s="508">
        <v>0.0</v>
      </c>
      <c r="K316" s="508">
        <v>0.0</v>
      </c>
      <c r="L316" s="508">
        <v>0.0</v>
      </c>
      <c r="M316" s="508">
        <v>0.0</v>
      </c>
      <c r="N316" s="508">
        <v>0.0</v>
      </c>
      <c r="O316" s="508">
        <v>0.0</v>
      </c>
      <c r="P316" s="508">
        <v>0.0</v>
      </c>
      <c r="Q316" s="508">
        <v>0.0</v>
      </c>
      <c r="R316" s="508">
        <v>0.0</v>
      </c>
      <c r="S316" s="508">
        <v>0.0</v>
      </c>
      <c r="T316" s="508">
        <v>0.0</v>
      </c>
      <c r="U316" s="508">
        <v>0.0</v>
      </c>
      <c r="V316" s="508">
        <v>0.0</v>
      </c>
      <c r="W316" s="508">
        <v>0.0</v>
      </c>
      <c r="X316" s="508">
        <v>0.0</v>
      </c>
      <c r="Y316" s="508">
        <v>0.0</v>
      </c>
      <c r="Z316" s="508">
        <v>0.0</v>
      </c>
      <c r="AA316" s="508">
        <v>0.0</v>
      </c>
      <c r="AB316" s="508">
        <v>0.0</v>
      </c>
      <c r="AC316" s="508">
        <v>0.0</v>
      </c>
      <c r="AD316" s="508">
        <v>0.0</v>
      </c>
      <c r="AE316" s="508">
        <v>0.0</v>
      </c>
      <c r="AF316" s="508">
        <v>0.0</v>
      </c>
      <c r="AG316" s="508">
        <v>0.0</v>
      </c>
      <c r="AH316" s="508">
        <v>0.0</v>
      </c>
      <c r="AI316" s="508">
        <v>0.0</v>
      </c>
      <c r="AJ316" s="508">
        <v>0.0</v>
      </c>
      <c r="AK316" s="508">
        <v>0.0</v>
      </c>
      <c r="AL316" s="508">
        <v>0.0</v>
      </c>
      <c r="AM316" s="508">
        <v>0.0</v>
      </c>
      <c r="AN316" s="508">
        <v>0.0</v>
      </c>
      <c r="AO316" s="508">
        <v>0.0</v>
      </c>
      <c r="AP316" s="508">
        <v>0.0</v>
      </c>
      <c r="AQ316" s="508">
        <v>0.0</v>
      </c>
      <c r="AR316" s="508">
        <v>0.0</v>
      </c>
      <c r="AS316" s="508">
        <v>0.0</v>
      </c>
      <c r="AT316" s="508">
        <v>0.0</v>
      </c>
      <c r="AU316" s="508">
        <v>0.0</v>
      </c>
      <c r="AV316" s="508">
        <v>0.0</v>
      </c>
      <c r="AW316" s="508">
        <v>0.0</v>
      </c>
      <c r="AX316" s="508">
        <v>0.0</v>
      </c>
      <c r="AY316" s="508">
        <v>0.0</v>
      </c>
      <c r="AZ316" s="508">
        <v>0.0</v>
      </c>
      <c r="BA316" s="508">
        <v>0.0</v>
      </c>
      <c r="BB316" s="508">
        <v>0.0</v>
      </c>
      <c r="BC316" s="508">
        <v>0.0</v>
      </c>
      <c r="BD316" s="508">
        <v>0.0</v>
      </c>
      <c r="BE316" s="508">
        <v>0.0</v>
      </c>
      <c r="BF316" s="515">
        <v>0.0</v>
      </c>
      <c r="BG316" s="510"/>
      <c r="BH316" s="511">
        <v>0.0</v>
      </c>
      <c r="BI316" s="512">
        <f t="shared" ref="BI316:BI325" si="31">iferror(AVERAGE(J316:BE316))</f>
        <v>0</v>
      </c>
      <c r="BJ316" s="511">
        <v>0.0</v>
      </c>
      <c r="BK316" s="513"/>
      <c r="BL316" s="514">
        <f>iferror((BH316+BJ316)/100)</f>
        <v>0</v>
      </c>
      <c r="BM316" s="428"/>
      <c r="BN316" s="428"/>
    </row>
    <row r="317" outlineLevel="3">
      <c r="A317" s="428"/>
      <c r="B317" s="428"/>
      <c r="C317" s="428"/>
      <c r="D317" s="428"/>
      <c r="E317" s="486">
        <v>2.0</v>
      </c>
      <c r="F317" s="529"/>
      <c r="G317" s="506"/>
      <c r="H317" s="507"/>
      <c r="I317" s="507"/>
      <c r="J317" s="508">
        <v>0.0</v>
      </c>
      <c r="K317" s="508">
        <v>0.0</v>
      </c>
      <c r="L317" s="508">
        <v>0.0</v>
      </c>
      <c r="M317" s="508">
        <v>0.0</v>
      </c>
      <c r="N317" s="508">
        <v>0.0</v>
      </c>
      <c r="O317" s="508">
        <v>0.0</v>
      </c>
      <c r="P317" s="508">
        <v>0.0</v>
      </c>
      <c r="Q317" s="508">
        <v>0.0</v>
      </c>
      <c r="R317" s="508">
        <v>0.0</v>
      </c>
      <c r="S317" s="508">
        <v>0.0</v>
      </c>
      <c r="T317" s="508">
        <v>0.0</v>
      </c>
      <c r="U317" s="508">
        <v>0.0</v>
      </c>
      <c r="V317" s="508">
        <v>0.0</v>
      </c>
      <c r="W317" s="508">
        <v>0.0</v>
      </c>
      <c r="X317" s="508">
        <v>0.0</v>
      </c>
      <c r="Y317" s="508">
        <v>0.0</v>
      </c>
      <c r="Z317" s="508">
        <v>0.0</v>
      </c>
      <c r="AA317" s="508">
        <v>0.0</v>
      </c>
      <c r="AB317" s="508">
        <v>0.0</v>
      </c>
      <c r="AC317" s="508">
        <v>0.0</v>
      </c>
      <c r="AD317" s="508">
        <v>0.0</v>
      </c>
      <c r="AE317" s="508">
        <v>0.0</v>
      </c>
      <c r="AF317" s="508">
        <v>0.0</v>
      </c>
      <c r="AG317" s="508">
        <v>0.0</v>
      </c>
      <c r="AH317" s="508">
        <v>0.0</v>
      </c>
      <c r="AI317" s="508">
        <v>0.0</v>
      </c>
      <c r="AJ317" s="508">
        <v>0.0</v>
      </c>
      <c r="AK317" s="508">
        <v>0.0</v>
      </c>
      <c r="AL317" s="508">
        <v>0.0</v>
      </c>
      <c r="AM317" s="508">
        <v>0.0</v>
      </c>
      <c r="AN317" s="508">
        <v>0.0</v>
      </c>
      <c r="AO317" s="508">
        <v>0.0</v>
      </c>
      <c r="AP317" s="508">
        <v>0.0</v>
      </c>
      <c r="AQ317" s="508">
        <v>0.0</v>
      </c>
      <c r="AR317" s="508">
        <v>0.0</v>
      </c>
      <c r="AS317" s="508">
        <v>0.0</v>
      </c>
      <c r="AT317" s="508">
        <v>0.0</v>
      </c>
      <c r="AU317" s="508">
        <v>0.0</v>
      </c>
      <c r="AV317" s="508">
        <v>0.0</v>
      </c>
      <c r="AW317" s="508">
        <v>0.0</v>
      </c>
      <c r="AX317" s="508">
        <v>0.0</v>
      </c>
      <c r="AY317" s="508">
        <v>0.0</v>
      </c>
      <c r="AZ317" s="508">
        <v>0.0</v>
      </c>
      <c r="BA317" s="508">
        <v>0.0</v>
      </c>
      <c r="BB317" s="508">
        <v>0.0</v>
      </c>
      <c r="BC317" s="508">
        <v>0.0</v>
      </c>
      <c r="BD317" s="508">
        <v>0.0</v>
      </c>
      <c r="BE317" s="508">
        <v>0.0</v>
      </c>
      <c r="BF317" s="515">
        <v>0.0</v>
      </c>
      <c r="BG317" s="510"/>
      <c r="BH317" s="511">
        <v>0.0</v>
      </c>
      <c r="BI317" s="512">
        <f t="shared" si="31"/>
        <v>0</v>
      </c>
      <c r="BJ317" s="511">
        <v>0.0</v>
      </c>
      <c r="BK317" s="513"/>
      <c r="BL317" s="514">
        <f t="shared" ref="BL317:BL325" si="32">(BH317+BJ317)/100</f>
        <v>0</v>
      </c>
      <c r="BM317" s="428"/>
      <c r="BN317" s="428"/>
    </row>
    <row r="318" outlineLevel="3">
      <c r="A318" s="428"/>
      <c r="B318" s="428"/>
      <c r="C318" s="248" t="s">
        <v>235</v>
      </c>
      <c r="D318" s="428"/>
      <c r="E318" s="486">
        <v>3.0</v>
      </c>
      <c r="F318" s="529"/>
      <c r="G318" s="506"/>
      <c r="H318" s="507"/>
      <c r="I318" s="507"/>
      <c r="J318" s="508">
        <v>0.0</v>
      </c>
      <c r="K318" s="508">
        <v>0.0</v>
      </c>
      <c r="L318" s="508">
        <v>0.0</v>
      </c>
      <c r="M318" s="508">
        <v>0.0</v>
      </c>
      <c r="N318" s="508">
        <v>0.0</v>
      </c>
      <c r="O318" s="508">
        <v>0.0</v>
      </c>
      <c r="P318" s="508">
        <v>0.0</v>
      </c>
      <c r="Q318" s="508">
        <v>0.0</v>
      </c>
      <c r="R318" s="508">
        <v>0.0</v>
      </c>
      <c r="S318" s="508">
        <v>0.0</v>
      </c>
      <c r="T318" s="508">
        <v>0.0</v>
      </c>
      <c r="U318" s="508">
        <v>0.0</v>
      </c>
      <c r="V318" s="508">
        <v>0.0</v>
      </c>
      <c r="W318" s="508">
        <v>0.0</v>
      </c>
      <c r="X318" s="508">
        <v>0.0</v>
      </c>
      <c r="Y318" s="508">
        <v>0.0</v>
      </c>
      <c r="Z318" s="508">
        <v>0.0</v>
      </c>
      <c r="AA318" s="508">
        <v>0.0</v>
      </c>
      <c r="AB318" s="508">
        <v>0.0</v>
      </c>
      <c r="AC318" s="508">
        <v>0.0</v>
      </c>
      <c r="AD318" s="508">
        <v>0.0</v>
      </c>
      <c r="AE318" s="508">
        <v>0.0</v>
      </c>
      <c r="AF318" s="508">
        <v>0.0</v>
      </c>
      <c r="AG318" s="508">
        <v>0.0</v>
      </c>
      <c r="AH318" s="508">
        <v>0.0</v>
      </c>
      <c r="AI318" s="508">
        <v>0.0</v>
      </c>
      <c r="AJ318" s="508">
        <v>0.0</v>
      </c>
      <c r="AK318" s="508">
        <v>0.0</v>
      </c>
      <c r="AL318" s="508">
        <v>0.0</v>
      </c>
      <c r="AM318" s="508">
        <v>0.0</v>
      </c>
      <c r="AN318" s="508">
        <v>0.0</v>
      </c>
      <c r="AO318" s="508">
        <v>0.0</v>
      </c>
      <c r="AP318" s="508">
        <v>0.0</v>
      </c>
      <c r="AQ318" s="508">
        <v>0.0</v>
      </c>
      <c r="AR318" s="508">
        <v>0.0</v>
      </c>
      <c r="AS318" s="508">
        <v>0.0</v>
      </c>
      <c r="AT318" s="508">
        <v>0.0</v>
      </c>
      <c r="AU318" s="508">
        <v>0.0</v>
      </c>
      <c r="AV318" s="508">
        <v>0.0</v>
      </c>
      <c r="AW318" s="508">
        <v>0.0</v>
      </c>
      <c r="AX318" s="508">
        <v>0.0</v>
      </c>
      <c r="AY318" s="508">
        <v>0.0</v>
      </c>
      <c r="AZ318" s="508">
        <v>0.0</v>
      </c>
      <c r="BA318" s="508">
        <v>0.0</v>
      </c>
      <c r="BB318" s="508">
        <v>0.0</v>
      </c>
      <c r="BC318" s="508">
        <v>0.0</v>
      </c>
      <c r="BD318" s="508">
        <v>0.0</v>
      </c>
      <c r="BE318" s="508">
        <v>0.0</v>
      </c>
      <c r="BF318" s="515">
        <v>0.0</v>
      </c>
      <c r="BG318" s="510"/>
      <c r="BH318" s="511">
        <v>0.0</v>
      </c>
      <c r="BI318" s="512">
        <f t="shared" si="31"/>
        <v>0</v>
      </c>
      <c r="BJ318" s="511">
        <v>0.0</v>
      </c>
      <c r="BK318" s="513"/>
      <c r="BL318" s="514">
        <f t="shared" si="32"/>
        <v>0</v>
      </c>
      <c r="BM318" s="428"/>
      <c r="BN318" s="428"/>
    </row>
    <row r="319" outlineLevel="3">
      <c r="A319" s="428"/>
      <c r="B319" s="428"/>
      <c r="C319" s="428"/>
      <c r="D319" s="428"/>
      <c r="E319" s="486">
        <v>4.0</v>
      </c>
      <c r="F319" s="529"/>
      <c r="G319" s="506"/>
      <c r="H319" s="507"/>
      <c r="I319" s="507"/>
      <c r="J319" s="508">
        <v>0.0</v>
      </c>
      <c r="K319" s="508">
        <v>0.0</v>
      </c>
      <c r="L319" s="508">
        <v>0.0</v>
      </c>
      <c r="M319" s="508">
        <v>0.0</v>
      </c>
      <c r="N319" s="508">
        <v>0.0</v>
      </c>
      <c r="O319" s="508">
        <v>0.0</v>
      </c>
      <c r="P319" s="508">
        <v>0.0</v>
      </c>
      <c r="Q319" s="508">
        <v>0.0</v>
      </c>
      <c r="R319" s="508">
        <v>0.0</v>
      </c>
      <c r="S319" s="508">
        <v>0.0</v>
      </c>
      <c r="T319" s="508">
        <v>0.0</v>
      </c>
      <c r="U319" s="508">
        <v>0.0</v>
      </c>
      <c r="V319" s="508">
        <v>0.0</v>
      </c>
      <c r="W319" s="508">
        <v>0.0</v>
      </c>
      <c r="X319" s="508">
        <v>0.0</v>
      </c>
      <c r="Y319" s="508">
        <v>0.0</v>
      </c>
      <c r="Z319" s="508">
        <v>0.0</v>
      </c>
      <c r="AA319" s="508">
        <v>0.0</v>
      </c>
      <c r="AB319" s="508">
        <v>0.0</v>
      </c>
      <c r="AC319" s="508">
        <v>0.0</v>
      </c>
      <c r="AD319" s="508">
        <v>0.0</v>
      </c>
      <c r="AE319" s="508">
        <v>0.0</v>
      </c>
      <c r="AF319" s="508">
        <v>0.0</v>
      </c>
      <c r="AG319" s="508">
        <v>0.0</v>
      </c>
      <c r="AH319" s="508">
        <v>0.0</v>
      </c>
      <c r="AI319" s="508">
        <v>0.0</v>
      </c>
      <c r="AJ319" s="508">
        <v>0.0</v>
      </c>
      <c r="AK319" s="508">
        <v>0.0</v>
      </c>
      <c r="AL319" s="508">
        <v>0.0</v>
      </c>
      <c r="AM319" s="508">
        <v>0.0</v>
      </c>
      <c r="AN319" s="508">
        <v>0.0</v>
      </c>
      <c r="AO319" s="508">
        <v>0.0</v>
      </c>
      <c r="AP319" s="508">
        <v>0.0</v>
      </c>
      <c r="AQ319" s="508">
        <v>0.0</v>
      </c>
      <c r="AR319" s="508">
        <v>0.0</v>
      </c>
      <c r="AS319" s="508">
        <v>0.0</v>
      </c>
      <c r="AT319" s="508">
        <v>0.0</v>
      </c>
      <c r="AU319" s="508">
        <v>0.0</v>
      </c>
      <c r="AV319" s="508">
        <v>0.0</v>
      </c>
      <c r="AW319" s="508">
        <v>0.0</v>
      </c>
      <c r="AX319" s="508">
        <v>0.0</v>
      </c>
      <c r="AY319" s="508">
        <v>0.0</v>
      </c>
      <c r="AZ319" s="508">
        <v>0.0</v>
      </c>
      <c r="BA319" s="508">
        <v>0.0</v>
      </c>
      <c r="BB319" s="508">
        <v>0.0</v>
      </c>
      <c r="BC319" s="508">
        <v>0.0</v>
      </c>
      <c r="BD319" s="508">
        <v>0.0</v>
      </c>
      <c r="BE319" s="508">
        <v>0.0</v>
      </c>
      <c r="BF319" s="515">
        <v>0.0</v>
      </c>
      <c r="BG319" s="510"/>
      <c r="BH319" s="511">
        <v>0.0</v>
      </c>
      <c r="BI319" s="512">
        <f t="shared" si="31"/>
        <v>0</v>
      </c>
      <c r="BJ319" s="511">
        <v>0.0</v>
      </c>
      <c r="BK319" s="513"/>
      <c r="BL319" s="514">
        <f t="shared" si="32"/>
        <v>0</v>
      </c>
      <c r="BM319" s="428"/>
      <c r="BN319" s="428"/>
    </row>
    <row r="320" outlineLevel="3">
      <c r="A320" s="428"/>
      <c r="B320" s="428"/>
      <c r="C320" s="428"/>
      <c r="D320" s="428"/>
      <c r="E320" s="486">
        <v>5.0</v>
      </c>
      <c r="F320" s="529"/>
      <c r="G320" s="506"/>
      <c r="H320" s="507"/>
      <c r="I320" s="507"/>
      <c r="J320" s="508">
        <v>0.0</v>
      </c>
      <c r="K320" s="508">
        <v>0.0</v>
      </c>
      <c r="L320" s="508">
        <v>0.0</v>
      </c>
      <c r="M320" s="508">
        <v>0.0</v>
      </c>
      <c r="N320" s="508">
        <v>0.0</v>
      </c>
      <c r="O320" s="508">
        <v>0.0</v>
      </c>
      <c r="P320" s="508">
        <v>0.0</v>
      </c>
      <c r="Q320" s="508">
        <v>0.0</v>
      </c>
      <c r="R320" s="508">
        <v>0.0</v>
      </c>
      <c r="S320" s="508">
        <v>0.0</v>
      </c>
      <c r="T320" s="508">
        <v>0.0</v>
      </c>
      <c r="U320" s="508">
        <v>0.0</v>
      </c>
      <c r="V320" s="508">
        <v>0.0</v>
      </c>
      <c r="W320" s="508">
        <v>0.0</v>
      </c>
      <c r="X320" s="508">
        <v>0.0</v>
      </c>
      <c r="Y320" s="508">
        <v>0.0</v>
      </c>
      <c r="Z320" s="508">
        <v>0.0</v>
      </c>
      <c r="AA320" s="508">
        <v>0.0</v>
      </c>
      <c r="AB320" s="508">
        <v>0.0</v>
      </c>
      <c r="AC320" s="508">
        <v>0.0</v>
      </c>
      <c r="AD320" s="508">
        <v>0.0</v>
      </c>
      <c r="AE320" s="508">
        <v>0.0</v>
      </c>
      <c r="AF320" s="508">
        <v>0.0</v>
      </c>
      <c r="AG320" s="508">
        <v>0.0</v>
      </c>
      <c r="AH320" s="508">
        <v>0.0</v>
      </c>
      <c r="AI320" s="508">
        <v>0.0</v>
      </c>
      <c r="AJ320" s="508">
        <v>0.0</v>
      </c>
      <c r="AK320" s="508">
        <v>0.0</v>
      </c>
      <c r="AL320" s="508">
        <v>0.0</v>
      </c>
      <c r="AM320" s="508">
        <v>0.0</v>
      </c>
      <c r="AN320" s="508">
        <v>0.0</v>
      </c>
      <c r="AO320" s="508">
        <v>0.0</v>
      </c>
      <c r="AP320" s="508">
        <v>0.0</v>
      </c>
      <c r="AQ320" s="508">
        <v>0.0</v>
      </c>
      <c r="AR320" s="508">
        <v>0.0</v>
      </c>
      <c r="AS320" s="508">
        <v>0.0</v>
      </c>
      <c r="AT320" s="508">
        <v>0.0</v>
      </c>
      <c r="AU320" s="508">
        <v>0.0</v>
      </c>
      <c r="AV320" s="508">
        <v>0.0</v>
      </c>
      <c r="AW320" s="508">
        <v>0.0</v>
      </c>
      <c r="AX320" s="508">
        <v>0.0</v>
      </c>
      <c r="AY320" s="508">
        <v>0.0</v>
      </c>
      <c r="AZ320" s="508">
        <v>0.0</v>
      </c>
      <c r="BA320" s="508">
        <v>0.0</v>
      </c>
      <c r="BB320" s="508">
        <v>0.0</v>
      </c>
      <c r="BC320" s="508">
        <v>0.0</v>
      </c>
      <c r="BD320" s="508">
        <v>0.0</v>
      </c>
      <c r="BE320" s="508">
        <v>0.0</v>
      </c>
      <c r="BF320" s="515">
        <v>0.0</v>
      </c>
      <c r="BG320" s="510"/>
      <c r="BH320" s="511">
        <v>0.0</v>
      </c>
      <c r="BI320" s="512">
        <f t="shared" si="31"/>
        <v>0</v>
      </c>
      <c r="BJ320" s="511">
        <v>0.0</v>
      </c>
      <c r="BK320" s="513"/>
      <c r="BL320" s="514">
        <f t="shared" si="32"/>
        <v>0</v>
      </c>
      <c r="BM320" s="428"/>
      <c r="BN320" s="428"/>
    </row>
    <row r="321" outlineLevel="3">
      <c r="A321" s="428"/>
      <c r="B321" s="428"/>
      <c r="C321" s="428"/>
      <c r="D321" s="428"/>
      <c r="E321" s="486">
        <v>6.0</v>
      </c>
      <c r="F321" s="529"/>
      <c r="G321" s="506"/>
      <c r="H321" s="507"/>
      <c r="I321" s="507"/>
      <c r="J321" s="508">
        <v>0.0</v>
      </c>
      <c r="K321" s="508">
        <v>0.0</v>
      </c>
      <c r="L321" s="508">
        <v>0.0</v>
      </c>
      <c r="M321" s="508">
        <v>0.0</v>
      </c>
      <c r="N321" s="508">
        <v>0.0</v>
      </c>
      <c r="O321" s="508">
        <v>0.0</v>
      </c>
      <c r="P321" s="508">
        <v>0.0</v>
      </c>
      <c r="Q321" s="508">
        <v>0.0</v>
      </c>
      <c r="R321" s="508">
        <v>0.0</v>
      </c>
      <c r="S321" s="508">
        <v>0.0</v>
      </c>
      <c r="T321" s="508">
        <v>0.0</v>
      </c>
      <c r="U321" s="508">
        <v>0.0</v>
      </c>
      <c r="V321" s="508">
        <v>0.0</v>
      </c>
      <c r="W321" s="508">
        <v>0.0</v>
      </c>
      <c r="X321" s="508">
        <v>0.0</v>
      </c>
      <c r="Y321" s="508">
        <v>0.0</v>
      </c>
      <c r="Z321" s="508">
        <v>0.0</v>
      </c>
      <c r="AA321" s="508">
        <v>0.0</v>
      </c>
      <c r="AB321" s="508">
        <v>0.0</v>
      </c>
      <c r="AC321" s="508">
        <v>0.0</v>
      </c>
      <c r="AD321" s="508">
        <v>0.0</v>
      </c>
      <c r="AE321" s="508">
        <v>0.0</v>
      </c>
      <c r="AF321" s="508">
        <v>0.0</v>
      </c>
      <c r="AG321" s="508">
        <v>0.0</v>
      </c>
      <c r="AH321" s="508">
        <v>0.0</v>
      </c>
      <c r="AI321" s="508">
        <v>0.0</v>
      </c>
      <c r="AJ321" s="508">
        <v>0.0</v>
      </c>
      <c r="AK321" s="508">
        <v>0.0</v>
      </c>
      <c r="AL321" s="508">
        <v>0.0</v>
      </c>
      <c r="AM321" s="508">
        <v>0.0</v>
      </c>
      <c r="AN321" s="508">
        <v>0.0</v>
      </c>
      <c r="AO321" s="508">
        <v>0.0</v>
      </c>
      <c r="AP321" s="508">
        <v>0.0</v>
      </c>
      <c r="AQ321" s="508">
        <v>0.0</v>
      </c>
      <c r="AR321" s="508">
        <v>0.0</v>
      </c>
      <c r="AS321" s="508">
        <v>0.0</v>
      </c>
      <c r="AT321" s="508">
        <v>0.0</v>
      </c>
      <c r="AU321" s="508">
        <v>0.0</v>
      </c>
      <c r="AV321" s="508">
        <v>0.0</v>
      </c>
      <c r="AW321" s="508">
        <v>0.0</v>
      </c>
      <c r="AX321" s="508">
        <v>0.0</v>
      </c>
      <c r="AY321" s="508">
        <v>0.0</v>
      </c>
      <c r="AZ321" s="508">
        <v>0.0</v>
      </c>
      <c r="BA321" s="508">
        <v>0.0</v>
      </c>
      <c r="BB321" s="508">
        <v>0.0</v>
      </c>
      <c r="BC321" s="508">
        <v>0.0</v>
      </c>
      <c r="BD321" s="508">
        <v>0.0</v>
      </c>
      <c r="BE321" s="508">
        <v>0.0</v>
      </c>
      <c r="BF321" s="515">
        <v>0.0</v>
      </c>
      <c r="BG321" s="510"/>
      <c r="BH321" s="511">
        <v>0.0</v>
      </c>
      <c r="BI321" s="512">
        <f t="shared" si="31"/>
        <v>0</v>
      </c>
      <c r="BJ321" s="511">
        <v>0.0</v>
      </c>
      <c r="BK321" s="513"/>
      <c r="BL321" s="514">
        <f t="shared" si="32"/>
        <v>0</v>
      </c>
      <c r="BM321" s="428"/>
      <c r="BN321" s="428"/>
    </row>
    <row r="322" outlineLevel="3">
      <c r="A322" s="428"/>
      <c r="B322" s="428"/>
      <c r="C322" s="428"/>
      <c r="D322" s="428"/>
      <c r="E322" s="486">
        <v>7.0</v>
      </c>
      <c r="F322" s="529"/>
      <c r="G322" s="506"/>
      <c r="H322" s="507"/>
      <c r="I322" s="507"/>
      <c r="J322" s="508">
        <v>0.0</v>
      </c>
      <c r="K322" s="508">
        <v>0.0</v>
      </c>
      <c r="L322" s="508">
        <v>0.0</v>
      </c>
      <c r="M322" s="508">
        <v>0.0</v>
      </c>
      <c r="N322" s="508">
        <v>0.0</v>
      </c>
      <c r="O322" s="508">
        <v>0.0</v>
      </c>
      <c r="P322" s="508">
        <v>0.0</v>
      </c>
      <c r="Q322" s="508">
        <v>0.0</v>
      </c>
      <c r="R322" s="508">
        <v>0.0</v>
      </c>
      <c r="S322" s="508">
        <v>0.0</v>
      </c>
      <c r="T322" s="508">
        <v>0.0</v>
      </c>
      <c r="U322" s="508">
        <v>0.0</v>
      </c>
      <c r="V322" s="508">
        <v>0.0</v>
      </c>
      <c r="W322" s="508">
        <v>0.0</v>
      </c>
      <c r="X322" s="508">
        <v>0.0</v>
      </c>
      <c r="Y322" s="508">
        <v>0.0</v>
      </c>
      <c r="Z322" s="508">
        <v>0.0</v>
      </c>
      <c r="AA322" s="508">
        <v>0.0</v>
      </c>
      <c r="AB322" s="508">
        <v>0.0</v>
      </c>
      <c r="AC322" s="508">
        <v>0.0</v>
      </c>
      <c r="AD322" s="508">
        <v>0.0</v>
      </c>
      <c r="AE322" s="508">
        <v>0.0</v>
      </c>
      <c r="AF322" s="508">
        <v>0.0</v>
      </c>
      <c r="AG322" s="508">
        <v>0.0</v>
      </c>
      <c r="AH322" s="508">
        <v>0.0</v>
      </c>
      <c r="AI322" s="508">
        <v>0.0</v>
      </c>
      <c r="AJ322" s="508">
        <v>0.0</v>
      </c>
      <c r="AK322" s="508">
        <v>0.0</v>
      </c>
      <c r="AL322" s="508">
        <v>0.0</v>
      </c>
      <c r="AM322" s="508">
        <v>0.0</v>
      </c>
      <c r="AN322" s="508">
        <v>0.0</v>
      </c>
      <c r="AO322" s="508">
        <v>0.0</v>
      </c>
      <c r="AP322" s="508">
        <v>0.0</v>
      </c>
      <c r="AQ322" s="508">
        <v>0.0</v>
      </c>
      <c r="AR322" s="508">
        <v>0.0</v>
      </c>
      <c r="AS322" s="508">
        <v>0.0</v>
      </c>
      <c r="AT322" s="508">
        <v>0.0</v>
      </c>
      <c r="AU322" s="508">
        <v>0.0</v>
      </c>
      <c r="AV322" s="508">
        <v>0.0</v>
      </c>
      <c r="AW322" s="508">
        <v>0.0</v>
      </c>
      <c r="AX322" s="508">
        <v>0.0</v>
      </c>
      <c r="AY322" s="508">
        <v>0.0</v>
      </c>
      <c r="AZ322" s="508">
        <v>0.0</v>
      </c>
      <c r="BA322" s="508">
        <v>0.0</v>
      </c>
      <c r="BB322" s="508">
        <v>0.0</v>
      </c>
      <c r="BC322" s="508">
        <v>0.0</v>
      </c>
      <c r="BD322" s="508">
        <v>0.0</v>
      </c>
      <c r="BE322" s="508">
        <v>0.0</v>
      </c>
      <c r="BF322" s="515">
        <v>0.0</v>
      </c>
      <c r="BG322" s="510"/>
      <c r="BH322" s="511">
        <v>0.0</v>
      </c>
      <c r="BI322" s="512">
        <f t="shared" si="31"/>
        <v>0</v>
      </c>
      <c r="BJ322" s="511">
        <v>0.0</v>
      </c>
      <c r="BK322" s="513"/>
      <c r="BL322" s="514">
        <f t="shared" si="32"/>
        <v>0</v>
      </c>
      <c r="BM322" s="428"/>
      <c r="BN322" s="428"/>
    </row>
    <row r="323" outlineLevel="3">
      <c r="A323" s="428"/>
      <c r="B323" s="428"/>
      <c r="C323" s="428"/>
      <c r="D323" s="428"/>
      <c r="E323" s="486">
        <v>8.0</v>
      </c>
      <c r="F323" s="529"/>
      <c r="G323" s="506"/>
      <c r="H323" s="507"/>
      <c r="I323" s="507"/>
      <c r="J323" s="508">
        <v>0.0</v>
      </c>
      <c r="K323" s="508">
        <v>0.0</v>
      </c>
      <c r="L323" s="508">
        <v>0.0</v>
      </c>
      <c r="M323" s="508">
        <v>0.0</v>
      </c>
      <c r="N323" s="508">
        <v>0.0</v>
      </c>
      <c r="O323" s="508">
        <v>0.0</v>
      </c>
      <c r="P323" s="508">
        <v>0.0</v>
      </c>
      <c r="Q323" s="508">
        <v>0.0</v>
      </c>
      <c r="R323" s="508">
        <v>0.0</v>
      </c>
      <c r="S323" s="508">
        <v>0.0</v>
      </c>
      <c r="T323" s="508">
        <v>0.0</v>
      </c>
      <c r="U323" s="508">
        <v>0.0</v>
      </c>
      <c r="V323" s="508">
        <v>0.0</v>
      </c>
      <c r="W323" s="508">
        <v>0.0</v>
      </c>
      <c r="X323" s="508">
        <v>0.0</v>
      </c>
      <c r="Y323" s="508">
        <v>0.0</v>
      </c>
      <c r="Z323" s="508">
        <v>0.0</v>
      </c>
      <c r="AA323" s="508">
        <v>0.0</v>
      </c>
      <c r="AB323" s="508">
        <v>0.0</v>
      </c>
      <c r="AC323" s="508">
        <v>0.0</v>
      </c>
      <c r="AD323" s="508">
        <v>0.0</v>
      </c>
      <c r="AE323" s="508">
        <v>0.0</v>
      </c>
      <c r="AF323" s="508">
        <v>0.0</v>
      </c>
      <c r="AG323" s="508">
        <v>0.0</v>
      </c>
      <c r="AH323" s="508">
        <v>0.0</v>
      </c>
      <c r="AI323" s="508">
        <v>0.0</v>
      </c>
      <c r="AJ323" s="508">
        <v>0.0</v>
      </c>
      <c r="AK323" s="508">
        <v>0.0</v>
      </c>
      <c r="AL323" s="508">
        <v>0.0</v>
      </c>
      <c r="AM323" s="508">
        <v>0.0</v>
      </c>
      <c r="AN323" s="508">
        <v>0.0</v>
      </c>
      <c r="AO323" s="508">
        <v>0.0</v>
      </c>
      <c r="AP323" s="508">
        <v>0.0</v>
      </c>
      <c r="AQ323" s="508">
        <v>0.0</v>
      </c>
      <c r="AR323" s="508">
        <v>0.0</v>
      </c>
      <c r="AS323" s="508">
        <v>0.0</v>
      </c>
      <c r="AT323" s="508">
        <v>0.0</v>
      </c>
      <c r="AU323" s="508">
        <v>0.0</v>
      </c>
      <c r="AV323" s="508">
        <v>0.0</v>
      </c>
      <c r="AW323" s="508">
        <v>0.0</v>
      </c>
      <c r="AX323" s="508">
        <v>0.0</v>
      </c>
      <c r="AY323" s="508">
        <v>0.0</v>
      </c>
      <c r="AZ323" s="508">
        <v>0.0</v>
      </c>
      <c r="BA323" s="508">
        <v>0.0</v>
      </c>
      <c r="BB323" s="508">
        <v>0.0</v>
      </c>
      <c r="BC323" s="508">
        <v>0.0</v>
      </c>
      <c r="BD323" s="508">
        <v>0.0</v>
      </c>
      <c r="BE323" s="508">
        <v>0.0</v>
      </c>
      <c r="BF323" s="515">
        <v>0.0</v>
      </c>
      <c r="BG323" s="510"/>
      <c r="BH323" s="511">
        <v>0.0</v>
      </c>
      <c r="BI323" s="512">
        <f t="shared" si="31"/>
        <v>0</v>
      </c>
      <c r="BJ323" s="511">
        <v>0.0</v>
      </c>
      <c r="BK323" s="513"/>
      <c r="BL323" s="514">
        <f t="shared" si="32"/>
        <v>0</v>
      </c>
      <c r="BM323" s="428"/>
      <c r="BN323" s="428"/>
    </row>
    <row r="324" outlineLevel="3">
      <c r="A324" s="428"/>
      <c r="B324" s="428"/>
      <c r="C324" s="428"/>
      <c r="D324" s="428"/>
      <c r="E324" s="486">
        <v>9.0</v>
      </c>
      <c r="F324" s="529"/>
      <c r="G324" s="506"/>
      <c r="H324" s="507"/>
      <c r="I324" s="507"/>
      <c r="J324" s="508">
        <v>0.0</v>
      </c>
      <c r="K324" s="508">
        <v>0.0</v>
      </c>
      <c r="L324" s="508">
        <v>0.0</v>
      </c>
      <c r="M324" s="508">
        <v>0.0</v>
      </c>
      <c r="N324" s="508">
        <v>0.0</v>
      </c>
      <c r="O324" s="508">
        <v>0.0</v>
      </c>
      <c r="P324" s="508">
        <v>0.0</v>
      </c>
      <c r="Q324" s="508">
        <v>0.0</v>
      </c>
      <c r="R324" s="508">
        <v>0.0</v>
      </c>
      <c r="S324" s="508">
        <v>0.0</v>
      </c>
      <c r="T324" s="508">
        <v>0.0</v>
      </c>
      <c r="U324" s="508">
        <v>0.0</v>
      </c>
      <c r="V324" s="508">
        <v>0.0</v>
      </c>
      <c r="W324" s="508">
        <v>0.0</v>
      </c>
      <c r="X324" s="508">
        <v>0.0</v>
      </c>
      <c r="Y324" s="508">
        <v>0.0</v>
      </c>
      <c r="Z324" s="508">
        <v>0.0</v>
      </c>
      <c r="AA324" s="508">
        <v>0.0</v>
      </c>
      <c r="AB324" s="508">
        <v>0.0</v>
      </c>
      <c r="AC324" s="508">
        <v>0.0</v>
      </c>
      <c r="AD324" s="508">
        <v>0.0</v>
      </c>
      <c r="AE324" s="508">
        <v>0.0</v>
      </c>
      <c r="AF324" s="508">
        <v>0.0</v>
      </c>
      <c r="AG324" s="508">
        <v>0.0</v>
      </c>
      <c r="AH324" s="508">
        <v>0.0</v>
      </c>
      <c r="AI324" s="508">
        <v>0.0</v>
      </c>
      <c r="AJ324" s="508">
        <v>0.0</v>
      </c>
      <c r="AK324" s="508">
        <v>0.0</v>
      </c>
      <c r="AL324" s="508">
        <v>0.0</v>
      </c>
      <c r="AM324" s="508">
        <v>0.0</v>
      </c>
      <c r="AN324" s="508">
        <v>0.0</v>
      </c>
      <c r="AO324" s="508">
        <v>0.0</v>
      </c>
      <c r="AP324" s="508">
        <v>0.0</v>
      </c>
      <c r="AQ324" s="508">
        <v>0.0</v>
      </c>
      <c r="AR324" s="508">
        <v>0.0</v>
      </c>
      <c r="AS324" s="508">
        <v>0.0</v>
      </c>
      <c r="AT324" s="508">
        <v>0.0</v>
      </c>
      <c r="AU324" s="508">
        <v>0.0</v>
      </c>
      <c r="AV324" s="508">
        <v>0.0</v>
      </c>
      <c r="AW324" s="508">
        <v>0.0</v>
      </c>
      <c r="AX324" s="508">
        <v>0.0</v>
      </c>
      <c r="AY324" s="508">
        <v>0.0</v>
      </c>
      <c r="AZ324" s="508">
        <v>0.0</v>
      </c>
      <c r="BA324" s="508">
        <v>0.0</v>
      </c>
      <c r="BB324" s="508">
        <v>0.0</v>
      </c>
      <c r="BC324" s="508">
        <v>0.0</v>
      </c>
      <c r="BD324" s="508">
        <v>0.0</v>
      </c>
      <c r="BE324" s="508">
        <v>0.0</v>
      </c>
      <c r="BF324" s="515">
        <v>0.0</v>
      </c>
      <c r="BG324" s="510"/>
      <c r="BH324" s="511">
        <v>0.0</v>
      </c>
      <c r="BI324" s="512">
        <f t="shared" si="31"/>
        <v>0</v>
      </c>
      <c r="BJ324" s="511">
        <v>0.0</v>
      </c>
      <c r="BK324" s="513"/>
      <c r="BL324" s="514">
        <f t="shared" si="32"/>
        <v>0</v>
      </c>
      <c r="BM324" s="428"/>
      <c r="BN324" s="428"/>
    </row>
    <row r="325" outlineLevel="3">
      <c r="A325" s="428"/>
      <c r="B325" s="428"/>
      <c r="C325" s="428"/>
      <c r="D325" s="428"/>
      <c r="E325" s="486">
        <v>10.0</v>
      </c>
      <c r="F325" s="529"/>
      <c r="G325" s="506"/>
      <c r="H325" s="507"/>
      <c r="I325" s="507"/>
      <c r="J325" s="508">
        <v>0.0</v>
      </c>
      <c r="K325" s="508">
        <v>0.0</v>
      </c>
      <c r="L325" s="508">
        <v>0.0</v>
      </c>
      <c r="M325" s="508">
        <v>0.0</v>
      </c>
      <c r="N325" s="508">
        <v>0.0</v>
      </c>
      <c r="O325" s="508">
        <v>0.0</v>
      </c>
      <c r="P325" s="508">
        <v>0.0</v>
      </c>
      <c r="Q325" s="508">
        <v>0.0</v>
      </c>
      <c r="R325" s="508">
        <v>0.0</v>
      </c>
      <c r="S325" s="508">
        <v>0.0</v>
      </c>
      <c r="T325" s="508">
        <v>0.0</v>
      </c>
      <c r="U325" s="508">
        <v>0.0</v>
      </c>
      <c r="V325" s="508">
        <v>0.0</v>
      </c>
      <c r="W325" s="508">
        <v>0.0</v>
      </c>
      <c r="X325" s="508">
        <v>0.0</v>
      </c>
      <c r="Y325" s="508">
        <v>0.0</v>
      </c>
      <c r="Z325" s="508">
        <v>0.0</v>
      </c>
      <c r="AA325" s="508">
        <v>0.0</v>
      </c>
      <c r="AB325" s="508">
        <v>0.0</v>
      </c>
      <c r="AC325" s="508">
        <v>0.0</v>
      </c>
      <c r="AD325" s="508">
        <v>0.0</v>
      </c>
      <c r="AE325" s="508">
        <v>0.0</v>
      </c>
      <c r="AF325" s="508">
        <v>0.0</v>
      </c>
      <c r="AG325" s="508">
        <v>0.0</v>
      </c>
      <c r="AH325" s="508">
        <v>0.0</v>
      </c>
      <c r="AI325" s="508">
        <v>0.0</v>
      </c>
      <c r="AJ325" s="508">
        <v>0.0</v>
      </c>
      <c r="AK325" s="508">
        <v>0.0</v>
      </c>
      <c r="AL325" s="508">
        <v>0.0</v>
      </c>
      <c r="AM325" s="508">
        <v>0.0</v>
      </c>
      <c r="AN325" s="508">
        <v>0.0</v>
      </c>
      <c r="AO325" s="508">
        <v>0.0</v>
      </c>
      <c r="AP325" s="508">
        <v>0.0</v>
      </c>
      <c r="AQ325" s="508">
        <v>0.0</v>
      </c>
      <c r="AR325" s="508">
        <v>0.0</v>
      </c>
      <c r="AS325" s="508">
        <v>0.0</v>
      </c>
      <c r="AT325" s="508">
        <v>0.0</v>
      </c>
      <c r="AU325" s="508">
        <v>0.0</v>
      </c>
      <c r="AV325" s="508">
        <v>0.0</v>
      </c>
      <c r="AW325" s="508">
        <v>0.0</v>
      </c>
      <c r="AX325" s="508">
        <v>0.0</v>
      </c>
      <c r="AY325" s="508">
        <v>0.0</v>
      </c>
      <c r="AZ325" s="508">
        <v>0.0</v>
      </c>
      <c r="BA325" s="508">
        <v>0.0</v>
      </c>
      <c r="BB325" s="508">
        <v>0.0</v>
      </c>
      <c r="BC325" s="508">
        <v>0.0</v>
      </c>
      <c r="BD325" s="508">
        <v>0.0</v>
      </c>
      <c r="BE325" s="508">
        <v>0.0</v>
      </c>
      <c r="BF325" s="515">
        <v>0.0</v>
      </c>
      <c r="BG325" s="510"/>
      <c r="BH325" s="511">
        <v>0.0</v>
      </c>
      <c r="BI325" s="512">
        <f t="shared" si="31"/>
        <v>0</v>
      </c>
      <c r="BJ325" s="511">
        <v>0.0</v>
      </c>
      <c r="BK325" s="513"/>
      <c r="BL325" s="514">
        <f t="shared" si="32"/>
        <v>0</v>
      </c>
      <c r="BM325" s="428"/>
      <c r="BN325" s="428"/>
    </row>
    <row r="326" outlineLevel="3">
      <c r="A326" s="428"/>
      <c r="B326" s="428"/>
      <c r="C326" s="428"/>
      <c r="D326" s="428"/>
      <c r="E326" s="517"/>
      <c r="F326" s="517"/>
      <c r="G326" s="517"/>
      <c r="H326" s="517"/>
      <c r="I326" s="517"/>
      <c r="J326" s="517"/>
      <c r="K326" s="517"/>
      <c r="L326" s="517"/>
      <c r="M326" s="517"/>
      <c r="N326" s="517"/>
      <c r="O326" s="517"/>
      <c r="P326" s="517"/>
      <c r="Q326" s="517"/>
      <c r="R326" s="517"/>
      <c r="S326" s="517"/>
      <c r="T326" s="517"/>
      <c r="U326" s="517"/>
      <c r="V326" s="517"/>
      <c r="W326" s="517"/>
      <c r="X326" s="517"/>
      <c r="Y326" s="517"/>
      <c r="Z326" s="517"/>
      <c r="AA326" s="517"/>
      <c r="AB326" s="517"/>
      <c r="AC326" s="517"/>
      <c r="AD326" s="517"/>
      <c r="AE326" s="517"/>
      <c r="AF326" s="517"/>
      <c r="AG326" s="517"/>
      <c r="AH326" s="517"/>
      <c r="AI326" s="517"/>
      <c r="AJ326" s="517"/>
      <c r="AK326" s="517"/>
      <c r="AL326" s="517"/>
      <c r="AM326" s="517"/>
      <c r="AN326" s="517"/>
      <c r="AO326" s="517"/>
      <c r="AP326" s="517"/>
      <c r="AQ326" s="517"/>
      <c r="AR326" s="517"/>
      <c r="AS326" s="517"/>
      <c r="AT326" s="517"/>
      <c r="AU326" s="517"/>
      <c r="AV326" s="517"/>
      <c r="AW326" s="517"/>
      <c r="AX326" s="517"/>
      <c r="AY326" s="517"/>
      <c r="AZ326" s="517"/>
      <c r="BA326" s="517"/>
      <c r="BB326" s="517"/>
      <c r="BC326" s="517"/>
      <c r="BD326" s="517"/>
      <c r="BE326" s="517"/>
      <c r="BF326" s="517"/>
      <c r="BG326" s="517"/>
      <c r="BH326" s="517"/>
      <c r="BI326" s="517"/>
      <c r="BJ326" s="517"/>
      <c r="BK326" s="517"/>
      <c r="BL326" s="517"/>
      <c r="BM326" s="428"/>
      <c r="BN326" s="428"/>
    </row>
    <row r="327" outlineLevel="3">
      <c r="A327" s="428"/>
      <c r="B327" s="428"/>
      <c r="C327" s="428"/>
      <c r="D327" s="428"/>
      <c r="E327" s="428"/>
      <c r="F327" s="428"/>
      <c r="G327" s="428"/>
      <c r="H327" s="428"/>
      <c r="I327" s="428"/>
      <c r="J327" s="428"/>
      <c r="K327" s="428"/>
      <c r="L327" s="428"/>
      <c r="M327" s="428"/>
      <c r="N327" s="428"/>
      <c r="O327" s="428"/>
      <c r="P327" s="428"/>
      <c r="Q327" s="428"/>
      <c r="R327" s="428"/>
      <c r="S327" s="428"/>
      <c r="T327" s="428"/>
      <c r="U327" s="428"/>
      <c r="V327" s="428"/>
      <c r="W327" s="428"/>
      <c r="X327" s="428"/>
      <c r="Y327" s="428"/>
      <c r="Z327" s="428"/>
      <c r="AA327" s="428"/>
      <c r="AB327" s="428"/>
      <c r="AC327" s="428"/>
      <c r="AD327" s="428"/>
      <c r="AE327" s="428"/>
      <c r="AF327" s="428"/>
      <c r="AG327" s="428"/>
      <c r="AH327" s="428"/>
      <c r="AI327" s="428"/>
      <c r="AJ327" s="428"/>
      <c r="AK327" s="428"/>
      <c r="AL327" s="428"/>
      <c r="AM327" s="428"/>
      <c r="AN327" s="428"/>
      <c r="AO327" s="428"/>
      <c r="AP327" s="428"/>
      <c r="AQ327" s="428"/>
      <c r="AR327" s="428"/>
      <c r="AS327" s="428"/>
      <c r="AT327" s="428"/>
      <c r="AU327" s="428"/>
      <c r="AV327" s="428"/>
      <c r="AW327" s="428"/>
      <c r="AX327" s="428"/>
      <c r="AY327" s="428"/>
      <c r="AZ327" s="428"/>
      <c r="BA327" s="428"/>
      <c r="BB327" s="428"/>
      <c r="BC327" s="428"/>
      <c r="BD327" s="428"/>
      <c r="BE327" s="428"/>
      <c r="BF327" s="428"/>
      <c r="BG327" s="428"/>
      <c r="BH327" s="428"/>
      <c r="BI327" s="428"/>
      <c r="BJ327" s="428"/>
      <c r="BK327" s="428"/>
      <c r="BL327" s="428"/>
      <c r="BM327" s="428"/>
      <c r="BN327" s="428"/>
    </row>
    <row r="328" ht="7.5" customHeight="1" outlineLevel="2">
      <c r="A328" s="428"/>
      <c r="B328" s="428"/>
      <c r="C328" s="428"/>
      <c r="D328" s="428"/>
      <c r="E328" s="428"/>
      <c r="F328" s="428"/>
      <c r="G328" s="428"/>
      <c r="H328" s="428"/>
      <c r="I328" s="428"/>
      <c r="J328" s="428"/>
      <c r="K328" s="428"/>
      <c r="L328" s="428"/>
      <c r="M328" s="428"/>
      <c r="N328" s="428"/>
      <c r="O328" s="428"/>
      <c r="P328" s="428"/>
      <c r="Q328" s="428"/>
      <c r="R328" s="428"/>
      <c r="S328" s="428"/>
      <c r="T328" s="428"/>
      <c r="U328" s="428"/>
      <c r="V328" s="428"/>
      <c r="W328" s="428"/>
      <c r="X328" s="428"/>
      <c r="Y328" s="428"/>
      <c r="Z328" s="428"/>
      <c r="AA328" s="428"/>
      <c r="AB328" s="428"/>
      <c r="AC328" s="428"/>
      <c r="AD328" s="428"/>
      <c r="AE328" s="428"/>
      <c r="AF328" s="428"/>
      <c r="AG328" s="428"/>
      <c r="AH328" s="428"/>
      <c r="AI328" s="428"/>
      <c r="AJ328" s="428"/>
      <c r="AK328" s="428"/>
      <c r="AL328" s="428"/>
      <c r="AM328" s="428"/>
      <c r="AN328" s="428"/>
      <c r="AO328" s="428"/>
      <c r="AP328" s="428"/>
      <c r="AQ328" s="428"/>
      <c r="AR328" s="428"/>
      <c r="AS328" s="428"/>
      <c r="AT328" s="428"/>
      <c r="AU328" s="428"/>
      <c r="AV328" s="428"/>
      <c r="AW328" s="428"/>
      <c r="AX328" s="428"/>
      <c r="AY328" s="428"/>
      <c r="AZ328" s="428"/>
      <c r="BA328" s="428"/>
      <c r="BB328" s="428"/>
      <c r="BC328" s="428"/>
      <c r="BD328" s="428"/>
      <c r="BE328" s="428"/>
      <c r="BF328" s="428"/>
      <c r="BG328" s="428"/>
      <c r="BH328" s="428"/>
      <c r="BI328" s="428"/>
      <c r="BJ328" s="428"/>
      <c r="BK328" s="428"/>
      <c r="BL328" s="428"/>
      <c r="BM328" s="428"/>
      <c r="BN328" s="428"/>
    </row>
    <row r="329" outlineLevel="2">
      <c r="A329" s="428"/>
      <c r="B329" s="428"/>
      <c r="C329" s="478"/>
      <c r="D329" s="479" t="s">
        <v>203</v>
      </c>
      <c r="E329" s="181"/>
      <c r="F329" s="480" t="s">
        <v>392</v>
      </c>
      <c r="G329" s="480" t="s">
        <v>393</v>
      </c>
      <c r="H329" s="480" t="s">
        <v>188</v>
      </c>
      <c r="I329" s="480" t="s">
        <v>177</v>
      </c>
      <c r="J329" s="481" t="s">
        <v>206</v>
      </c>
      <c r="K329" s="428"/>
      <c r="L329" s="428"/>
      <c r="M329" s="428"/>
      <c r="N329" s="428"/>
      <c r="O329" s="428"/>
      <c r="P329" s="428"/>
      <c r="Q329" s="428"/>
      <c r="R329" s="428"/>
      <c r="S329" s="428"/>
      <c r="T329" s="428"/>
      <c r="U329" s="428"/>
      <c r="V329" s="428"/>
      <c r="W329" s="428"/>
      <c r="X329" s="428"/>
      <c r="Y329" s="428"/>
      <c r="Z329" s="428"/>
      <c r="AA329" s="428"/>
      <c r="AB329" s="428"/>
      <c r="AC329" s="428"/>
      <c r="AD329" s="428"/>
      <c r="AE329" s="428"/>
      <c r="AF329" s="428"/>
      <c r="AG329" s="428"/>
      <c r="AH329" s="428"/>
      <c r="AI329" s="428"/>
      <c r="AJ329" s="428"/>
      <c r="AK329" s="428"/>
      <c r="AL329" s="428"/>
      <c r="AM329" s="428"/>
      <c r="AN329" s="428"/>
      <c r="AO329" s="428"/>
      <c r="AP329" s="428"/>
      <c r="AQ329" s="428"/>
      <c r="AR329" s="428"/>
      <c r="AS329" s="428"/>
      <c r="AT329" s="428"/>
      <c r="AU329" s="428"/>
      <c r="AV329" s="428"/>
      <c r="AW329" s="428"/>
      <c r="AX329" s="428"/>
      <c r="AY329" s="428"/>
      <c r="AZ329" s="428"/>
      <c r="BA329" s="428"/>
      <c r="BB329" s="428"/>
      <c r="BC329" s="428"/>
      <c r="BD329" s="428"/>
      <c r="BE329" s="428"/>
      <c r="BF329" s="482" t="s">
        <v>207</v>
      </c>
      <c r="BG329" s="428"/>
      <c r="BH329" s="483"/>
      <c r="BI329" s="484" t="s">
        <v>191</v>
      </c>
      <c r="BJ329" s="485"/>
      <c r="BK329" s="486" t="s">
        <v>177</v>
      </c>
      <c r="BL329" s="468" t="s">
        <v>208</v>
      </c>
      <c r="BM329" s="428"/>
      <c r="BN329" s="428"/>
    </row>
    <row r="330" outlineLevel="2">
      <c r="A330" s="428"/>
      <c r="B330" s="428"/>
      <c r="C330" s="428"/>
      <c r="D330" s="487" t="s">
        <v>190</v>
      </c>
      <c r="E330" s="181"/>
      <c r="F330" s="488" t="s">
        <v>394</v>
      </c>
      <c r="G330" s="488" t="s">
        <v>395</v>
      </c>
      <c r="H330" s="489">
        <v>0.0</v>
      </c>
      <c r="I330" s="490">
        <v>0.0</v>
      </c>
      <c r="J330" s="491" t="str">
        <f>IFERROR(I330/H330)</f>
        <v/>
      </c>
      <c r="K330" s="428"/>
      <c r="L330" s="428"/>
      <c r="M330" s="428"/>
      <c r="N330" s="428"/>
      <c r="O330" s="428"/>
      <c r="P330" s="428"/>
      <c r="Q330" s="428"/>
      <c r="R330" s="428"/>
      <c r="S330" s="428"/>
      <c r="T330" s="428"/>
      <c r="U330" s="428"/>
      <c r="V330" s="428"/>
      <c r="W330" s="428"/>
      <c r="X330" s="428"/>
      <c r="Y330" s="428"/>
      <c r="Z330" s="428"/>
      <c r="AA330" s="428"/>
      <c r="AB330" s="428"/>
      <c r="AC330" s="428"/>
      <c r="AD330" s="428"/>
      <c r="AE330" s="428"/>
      <c r="AF330" s="428"/>
      <c r="AG330" s="428"/>
      <c r="AH330" s="428"/>
      <c r="AI330" s="428"/>
      <c r="AJ330" s="428"/>
      <c r="AK330" s="428"/>
      <c r="AL330" s="428"/>
      <c r="AM330" s="428"/>
      <c r="AN330" s="428"/>
      <c r="AO330" s="428"/>
      <c r="AP330" s="428"/>
      <c r="AQ330" s="428"/>
      <c r="AR330" s="428"/>
      <c r="AS330" s="428"/>
      <c r="AT330" s="428"/>
      <c r="AU330" s="428"/>
      <c r="AV330" s="428"/>
      <c r="AW330" s="428"/>
      <c r="AX330" s="428"/>
      <c r="AY330" s="428"/>
      <c r="AZ330" s="428"/>
      <c r="BA330" s="428"/>
      <c r="BB330" s="428"/>
      <c r="BC330" s="428"/>
      <c r="BD330" s="428"/>
      <c r="BE330" s="428"/>
      <c r="BF330" s="518">
        <f>SUM(BF335:BF344)</f>
        <v>0</v>
      </c>
      <c r="BG330" s="428"/>
      <c r="BH330" s="493" t="s">
        <v>211</v>
      </c>
      <c r="BI330" s="519"/>
      <c r="BJ330" s="495" t="str">
        <f>if(BL330=1,"1","0")</f>
        <v>0</v>
      </c>
      <c r="BK330" s="496">
        <v>0.0</v>
      </c>
      <c r="BL330" s="520">
        <f>AVERAGE(BI335:BI344)</f>
        <v>0</v>
      </c>
      <c r="BM330" s="428"/>
      <c r="BN330" s="428"/>
    </row>
    <row r="331" ht="7.5" customHeight="1" outlineLevel="3">
      <c r="A331" s="428"/>
      <c r="B331" s="428"/>
      <c r="C331" s="428"/>
      <c r="D331" s="428"/>
      <c r="E331" s="428"/>
      <c r="F331" s="428"/>
      <c r="G331" s="428"/>
      <c r="H331" s="428"/>
      <c r="I331" s="428"/>
      <c r="J331" s="428"/>
      <c r="K331" s="428"/>
      <c r="L331" s="428"/>
      <c r="M331" s="428"/>
      <c r="N331" s="428"/>
      <c r="O331" s="428"/>
      <c r="P331" s="428"/>
      <c r="Q331" s="428"/>
      <c r="R331" s="428"/>
      <c r="S331" s="428"/>
      <c r="T331" s="428"/>
      <c r="U331" s="428"/>
      <c r="V331" s="428"/>
      <c r="W331" s="428"/>
      <c r="X331" s="428"/>
      <c r="Y331" s="428"/>
      <c r="Z331" s="428"/>
      <c r="AA331" s="428"/>
      <c r="AB331" s="428"/>
      <c r="AC331" s="428"/>
      <c r="AD331" s="428"/>
      <c r="AE331" s="428"/>
      <c r="AF331" s="428"/>
      <c r="AG331" s="428"/>
      <c r="AH331" s="428"/>
      <c r="AI331" s="428"/>
      <c r="AJ331" s="428"/>
      <c r="AK331" s="428"/>
      <c r="AL331" s="428"/>
      <c r="AM331" s="428"/>
      <c r="AN331" s="428"/>
      <c r="AO331" s="428"/>
      <c r="AP331" s="428"/>
      <c r="AQ331" s="428"/>
      <c r="AR331" s="428"/>
      <c r="AS331" s="428"/>
      <c r="AT331" s="428"/>
      <c r="AU331" s="428"/>
      <c r="AV331" s="428"/>
      <c r="AW331" s="428"/>
      <c r="AX331" s="428"/>
      <c r="AY331" s="428"/>
      <c r="AZ331" s="428"/>
      <c r="BA331" s="428"/>
      <c r="BB331" s="428"/>
      <c r="BC331" s="428"/>
      <c r="BD331" s="428"/>
      <c r="BE331" s="428"/>
      <c r="BF331" s="428"/>
      <c r="BG331" s="428"/>
      <c r="BH331" s="428"/>
      <c r="BI331" s="428"/>
      <c r="BJ331" s="428"/>
      <c r="BK331" s="428"/>
      <c r="BL331" s="428"/>
      <c r="BM331" s="428"/>
      <c r="BN331" s="428"/>
    </row>
    <row r="332" outlineLevel="3">
      <c r="A332" s="428"/>
      <c r="B332" s="428"/>
      <c r="C332" s="428"/>
      <c r="D332" s="428"/>
      <c r="E332" s="498" t="s">
        <v>212</v>
      </c>
      <c r="F332" s="499" t="s">
        <v>213</v>
      </c>
      <c r="G332" s="498" t="s">
        <v>214</v>
      </c>
      <c r="H332" s="521"/>
      <c r="I332" s="521"/>
      <c r="J332" s="500"/>
      <c r="K332" s="182"/>
      <c r="L332" s="182"/>
      <c r="M332" s="182"/>
      <c r="N332" s="182"/>
      <c r="O332" s="182"/>
      <c r="P332" s="182"/>
      <c r="Q332" s="182"/>
      <c r="R332" s="182"/>
      <c r="S332" s="182"/>
      <c r="T332" s="182"/>
      <c r="U332" s="182"/>
      <c r="V332" s="182"/>
      <c r="W332" s="182"/>
      <c r="X332" s="182"/>
      <c r="Y332" s="182"/>
      <c r="Z332" s="182"/>
      <c r="AA332" s="182"/>
      <c r="AB332" s="182"/>
      <c r="AC332" s="182"/>
      <c r="AD332" s="182"/>
      <c r="AE332" s="182"/>
      <c r="AF332" s="182"/>
      <c r="AG332" s="182"/>
      <c r="AH332" s="182"/>
      <c r="AI332" s="182"/>
      <c r="AJ332" s="182"/>
      <c r="AK332" s="182"/>
      <c r="AL332" s="182"/>
      <c r="AM332" s="182"/>
      <c r="AN332" s="182"/>
      <c r="AO332" s="182"/>
      <c r="AP332" s="182"/>
      <c r="AQ332" s="182"/>
      <c r="AR332" s="182"/>
      <c r="AS332" s="182"/>
      <c r="AT332" s="182"/>
      <c r="AU332" s="182"/>
      <c r="AV332" s="182"/>
      <c r="AW332" s="182"/>
      <c r="AX332" s="182"/>
      <c r="AY332" s="182"/>
      <c r="AZ332" s="182"/>
      <c r="BA332" s="182"/>
      <c r="BB332" s="182"/>
      <c r="BC332" s="182"/>
      <c r="BD332" s="182"/>
      <c r="BE332" s="181"/>
      <c r="BF332" s="501" t="s">
        <v>187</v>
      </c>
      <c r="BG332" s="479" t="s">
        <v>217</v>
      </c>
      <c r="BH332" s="182"/>
      <c r="BI332" s="182"/>
      <c r="BJ332" s="181"/>
      <c r="BK332" s="501" t="s">
        <v>167</v>
      </c>
      <c r="BL332" s="501" t="s">
        <v>218</v>
      </c>
      <c r="BM332" s="428"/>
      <c r="BN332" s="428"/>
    </row>
    <row r="333" outlineLevel="3">
      <c r="A333" s="428"/>
      <c r="B333" s="428"/>
      <c r="C333" s="428"/>
      <c r="D333" s="428"/>
      <c r="E333" s="199"/>
      <c r="F333" s="199"/>
      <c r="G333" s="199"/>
      <c r="H333" s="199"/>
      <c r="I333" s="199"/>
      <c r="J333" s="502" t="s">
        <v>219</v>
      </c>
      <c r="K333" s="182"/>
      <c r="L333" s="182"/>
      <c r="M333" s="181"/>
      <c r="N333" s="502" t="s">
        <v>220</v>
      </c>
      <c r="O333" s="182"/>
      <c r="P333" s="182"/>
      <c r="Q333" s="181"/>
      <c r="R333" s="502" t="s">
        <v>221</v>
      </c>
      <c r="S333" s="182"/>
      <c r="T333" s="182"/>
      <c r="U333" s="181"/>
      <c r="V333" s="502" t="s">
        <v>222</v>
      </c>
      <c r="W333" s="182"/>
      <c r="X333" s="182"/>
      <c r="Y333" s="181"/>
      <c r="Z333" s="502" t="s">
        <v>223</v>
      </c>
      <c r="AA333" s="182"/>
      <c r="AB333" s="182"/>
      <c r="AC333" s="181"/>
      <c r="AD333" s="502" t="s">
        <v>224</v>
      </c>
      <c r="AE333" s="182"/>
      <c r="AF333" s="182"/>
      <c r="AG333" s="181"/>
      <c r="AH333" s="502" t="s">
        <v>225</v>
      </c>
      <c r="AI333" s="182"/>
      <c r="AJ333" s="182"/>
      <c r="AK333" s="181"/>
      <c r="AL333" s="502" t="s">
        <v>226</v>
      </c>
      <c r="AM333" s="182"/>
      <c r="AN333" s="182"/>
      <c r="AO333" s="181"/>
      <c r="AP333" s="502" t="s">
        <v>227</v>
      </c>
      <c r="AQ333" s="182"/>
      <c r="AR333" s="182"/>
      <c r="AS333" s="181"/>
      <c r="AT333" s="502" t="s">
        <v>228</v>
      </c>
      <c r="AU333" s="182"/>
      <c r="AV333" s="182"/>
      <c r="AW333" s="181"/>
      <c r="AX333" s="502" t="s">
        <v>229</v>
      </c>
      <c r="AY333" s="182"/>
      <c r="AZ333" s="182"/>
      <c r="BA333" s="181"/>
      <c r="BB333" s="502" t="s">
        <v>230</v>
      </c>
      <c r="BC333" s="182"/>
      <c r="BD333" s="182"/>
      <c r="BE333" s="181"/>
      <c r="BF333" s="199"/>
      <c r="BG333" s="503" t="s">
        <v>231</v>
      </c>
      <c r="BH333" s="504" t="s">
        <v>232</v>
      </c>
      <c r="BI333" s="503" t="s">
        <v>233</v>
      </c>
      <c r="BJ333" s="504" t="s">
        <v>234</v>
      </c>
      <c r="BK333" s="199"/>
      <c r="BL333" s="199"/>
      <c r="BM333" s="428"/>
      <c r="BN333" s="428"/>
    </row>
    <row r="334" outlineLevel="3">
      <c r="A334" s="428"/>
      <c r="B334" s="428"/>
      <c r="C334" s="428"/>
      <c r="D334" s="428"/>
      <c r="E334" s="183"/>
      <c r="F334" s="183"/>
      <c r="G334" s="183"/>
      <c r="H334" s="183"/>
      <c r="I334" s="183"/>
      <c r="J334" s="505">
        <v>1.0</v>
      </c>
      <c r="K334" s="505">
        <v>2.0</v>
      </c>
      <c r="L334" s="505">
        <v>3.0</v>
      </c>
      <c r="M334" s="505">
        <v>4.0</v>
      </c>
      <c r="N334" s="505">
        <v>1.0</v>
      </c>
      <c r="O334" s="505">
        <v>2.0</v>
      </c>
      <c r="P334" s="505">
        <v>3.0</v>
      </c>
      <c r="Q334" s="505">
        <v>4.0</v>
      </c>
      <c r="R334" s="505">
        <v>1.0</v>
      </c>
      <c r="S334" s="505">
        <v>2.0</v>
      </c>
      <c r="T334" s="505">
        <v>3.0</v>
      </c>
      <c r="U334" s="505">
        <v>4.0</v>
      </c>
      <c r="V334" s="505">
        <v>1.0</v>
      </c>
      <c r="W334" s="505">
        <v>2.0</v>
      </c>
      <c r="X334" s="505">
        <v>3.0</v>
      </c>
      <c r="Y334" s="505">
        <v>4.0</v>
      </c>
      <c r="Z334" s="505">
        <v>1.0</v>
      </c>
      <c r="AA334" s="505">
        <v>2.0</v>
      </c>
      <c r="AB334" s="505">
        <v>3.0</v>
      </c>
      <c r="AC334" s="505">
        <v>4.0</v>
      </c>
      <c r="AD334" s="505">
        <v>1.0</v>
      </c>
      <c r="AE334" s="505">
        <v>2.0</v>
      </c>
      <c r="AF334" s="505">
        <v>3.0</v>
      </c>
      <c r="AG334" s="505">
        <v>4.0</v>
      </c>
      <c r="AH334" s="505">
        <v>1.0</v>
      </c>
      <c r="AI334" s="505">
        <v>2.0</v>
      </c>
      <c r="AJ334" s="505">
        <v>3.0</v>
      </c>
      <c r="AK334" s="505">
        <v>4.0</v>
      </c>
      <c r="AL334" s="505">
        <v>1.0</v>
      </c>
      <c r="AM334" s="505">
        <v>2.0</v>
      </c>
      <c r="AN334" s="505">
        <v>3.0</v>
      </c>
      <c r="AO334" s="505">
        <v>4.0</v>
      </c>
      <c r="AP334" s="505">
        <v>1.0</v>
      </c>
      <c r="AQ334" s="505">
        <v>2.0</v>
      </c>
      <c r="AR334" s="505">
        <v>3.0</v>
      </c>
      <c r="AS334" s="505">
        <v>4.0</v>
      </c>
      <c r="AT334" s="505">
        <v>1.0</v>
      </c>
      <c r="AU334" s="505">
        <v>2.0</v>
      </c>
      <c r="AV334" s="505">
        <v>3.0</v>
      </c>
      <c r="AW334" s="505">
        <v>4.0</v>
      </c>
      <c r="AX334" s="505">
        <v>1.0</v>
      </c>
      <c r="AY334" s="505">
        <v>2.0</v>
      </c>
      <c r="AZ334" s="505">
        <v>3.0</v>
      </c>
      <c r="BA334" s="505">
        <v>4.0</v>
      </c>
      <c r="BB334" s="505">
        <v>1.0</v>
      </c>
      <c r="BC334" s="505">
        <v>2.0</v>
      </c>
      <c r="BD334" s="505">
        <v>3.0</v>
      </c>
      <c r="BE334" s="505">
        <v>4.0</v>
      </c>
      <c r="BF334" s="183"/>
      <c r="BG334" s="183"/>
      <c r="BH334" s="183"/>
      <c r="BI334" s="183"/>
      <c r="BJ334" s="183"/>
      <c r="BK334" s="183"/>
      <c r="BL334" s="183"/>
      <c r="BM334" s="428"/>
      <c r="BN334" s="428"/>
    </row>
    <row r="335" outlineLevel="3">
      <c r="A335" s="428"/>
      <c r="B335" s="428"/>
      <c r="C335" s="428"/>
      <c r="D335" s="428"/>
      <c r="E335" s="486">
        <v>1.0</v>
      </c>
      <c r="F335" s="528"/>
      <c r="G335" s="506"/>
      <c r="H335" s="507"/>
      <c r="I335" s="507"/>
      <c r="J335" s="523">
        <v>0.0</v>
      </c>
      <c r="K335" s="523">
        <v>0.0</v>
      </c>
      <c r="L335" s="523">
        <v>0.0</v>
      </c>
      <c r="M335" s="523">
        <v>0.0</v>
      </c>
      <c r="N335" s="523">
        <v>0.0</v>
      </c>
      <c r="O335" s="523">
        <v>0.0</v>
      </c>
      <c r="P335" s="523">
        <v>0.0</v>
      </c>
      <c r="Q335" s="523">
        <v>0.0</v>
      </c>
      <c r="R335" s="523">
        <v>0.0</v>
      </c>
      <c r="S335" s="523">
        <v>0.0</v>
      </c>
      <c r="T335" s="523">
        <v>0.0</v>
      </c>
      <c r="U335" s="523">
        <v>0.0</v>
      </c>
      <c r="V335" s="523">
        <v>0.0</v>
      </c>
      <c r="W335" s="523">
        <v>0.0</v>
      </c>
      <c r="X335" s="523">
        <v>0.0</v>
      </c>
      <c r="Y335" s="523">
        <v>0.0</v>
      </c>
      <c r="Z335" s="523">
        <v>0.0</v>
      </c>
      <c r="AA335" s="523">
        <v>0.0</v>
      </c>
      <c r="AB335" s="523">
        <v>0.0</v>
      </c>
      <c r="AC335" s="523">
        <v>0.0</v>
      </c>
      <c r="AD335" s="523">
        <v>0.0</v>
      </c>
      <c r="AE335" s="523">
        <v>0.0</v>
      </c>
      <c r="AF335" s="523">
        <v>0.0</v>
      </c>
      <c r="AG335" s="523">
        <v>0.0</v>
      </c>
      <c r="AH335" s="523">
        <v>0.0</v>
      </c>
      <c r="AI335" s="523">
        <v>0.0</v>
      </c>
      <c r="AJ335" s="523">
        <v>0.0</v>
      </c>
      <c r="AK335" s="523">
        <v>0.0</v>
      </c>
      <c r="AL335" s="523">
        <v>0.0</v>
      </c>
      <c r="AM335" s="523">
        <v>0.0</v>
      </c>
      <c r="AN335" s="523">
        <v>0.0</v>
      </c>
      <c r="AO335" s="523">
        <v>0.0</v>
      </c>
      <c r="AP335" s="523">
        <v>0.0</v>
      </c>
      <c r="AQ335" s="523">
        <v>0.0</v>
      </c>
      <c r="AR335" s="523">
        <v>0.0</v>
      </c>
      <c r="AS335" s="523">
        <v>0.0</v>
      </c>
      <c r="AT335" s="523">
        <v>0.0</v>
      </c>
      <c r="AU335" s="523">
        <v>0.0</v>
      </c>
      <c r="AV335" s="523">
        <v>0.0</v>
      </c>
      <c r="AW335" s="523">
        <v>0.0</v>
      </c>
      <c r="AX335" s="523">
        <v>0.0</v>
      </c>
      <c r="AY335" s="523">
        <v>0.0</v>
      </c>
      <c r="AZ335" s="523">
        <v>0.0</v>
      </c>
      <c r="BA335" s="523">
        <v>0.0</v>
      </c>
      <c r="BB335" s="523">
        <v>0.0</v>
      </c>
      <c r="BC335" s="523">
        <v>0.0</v>
      </c>
      <c r="BD335" s="523">
        <v>0.0</v>
      </c>
      <c r="BE335" s="523">
        <v>0.0</v>
      </c>
      <c r="BF335" s="515">
        <v>0.0</v>
      </c>
      <c r="BG335" s="510"/>
      <c r="BH335" s="511">
        <v>0.0</v>
      </c>
      <c r="BI335" s="512">
        <f t="shared" ref="BI335:BI344" si="33">iferror(AVERAGE(J335:BE335))</f>
        <v>0</v>
      </c>
      <c r="BJ335" s="511">
        <v>0.0</v>
      </c>
      <c r="BK335" s="513"/>
      <c r="BL335" s="514">
        <f>iferror((BH335+BJ335)/100)</f>
        <v>0</v>
      </c>
      <c r="BM335" s="428"/>
      <c r="BN335" s="428"/>
    </row>
    <row r="336" outlineLevel="3">
      <c r="A336" s="428"/>
      <c r="B336" s="428"/>
      <c r="C336" s="428"/>
      <c r="D336" s="428"/>
      <c r="E336" s="486">
        <v>2.0</v>
      </c>
      <c r="F336" s="529"/>
      <c r="G336" s="506"/>
      <c r="H336" s="507"/>
      <c r="I336" s="507"/>
      <c r="J336" s="523">
        <v>0.0</v>
      </c>
      <c r="K336" s="523">
        <v>0.0</v>
      </c>
      <c r="L336" s="523">
        <v>0.0</v>
      </c>
      <c r="M336" s="523">
        <v>0.0</v>
      </c>
      <c r="N336" s="523">
        <v>0.0</v>
      </c>
      <c r="O336" s="523">
        <v>0.0</v>
      </c>
      <c r="P336" s="523">
        <v>0.0</v>
      </c>
      <c r="Q336" s="523">
        <v>0.0</v>
      </c>
      <c r="R336" s="523">
        <v>0.0</v>
      </c>
      <c r="S336" s="523">
        <v>0.0</v>
      </c>
      <c r="T336" s="523">
        <v>0.0</v>
      </c>
      <c r="U336" s="523">
        <v>0.0</v>
      </c>
      <c r="V336" s="523">
        <v>0.0</v>
      </c>
      <c r="W336" s="523">
        <v>0.0</v>
      </c>
      <c r="X336" s="523">
        <v>0.0</v>
      </c>
      <c r="Y336" s="523">
        <v>0.0</v>
      </c>
      <c r="Z336" s="523">
        <v>0.0</v>
      </c>
      <c r="AA336" s="523">
        <v>0.0</v>
      </c>
      <c r="AB336" s="523">
        <v>0.0</v>
      </c>
      <c r="AC336" s="523">
        <v>0.0</v>
      </c>
      <c r="AD336" s="523">
        <v>0.0</v>
      </c>
      <c r="AE336" s="523">
        <v>0.0</v>
      </c>
      <c r="AF336" s="523">
        <v>0.0</v>
      </c>
      <c r="AG336" s="523">
        <v>0.0</v>
      </c>
      <c r="AH336" s="523">
        <v>0.0</v>
      </c>
      <c r="AI336" s="523">
        <v>0.0</v>
      </c>
      <c r="AJ336" s="523">
        <v>0.0</v>
      </c>
      <c r="AK336" s="523">
        <v>0.0</v>
      </c>
      <c r="AL336" s="523">
        <v>0.0</v>
      </c>
      <c r="AM336" s="523">
        <v>0.0</v>
      </c>
      <c r="AN336" s="523">
        <v>0.0</v>
      </c>
      <c r="AO336" s="523">
        <v>0.0</v>
      </c>
      <c r="AP336" s="523">
        <v>0.0</v>
      </c>
      <c r="AQ336" s="523">
        <v>0.0</v>
      </c>
      <c r="AR336" s="523">
        <v>0.0</v>
      </c>
      <c r="AS336" s="523">
        <v>0.0</v>
      </c>
      <c r="AT336" s="523">
        <v>0.0</v>
      </c>
      <c r="AU336" s="523">
        <v>0.0</v>
      </c>
      <c r="AV336" s="523">
        <v>0.0</v>
      </c>
      <c r="AW336" s="523">
        <v>0.0</v>
      </c>
      <c r="AX336" s="523">
        <v>0.0</v>
      </c>
      <c r="AY336" s="523">
        <v>0.0</v>
      </c>
      <c r="AZ336" s="523">
        <v>0.0</v>
      </c>
      <c r="BA336" s="523">
        <v>0.0</v>
      </c>
      <c r="BB336" s="523">
        <v>0.0</v>
      </c>
      <c r="BC336" s="523">
        <v>0.0</v>
      </c>
      <c r="BD336" s="523">
        <v>0.0</v>
      </c>
      <c r="BE336" s="523">
        <v>0.0</v>
      </c>
      <c r="BF336" s="515">
        <v>0.0</v>
      </c>
      <c r="BG336" s="510"/>
      <c r="BH336" s="511">
        <v>0.0</v>
      </c>
      <c r="BI336" s="512">
        <f t="shared" si="33"/>
        <v>0</v>
      </c>
      <c r="BJ336" s="511">
        <v>0.0</v>
      </c>
      <c r="BK336" s="513"/>
      <c r="BL336" s="514">
        <f t="shared" ref="BL336:BL344" si="34">(BH336+BJ336)/100</f>
        <v>0</v>
      </c>
      <c r="BM336" s="428"/>
      <c r="BN336" s="428"/>
    </row>
    <row r="337" outlineLevel="3">
      <c r="A337" s="428"/>
      <c r="B337" s="428"/>
      <c r="C337" s="248" t="s">
        <v>235</v>
      </c>
      <c r="D337" s="428"/>
      <c r="E337" s="486">
        <v>3.0</v>
      </c>
      <c r="F337" s="529"/>
      <c r="G337" s="506"/>
      <c r="H337" s="507"/>
      <c r="I337" s="507"/>
      <c r="J337" s="523">
        <v>0.0</v>
      </c>
      <c r="K337" s="523">
        <v>0.0</v>
      </c>
      <c r="L337" s="523">
        <v>0.0</v>
      </c>
      <c r="M337" s="523">
        <v>0.0</v>
      </c>
      <c r="N337" s="523">
        <v>0.0</v>
      </c>
      <c r="O337" s="523">
        <v>0.0</v>
      </c>
      <c r="P337" s="523">
        <v>0.0</v>
      </c>
      <c r="Q337" s="523">
        <v>0.0</v>
      </c>
      <c r="R337" s="523">
        <v>0.0</v>
      </c>
      <c r="S337" s="523">
        <v>0.0</v>
      </c>
      <c r="T337" s="523">
        <v>0.0</v>
      </c>
      <c r="U337" s="523">
        <v>0.0</v>
      </c>
      <c r="V337" s="523">
        <v>0.0</v>
      </c>
      <c r="W337" s="523">
        <v>0.0</v>
      </c>
      <c r="X337" s="523">
        <v>0.0</v>
      </c>
      <c r="Y337" s="523">
        <v>0.0</v>
      </c>
      <c r="Z337" s="523">
        <v>0.0</v>
      </c>
      <c r="AA337" s="523">
        <v>0.0</v>
      </c>
      <c r="AB337" s="523">
        <v>0.0</v>
      </c>
      <c r="AC337" s="523">
        <v>0.0</v>
      </c>
      <c r="AD337" s="523">
        <v>0.0</v>
      </c>
      <c r="AE337" s="523">
        <v>0.0</v>
      </c>
      <c r="AF337" s="523">
        <v>0.0</v>
      </c>
      <c r="AG337" s="523">
        <v>0.0</v>
      </c>
      <c r="AH337" s="523">
        <v>0.0</v>
      </c>
      <c r="AI337" s="523">
        <v>0.0</v>
      </c>
      <c r="AJ337" s="523">
        <v>0.0</v>
      </c>
      <c r="AK337" s="523">
        <v>0.0</v>
      </c>
      <c r="AL337" s="523">
        <v>0.0</v>
      </c>
      <c r="AM337" s="523">
        <v>0.0</v>
      </c>
      <c r="AN337" s="523">
        <v>0.0</v>
      </c>
      <c r="AO337" s="523">
        <v>0.0</v>
      </c>
      <c r="AP337" s="523">
        <v>0.0</v>
      </c>
      <c r="AQ337" s="523">
        <v>0.0</v>
      </c>
      <c r="AR337" s="523">
        <v>0.0</v>
      </c>
      <c r="AS337" s="523">
        <v>0.0</v>
      </c>
      <c r="AT337" s="523">
        <v>0.0</v>
      </c>
      <c r="AU337" s="523">
        <v>0.0</v>
      </c>
      <c r="AV337" s="523">
        <v>0.0</v>
      </c>
      <c r="AW337" s="523">
        <v>0.0</v>
      </c>
      <c r="AX337" s="523">
        <v>0.0</v>
      </c>
      <c r="AY337" s="523">
        <v>0.0</v>
      </c>
      <c r="AZ337" s="523">
        <v>0.0</v>
      </c>
      <c r="BA337" s="523">
        <v>0.0</v>
      </c>
      <c r="BB337" s="523">
        <v>0.0</v>
      </c>
      <c r="BC337" s="523">
        <v>0.0</v>
      </c>
      <c r="BD337" s="523">
        <v>0.0</v>
      </c>
      <c r="BE337" s="523">
        <v>0.0</v>
      </c>
      <c r="BF337" s="515">
        <v>0.0</v>
      </c>
      <c r="BG337" s="510"/>
      <c r="BH337" s="511">
        <v>0.0</v>
      </c>
      <c r="BI337" s="512">
        <f t="shared" si="33"/>
        <v>0</v>
      </c>
      <c r="BJ337" s="511">
        <v>0.0</v>
      </c>
      <c r="BK337" s="513"/>
      <c r="BL337" s="514">
        <f t="shared" si="34"/>
        <v>0</v>
      </c>
      <c r="BM337" s="428"/>
      <c r="BN337" s="428"/>
    </row>
    <row r="338" outlineLevel="3">
      <c r="A338" s="428"/>
      <c r="B338" s="428"/>
      <c r="C338" s="428"/>
      <c r="D338" s="428"/>
      <c r="E338" s="486">
        <v>4.0</v>
      </c>
      <c r="F338" s="529"/>
      <c r="G338" s="506"/>
      <c r="H338" s="507"/>
      <c r="I338" s="507"/>
      <c r="J338" s="523">
        <v>0.0</v>
      </c>
      <c r="K338" s="523">
        <v>0.0</v>
      </c>
      <c r="L338" s="523">
        <v>0.0</v>
      </c>
      <c r="M338" s="523">
        <v>0.0</v>
      </c>
      <c r="N338" s="523">
        <v>0.0</v>
      </c>
      <c r="O338" s="523">
        <v>0.0</v>
      </c>
      <c r="P338" s="523">
        <v>0.0</v>
      </c>
      <c r="Q338" s="523">
        <v>0.0</v>
      </c>
      <c r="R338" s="523">
        <v>0.0</v>
      </c>
      <c r="S338" s="523">
        <v>0.0</v>
      </c>
      <c r="T338" s="523">
        <v>0.0</v>
      </c>
      <c r="U338" s="523">
        <v>0.0</v>
      </c>
      <c r="V338" s="523">
        <v>0.0</v>
      </c>
      <c r="W338" s="523">
        <v>0.0</v>
      </c>
      <c r="X338" s="523">
        <v>0.0</v>
      </c>
      <c r="Y338" s="523">
        <v>0.0</v>
      </c>
      <c r="Z338" s="523">
        <v>0.0</v>
      </c>
      <c r="AA338" s="523">
        <v>0.0</v>
      </c>
      <c r="AB338" s="523">
        <v>0.0</v>
      </c>
      <c r="AC338" s="523">
        <v>0.0</v>
      </c>
      <c r="AD338" s="523">
        <v>0.0</v>
      </c>
      <c r="AE338" s="523">
        <v>0.0</v>
      </c>
      <c r="AF338" s="523">
        <v>0.0</v>
      </c>
      <c r="AG338" s="523">
        <v>0.0</v>
      </c>
      <c r="AH338" s="523">
        <v>0.0</v>
      </c>
      <c r="AI338" s="523">
        <v>0.0</v>
      </c>
      <c r="AJ338" s="523">
        <v>0.0</v>
      </c>
      <c r="AK338" s="523">
        <v>0.0</v>
      </c>
      <c r="AL338" s="523">
        <v>0.0</v>
      </c>
      <c r="AM338" s="523">
        <v>0.0</v>
      </c>
      <c r="AN338" s="523">
        <v>0.0</v>
      </c>
      <c r="AO338" s="523">
        <v>0.0</v>
      </c>
      <c r="AP338" s="523">
        <v>0.0</v>
      </c>
      <c r="AQ338" s="523">
        <v>0.0</v>
      </c>
      <c r="AR338" s="523">
        <v>0.0</v>
      </c>
      <c r="AS338" s="523">
        <v>0.0</v>
      </c>
      <c r="AT338" s="523">
        <v>0.0</v>
      </c>
      <c r="AU338" s="523">
        <v>0.0</v>
      </c>
      <c r="AV338" s="523">
        <v>0.0</v>
      </c>
      <c r="AW338" s="523">
        <v>0.0</v>
      </c>
      <c r="AX338" s="523">
        <v>0.0</v>
      </c>
      <c r="AY338" s="523">
        <v>0.0</v>
      </c>
      <c r="AZ338" s="523">
        <v>0.0</v>
      </c>
      <c r="BA338" s="523">
        <v>0.0</v>
      </c>
      <c r="BB338" s="523">
        <v>0.0</v>
      </c>
      <c r="BC338" s="523">
        <v>0.0</v>
      </c>
      <c r="BD338" s="523">
        <v>0.0</v>
      </c>
      <c r="BE338" s="523">
        <v>0.0</v>
      </c>
      <c r="BF338" s="515">
        <v>0.0</v>
      </c>
      <c r="BG338" s="510"/>
      <c r="BH338" s="511">
        <v>0.0</v>
      </c>
      <c r="BI338" s="512">
        <f t="shared" si="33"/>
        <v>0</v>
      </c>
      <c r="BJ338" s="511">
        <v>0.0</v>
      </c>
      <c r="BK338" s="513"/>
      <c r="BL338" s="514">
        <f t="shared" si="34"/>
        <v>0</v>
      </c>
      <c r="BM338" s="428"/>
      <c r="BN338" s="428"/>
    </row>
    <row r="339" outlineLevel="3">
      <c r="A339" s="428"/>
      <c r="B339" s="428"/>
      <c r="C339" s="428"/>
      <c r="D339" s="428"/>
      <c r="E339" s="486">
        <v>5.0</v>
      </c>
      <c r="F339" s="529"/>
      <c r="G339" s="506"/>
      <c r="H339" s="507"/>
      <c r="I339" s="507"/>
      <c r="J339" s="523">
        <v>0.0</v>
      </c>
      <c r="K339" s="523">
        <v>0.0</v>
      </c>
      <c r="L339" s="523">
        <v>0.0</v>
      </c>
      <c r="M339" s="523">
        <v>0.0</v>
      </c>
      <c r="N339" s="523">
        <v>0.0</v>
      </c>
      <c r="O339" s="523">
        <v>0.0</v>
      </c>
      <c r="P339" s="523">
        <v>0.0</v>
      </c>
      <c r="Q339" s="523">
        <v>0.0</v>
      </c>
      <c r="R339" s="523">
        <v>0.0</v>
      </c>
      <c r="S339" s="523">
        <v>0.0</v>
      </c>
      <c r="T339" s="523">
        <v>0.0</v>
      </c>
      <c r="U339" s="523">
        <v>0.0</v>
      </c>
      <c r="V339" s="523">
        <v>0.0</v>
      </c>
      <c r="W339" s="523">
        <v>0.0</v>
      </c>
      <c r="X339" s="523">
        <v>0.0</v>
      </c>
      <c r="Y339" s="523">
        <v>0.0</v>
      </c>
      <c r="Z339" s="523">
        <v>0.0</v>
      </c>
      <c r="AA339" s="523">
        <v>0.0</v>
      </c>
      <c r="AB339" s="523">
        <v>0.0</v>
      </c>
      <c r="AC339" s="523">
        <v>0.0</v>
      </c>
      <c r="AD339" s="523">
        <v>0.0</v>
      </c>
      <c r="AE339" s="523">
        <v>0.0</v>
      </c>
      <c r="AF339" s="523">
        <v>0.0</v>
      </c>
      <c r="AG339" s="523">
        <v>0.0</v>
      </c>
      <c r="AH339" s="523">
        <v>0.0</v>
      </c>
      <c r="AI339" s="523">
        <v>0.0</v>
      </c>
      <c r="AJ339" s="523">
        <v>0.0</v>
      </c>
      <c r="AK339" s="523">
        <v>0.0</v>
      </c>
      <c r="AL339" s="523">
        <v>0.0</v>
      </c>
      <c r="AM339" s="523">
        <v>0.0</v>
      </c>
      <c r="AN339" s="523">
        <v>0.0</v>
      </c>
      <c r="AO339" s="523">
        <v>0.0</v>
      </c>
      <c r="AP339" s="523">
        <v>0.0</v>
      </c>
      <c r="AQ339" s="523">
        <v>0.0</v>
      </c>
      <c r="AR339" s="523">
        <v>0.0</v>
      </c>
      <c r="AS339" s="523">
        <v>0.0</v>
      </c>
      <c r="AT339" s="523">
        <v>0.0</v>
      </c>
      <c r="AU339" s="523">
        <v>0.0</v>
      </c>
      <c r="AV339" s="523">
        <v>0.0</v>
      </c>
      <c r="AW339" s="523">
        <v>0.0</v>
      </c>
      <c r="AX339" s="523">
        <v>0.0</v>
      </c>
      <c r="AY339" s="523">
        <v>0.0</v>
      </c>
      <c r="AZ339" s="523">
        <v>0.0</v>
      </c>
      <c r="BA339" s="523">
        <v>0.0</v>
      </c>
      <c r="BB339" s="523">
        <v>0.0</v>
      </c>
      <c r="BC339" s="523">
        <v>0.0</v>
      </c>
      <c r="BD339" s="523">
        <v>0.0</v>
      </c>
      <c r="BE339" s="523">
        <v>0.0</v>
      </c>
      <c r="BF339" s="515">
        <v>0.0</v>
      </c>
      <c r="BG339" s="510"/>
      <c r="BH339" s="511">
        <v>0.0</v>
      </c>
      <c r="BI339" s="512">
        <f t="shared" si="33"/>
        <v>0</v>
      </c>
      <c r="BJ339" s="511">
        <v>0.0</v>
      </c>
      <c r="BK339" s="513"/>
      <c r="BL339" s="514">
        <f t="shared" si="34"/>
        <v>0</v>
      </c>
      <c r="BM339" s="428"/>
      <c r="BN339" s="428"/>
    </row>
    <row r="340" outlineLevel="3">
      <c r="A340" s="428"/>
      <c r="B340" s="428"/>
      <c r="C340" s="428"/>
      <c r="D340" s="428"/>
      <c r="E340" s="486">
        <v>6.0</v>
      </c>
      <c r="F340" s="529"/>
      <c r="G340" s="506"/>
      <c r="H340" s="507"/>
      <c r="I340" s="507"/>
      <c r="J340" s="523">
        <v>0.0</v>
      </c>
      <c r="K340" s="523">
        <v>0.0</v>
      </c>
      <c r="L340" s="523">
        <v>0.0</v>
      </c>
      <c r="M340" s="523">
        <v>0.0</v>
      </c>
      <c r="N340" s="523">
        <v>0.0</v>
      </c>
      <c r="O340" s="523">
        <v>0.0</v>
      </c>
      <c r="P340" s="523">
        <v>0.0</v>
      </c>
      <c r="Q340" s="523">
        <v>0.0</v>
      </c>
      <c r="R340" s="523">
        <v>0.0</v>
      </c>
      <c r="S340" s="523">
        <v>0.0</v>
      </c>
      <c r="T340" s="523">
        <v>0.0</v>
      </c>
      <c r="U340" s="523">
        <v>0.0</v>
      </c>
      <c r="V340" s="523">
        <v>0.0</v>
      </c>
      <c r="W340" s="523">
        <v>0.0</v>
      </c>
      <c r="X340" s="523">
        <v>0.0</v>
      </c>
      <c r="Y340" s="523">
        <v>0.0</v>
      </c>
      <c r="Z340" s="523">
        <v>0.0</v>
      </c>
      <c r="AA340" s="523">
        <v>0.0</v>
      </c>
      <c r="AB340" s="523">
        <v>0.0</v>
      </c>
      <c r="AC340" s="523">
        <v>0.0</v>
      </c>
      <c r="AD340" s="523">
        <v>0.0</v>
      </c>
      <c r="AE340" s="523">
        <v>0.0</v>
      </c>
      <c r="AF340" s="523">
        <v>0.0</v>
      </c>
      <c r="AG340" s="523">
        <v>0.0</v>
      </c>
      <c r="AH340" s="523">
        <v>0.0</v>
      </c>
      <c r="AI340" s="523">
        <v>0.0</v>
      </c>
      <c r="AJ340" s="523">
        <v>0.0</v>
      </c>
      <c r="AK340" s="523">
        <v>0.0</v>
      </c>
      <c r="AL340" s="523">
        <v>0.0</v>
      </c>
      <c r="AM340" s="523">
        <v>0.0</v>
      </c>
      <c r="AN340" s="523">
        <v>0.0</v>
      </c>
      <c r="AO340" s="523">
        <v>0.0</v>
      </c>
      <c r="AP340" s="523">
        <v>0.0</v>
      </c>
      <c r="AQ340" s="523">
        <v>0.0</v>
      </c>
      <c r="AR340" s="523">
        <v>0.0</v>
      </c>
      <c r="AS340" s="523">
        <v>0.0</v>
      </c>
      <c r="AT340" s="523">
        <v>0.0</v>
      </c>
      <c r="AU340" s="523">
        <v>0.0</v>
      </c>
      <c r="AV340" s="523">
        <v>0.0</v>
      </c>
      <c r="AW340" s="523">
        <v>0.0</v>
      </c>
      <c r="AX340" s="523">
        <v>0.0</v>
      </c>
      <c r="AY340" s="523">
        <v>0.0</v>
      </c>
      <c r="AZ340" s="523">
        <v>0.0</v>
      </c>
      <c r="BA340" s="523">
        <v>0.0</v>
      </c>
      <c r="BB340" s="523">
        <v>0.0</v>
      </c>
      <c r="BC340" s="523">
        <v>0.0</v>
      </c>
      <c r="BD340" s="523">
        <v>0.0</v>
      </c>
      <c r="BE340" s="523">
        <v>0.0</v>
      </c>
      <c r="BF340" s="515">
        <v>0.0</v>
      </c>
      <c r="BG340" s="510"/>
      <c r="BH340" s="511">
        <v>0.0</v>
      </c>
      <c r="BI340" s="512">
        <f t="shared" si="33"/>
        <v>0</v>
      </c>
      <c r="BJ340" s="511">
        <v>0.0</v>
      </c>
      <c r="BK340" s="513"/>
      <c r="BL340" s="514">
        <f t="shared" si="34"/>
        <v>0</v>
      </c>
      <c r="BM340" s="428"/>
      <c r="BN340" s="428"/>
    </row>
    <row r="341" outlineLevel="3">
      <c r="A341" s="428"/>
      <c r="B341" s="428"/>
      <c r="C341" s="428"/>
      <c r="D341" s="428"/>
      <c r="E341" s="486">
        <v>7.0</v>
      </c>
      <c r="F341" s="529"/>
      <c r="G341" s="506"/>
      <c r="H341" s="507"/>
      <c r="I341" s="507"/>
      <c r="J341" s="523">
        <v>0.0</v>
      </c>
      <c r="K341" s="523">
        <v>0.0</v>
      </c>
      <c r="L341" s="523">
        <v>0.0</v>
      </c>
      <c r="M341" s="523">
        <v>0.0</v>
      </c>
      <c r="N341" s="523">
        <v>0.0</v>
      </c>
      <c r="O341" s="523">
        <v>0.0</v>
      </c>
      <c r="P341" s="523">
        <v>0.0</v>
      </c>
      <c r="Q341" s="523">
        <v>0.0</v>
      </c>
      <c r="R341" s="523">
        <v>0.0</v>
      </c>
      <c r="S341" s="523">
        <v>0.0</v>
      </c>
      <c r="T341" s="523">
        <v>0.0</v>
      </c>
      <c r="U341" s="523">
        <v>0.0</v>
      </c>
      <c r="V341" s="523">
        <v>0.0</v>
      </c>
      <c r="W341" s="523">
        <v>0.0</v>
      </c>
      <c r="X341" s="523">
        <v>0.0</v>
      </c>
      <c r="Y341" s="523">
        <v>0.0</v>
      </c>
      <c r="Z341" s="523">
        <v>0.0</v>
      </c>
      <c r="AA341" s="523">
        <v>0.0</v>
      </c>
      <c r="AB341" s="523">
        <v>0.0</v>
      </c>
      <c r="AC341" s="523">
        <v>0.0</v>
      </c>
      <c r="AD341" s="523">
        <v>0.0</v>
      </c>
      <c r="AE341" s="523">
        <v>0.0</v>
      </c>
      <c r="AF341" s="523">
        <v>0.0</v>
      </c>
      <c r="AG341" s="523">
        <v>0.0</v>
      </c>
      <c r="AH341" s="523">
        <v>0.0</v>
      </c>
      <c r="AI341" s="523">
        <v>0.0</v>
      </c>
      <c r="AJ341" s="523">
        <v>0.0</v>
      </c>
      <c r="AK341" s="523">
        <v>0.0</v>
      </c>
      <c r="AL341" s="523">
        <v>0.0</v>
      </c>
      <c r="AM341" s="523">
        <v>0.0</v>
      </c>
      <c r="AN341" s="523">
        <v>0.0</v>
      </c>
      <c r="AO341" s="523">
        <v>0.0</v>
      </c>
      <c r="AP341" s="523">
        <v>0.0</v>
      </c>
      <c r="AQ341" s="523">
        <v>0.0</v>
      </c>
      <c r="AR341" s="523">
        <v>0.0</v>
      </c>
      <c r="AS341" s="523">
        <v>0.0</v>
      </c>
      <c r="AT341" s="523">
        <v>0.0</v>
      </c>
      <c r="AU341" s="523">
        <v>0.0</v>
      </c>
      <c r="AV341" s="523">
        <v>0.0</v>
      </c>
      <c r="AW341" s="523">
        <v>0.0</v>
      </c>
      <c r="AX341" s="523">
        <v>0.0</v>
      </c>
      <c r="AY341" s="523">
        <v>0.0</v>
      </c>
      <c r="AZ341" s="523">
        <v>0.0</v>
      </c>
      <c r="BA341" s="523">
        <v>0.0</v>
      </c>
      <c r="BB341" s="523">
        <v>0.0</v>
      </c>
      <c r="BC341" s="523">
        <v>0.0</v>
      </c>
      <c r="BD341" s="523">
        <v>0.0</v>
      </c>
      <c r="BE341" s="523">
        <v>0.0</v>
      </c>
      <c r="BF341" s="515">
        <v>0.0</v>
      </c>
      <c r="BG341" s="510"/>
      <c r="BH341" s="511">
        <v>0.0</v>
      </c>
      <c r="BI341" s="512">
        <f t="shared" si="33"/>
        <v>0</v>
      </c>
      <c r="BJ341" s="511">
        <v>0.0</v>
      </c>
      <c r="BK341" s="513"/>
      <c r="BL341" s="514">
        <f t="shared" si="34"/>
        <v>0</v>
      </c>
      <c r="BM341" s="428"/>
      <c r="BN341" s="428"/>
    </row>
    <row r="342" outlineLevel="3">
      <c r="A342" s="428"/>
      <c r="B342" s="428"/>
      <c r="C342" s="428"/>
      <c r="D342" s="428"/>
      <c r="E342" s="486">
        <v>8.0</v>
      </c>
      <c r="F342" s="529"/>
      <c r="G342" s="506"/>
      <c r="H342" s="507"/>
      <c r="I342" s="507"/>
      <c r="J342" s="523">
        <v>0.0</v>
      </c>
      <c r="K342" s="523">
        <v>0.0</v>
      </c>
      <c r="L342" s="523">
        <v>0.0</v>
      </c>
      <c r="M342" s="523">
        <v>0.0</v>
      </c>
      <c r="N342" s="523">
        <v>0.0</v>
      </c>
      <c r="O342" s="523">
        <v>0.0</v>
      </c>
      <c r="P342" s="523">
        <v>0.0</v>
      </c>
      <c r="Q342" s="523">
        <v>0.0</v>
      </c>
      <c r="R342" s="523">
        <v>0.0</v>
      </c>
      <c r="S342" s="523">
        <v>0.0</v>
      </c>
      <c r="T342" s="523">
        <v>0.0</v>
      </c>
      <c r="U342" s="523">
        <v>0.0</v>
      </c>
      <c r="V342" s="523">
        <v>0.0</v>
      </c>
      <c r="W342" s="523">
        <v>0.0</v>
      </c>
      <c r="X342" s="523">
        <v>0.0</v>
      </c>
      <c r="Y342" s="523">
        <v>0.0</v>
      </c>
      <c r="Z342" s="523">
        <v>0.0</v>
      </c>
      <c r="AA342" s="523">
        <v>0.0</v>
      </c>
      <c r="AB342" s="523">
        <v>0.0</v>
      </c>
      <c r="AC342" s="523">
        <v>0.0</v>
      </c>
      <c r="AD342" s="523">
        <v>0.0</v>
      </c>
      <c r="AE342" s="523">
        <v>0.0</v>
      </c>
      <c r="AF342" s="523">
        <v>0.0</v>
      </c>
      <c r="AG342" s="523">
        <v>0.0</v>
      </c>
      <c r="AH342" s="523">
        <v>0.0</v>
      </c>
      <c r="AI342" s="523">
        <v>0.0</v>
      </c>
      <c r="AJ342" s="523">
        <v>0.0</v>
      </c>
      <c r="AK342" s="523">
        <v>0.0</v>
      </c>
      <c r="AL342" s="523">
        <v>0.0</v>
      </c>
      <c r="AM342" s="523">
        <v>0.0</v>
      </c>
      <c r="AN342" s="523">
        <v>0.0</v>
      </c>
      <c r="AO342" s="523">
        <v>0.0</v>
      </c>
      <c r="AP342" s="523">
        <v>0.0</v>
      </c>
      <c r="AQ342" s="523">
        <v>0.0</v>
      </c>
      <c r="AR342" s="523">
        <v>0.0</v>
      </c>
      <c r="AS342" s="523">
        <v>0.0</v>
      </c>
      <c r="AT342" s="523">
        <v>0.0</v>
      </c>
      <c r="AU342" s="523">
        <v>0.0</v>
      </c>
      <c r="AV342" s="523">
        <v>0.0</v>
      </c>
      <c r="AW342" s="523">
        <v>0.0</v>
      </c>
      <c r="AX342" s="523">
        <v>0.0</v>
      </c>
      <c r="AY342" s="523">
        <v>0.0</v>
      </c>
      <c r="AZ342" s="523">
        <v>0.0</v>
      </c>
      <c r="BA342" s="523">
        <v>0.0</v>
      </c>
      <c r="BB342" s="523">
        <v>0.0</v>
      </c>
      <c r="BC342" s="523">
        <v>0.0</v>
      </c>
      <c r="BD342" s="523">
        <v>0.0</v>
      </c>
      <c r="BE342" s="523">
        <v>0.0</v>
      </c>
      <c r="BF342" s="515">
        <v>0.0</v>
      </c>
      <c r="BG342" s="510"/>
      <c r="BH342" s="511">
        <v>0.0</v>
      </c>
      <c r="BI342" s="512">
        <f t="shared" si="33"/>
        <v>0</v>
      </c>
      <c r="BJ342" s="511">
        <v>0.0</v>
      </c>
      <c r="BK342" s="513"/>
      <c r="BL342" s="514">
        <f t="shared" si="34"/>
        <v>0</v>
      </c>
      <c r="BM342" s="428"/>
      <c r="BN342" s="428"/>
    </row>
    <row r="343" outlineLevel="3">
      <c r="A343" s="428"/>
      <c r="B343" s="428"/>
      <c r="C343" s="428"/>
      <c r="D343" s="428"/>
      <c r="E343" s="486">
        <v>9.0</v>
      </c>
      <c r="F343" s="529"/>
      <c r="G343" s="506"/>
      <c r="H343" s="507"/>
      <c r="I343" s="507"/>
      <c r="J343" s="523">
        <v>0.0</v>
      </c>
      <c r="K343" s="523">
        <v>0.0</v>
      </c>
      <c r="L343" s="523">
        <v>0.0</v>
      </c>
      <c r="M343" s="523">
        <v>0.0</v>
      </c>
      <c r="N343" s="523">
        <v>0.0</v>
      </c>
      <c r="O343" s="523">
        <v>0.0</v>
      </c>
      <c r="P343" s="523">
        <v>0.0</v>
      </c>
      <c r="Q343" s="523">
        <v>0.0</v>
      </c>
      <c r="R343" s="523">
        <v>0.0</v>
      </c>
      <c r="S343" s="523">
        <v>0.0</v>
      </c>
      <c r="T343" s="523">
        <v>0.0</v>
      </c>
      <c r="U343" s="523">
        <v>0.0</v>
      </c>
      <c r="V343" s="523">
        <v>0.0</v>
      </c>
      <c r="W343" s="523">
        <v>0.0</v>
      </c>
      <c r="X343" s="523">
        <v>0.0</v>
      </c>
      <c r="Y343" s="523">
        <v>0.0</v>
      </c>
      <c r="Z343" s="523">
        <v>0.0</v>
      </c>
      <c r="AA343" s="523">
        <v>0.0</v>
      </c>
      <c r="AB343" s="523">
        <v>0.0</v>
      </c>
      <c r="AC343" s="523">
        <v>0.0</v>
      </c>
      <c r="AD343" s="523">
        <v>0.0</v>
      </c>
      <c r="AE343" s="523">
        <v>0.0</v>
      </c>
      <c r="AF343" s="523">
        <v>0.0</v>
      </c>
      <c r="AG343" s="523">
        <v>0.0</v>
      </c>
      <c r="AH343" s="523">
        <v>0.0</v>
      </c>
      <c r="AI343" s="523">
        <v>0.0</v>
      </c>
      <c r="AJ343" s="523">
        <v>0.0</v>
      </c>
      <c r="AK343" s="523">
        <v>0.0</v>
      </c>
      <c r="AL343" s="523">
        <v>0.0</v>
      </c>
      <c r="AM343" s="523">
        <v>0.0</v>
      </c>
      <c r="AN343" s="523">
        <v>0.0</v>
      </c>
      <c r="AO343" s="523">
        <v>0.0</v>
      </c>
      <c r="AP343" s="523">
        <v>0.0</v>
      </c>
      <c r="AQ343" s="523">
        <v>0.0</v>
      </c>
      <c r="AR343" s="523">
        <v>0.0</v>
      </c>
      <c r="AS343" s="523">
        <v>0.0</v>
      </c>
      <c r="AT343" s="523">
        <v>0.0</v>
      </c>
      <c r="AU343" s="523">
        <v>0.0</v>
      </c>
      <c r="AV343" s="523">
        <v>0.0</v>
      </c>
      <c r="AW343" s="523">
        <v>0.0</v>
      </c>
      <c r="AX343" s="523">
        <v>0.0</v>
      </c>
      <c r="AY343" s="523">
        <v>0.0</v>
      </c>
      <c r="AZ343" s="523">
        <v>0.0</v>
      </c>
      <c r="BA343" s="523">
        <v>0.0</v>
      </c>
      <c r="BB343" s="523">
        <v>0.0</v>
      </c>
      <c r="BC343" s="523">
        <v>0.0</v>
      </c>
      <c r="BD343" s="523">
        <v>0.0</v>
      </c>
      <c r="BE343" s="523">
        <v>0.0</v>
      </c>
      <c r="BF343" s="515">
        <v>0.0</v>
      </c>
      <c r="BG343" s="510"/>
      <c r="BH343" s="511">
        <v>0.0</v>
      </c>
      <c r="BI343" s="512">
        <f t="shared" si="33"/>
        <v>0</v>
      </c>
      <c r="BJ343" s="511">
        <v>0.0</v>
      </c>
      <c r="BK343" s="513"/>
      <c r="BL343" s="514">
        <f t="shared" si="34"/>
        <v>0</v>
      </c>
      <c r="BM343" s="428"/>
      <c r="BN343" s="428"/>
    </row>
    <row r="344" outlineLevel="3">
      <c r="A344" s="428"/>
      <c r="B344" s="428"/>
      <c r="C344" s="428"/>
      <c r="D344" s="428"/>
      <c r="E344" s="486">
        <v>10.0</v>
      </c>
      <c r="F344" s="529"/>
      <c r="G344" s="506"/>
      <c r="H344" s="507"/>
      <c r="I344" s="507"/>
      <c r="J344" s="523">
        <v>0.0</v>
      </c>
      <c r="K344" s="523">
        <v>0.0</v>
      </c>
      <c r="L344" s="523">
        <v>0.0</v>
      </c>
      <c r="M344" s="523">
        <v>0.0</v>
      </c>
      <c r="N344" s="523">
        <v>0.0</v>
      </c>
      <c r="O344" s="523">
        <v>0.0</v>
      </c>
      <c r="P344" s="523">
        <v>0.0</v>
      </c>
      <c r="Q344" s="523">
        <v>0.0</v>
      </c>
      <c r="R344" s="523">
        <v>0.0</v>
      </c>
      <c r="S344" s="523">
        <v>0.0</v>
      </c>
      <c r="T344" s="523">
        <v>0.0</v>
      </c>
      <c r="U344" s="523">
        <v>0.0</v>
      </c>
      <c r="V344" s="523">
        <v>0.0</v>
      </c>
      <c r="W344" s="523">
        <v>0.0</v>
      </c>
      <c r="X344" s="523">
        <v>0.0</v>
      </c>
      <c r="Y344" s="523">
        <v>0.0</v>
      </c>
      <c r="Z344" s="523">
        <v>0.0</v>
      </c>
      <c r="AA344" s="523">
        <v>0.0</v>
      </c>
      <c r="AB344" s="523">
        <v>0.0</v>
      </c>
      <c r="AC344" s="523">
        <v>0.0</v>
      </c>
      <c r="AD344" s="523">
        <v>0.0</v>
      </c>
      <c r="AE344" s="523">
        <v>0.0</v>
      </c>
      <c r="AF344" s="523">
        <v>0.0</v>
      </c>
      <c r="AG344" s="523">
        <v>0.0</v>
      </c>
      <c r="AH344" s="523">
        <v>0.0</v>
      </c>
      <c r="AI344" s="523">
        <v>0.0</v>
      </c>
      <c r="AJ344" s="523">
        <v>0.0</v>
      </c>
      <c r="AK344" s="523">
        <v>0.0</v>
      </c>
      <c r="AL344" s="523">
        <v>0.0</v>
      </c>
      <c r="AM344" s="523">
        <v>0.0</v>
      </c>
      <c r="AN344" s="523">
        <v>0.0</v>
      </c>
      <c r="AO344" s="523">
        <v>0.0</v>
      </c>
      <c r="AP344" s="523">
        <v>0.0</v>
      </c>
      <c r="AQ344" s="523">
        <v>0.0</v>
      </c>
      <c r="AR344" s="523">
        <v>0.0</v>
      </c>
      <c r="AS344" s="523">
        <v>0.0</v>
      </c>
      <c r="AT344" s="523">
        <v>0.0</v>
      </c>
      <c r="AU344" s="523">
        <v>0.0</v>
      </c>
      <c r="AV344" s="523">
        <v>0.0</v>
      </c>
      <c r="AW344" s="523">
        <v>0.0</v>
      </c>
      <c r="AX344" s="523">
        <v>0.0</v>
      </c>
      <c r="AY344" s="523">
        <v>0.0</v>
      </c>
      <c r="AZ344" s="523">
        <v>0.0</v>
      </c>
      <c r="BA344" s="523">
        <v>0.0</v>
      </c>
      <c r="BB344" s="523">
        <v>0.0</v>
      </c>
      <c r="BC344" s="523">
        <v>0.0</v>
      </c>
      <c r="BD344" s="523">
        <v>0.0</v>
      </c>
      <c r="BE344" s="523">
        <v>0.0</v>
      </c>
      <c r="BF344" s="515">
        <v>0.0</v>
      </c>
      <c r="BG344" s="510"/>
      <c r="BH344" s="511">
        <v>0.0</v>
      </c>
      <c r="BI344" s="512">
        <f t="shared" si="33"/>
        <v>0</v>
      </c>
      <c r="BJ344" s="511">
        <v>0.0</v>
      </c>
      <c r="BK344" s="513"/>
      <c r="BL344" s="514">
        <f t="shared" si="34"/>
        <v>0</v>
      </c>
      <c r="BM344" s="428"/>
      <c r="BN344" s="428"/>
    </row>
    <row r="345" outlineLevel="3">
      <c r="A345" s="428"/>
      <c r="B345" s="428"/>
      <c r="C345" s="428"/>
      <c r="D345" s="428"/>
      <c r="E345" s="517"/>
      <c r="F345" s="517"/>
      <c r="G345" s="517"/>
      <c r="H345" s="517"/>
      <c r="I345" s="517"/>
      <c r="J345" s="517"/>
      <c r="K345" s="517"/>
      <c r="L345" s="517"/>
      <c r="M345" s="517"/>
      <c r="N345" s="517"/>
      <c r="O345" s="517"/>
      <c r="P345" s="517"/>
      <c r="Q345" s="517"/>
      <c r="R345" s="517"/>
      <c r="S345" s="517"/>
      <c r="T345" s="517"/>
      <c r="U345" s="517"/>
      <c r="V345" s="517"/>
      <c r="W345" s="517"/>
      <c r="X345" s="517"/>
      <c r="Y345" s="517"/>
      <c r="Z345" s="517"/>
      <c r="AA345" s="517"/>
      <c r="AB345" s="517"/>
      <c r="AC345" s="517"/>
      <c r="AD345" s="517"/>
      <c r="AE345" s="517"/>
      <c r="AF345" s="517"/>
      <c r="AG345" s="517"/>
      <c r="AH345" s="517"/>
      <c r="AI345" s="517"/>
      <c r="AJ345" s="517"/>
      <c r="AK345" s="517"/>
      <c r="AL345" s="517"/>
      <c r="AM345" s="517"/>
      <c r="AN345" s="517"/>
      <c r="AO345" s="517"/>
      <c r="AP345" s="517"/>
      <c r="AQ345" s="517"/>
      <c r="AR345" s="517"/>
      <c r="AS345" s="517"/>
      <c r="AT345" s="517"/>
      <c r="AU345" s="517"/>
      <c r="AV345" s="517"/>
      <c r="AW345" s="517"/>
      <c r="AX345" s="517"/>
      <c r="AY345" s="517"/>
      <c r="AZ345" s="517"/>
      <c r="BA345" s="517"/>
      <c r="BB345" s="517"/>
      <c r="BC345" s="517"/>
      <c r="BD345" s="517"/>
      <c r="BE345" s="517"/>
      <c r="BF345" s="517"/>
      <c r="BG345" s="517"/>
      <c r="BH345" s="517"/>
      <c r="BI345" s="517"/>
      <c r="BJ345" s="517"/>
      <c r="BK345" s="517"/>
      <c r="BL345" s="517"/>
      <c r="BM345" s="428"/>
      <c r="BN345" s="428"/>
    </row>
    <row r="346" outlineLevel="3">
      <c r="A346" s="428"/>
      <c r="B346" s="428"/>
      <c r="C346" s="428"/>
      <c r="D346" s="428"/>
      <c r="E346" s="428"/>
      <c r="F346" s="428"/>
      <c r="G346" s="428"/>
      <c r="H346" s="428"/>
      <c r="I346" s="428"/>
      <c r="J346" s="428"/>
      <c r="K346" s="428"/>
      <c r="L346" s="428"/>
      <c r="M346" s="428"/>
      <c r="N346" s="428"/>
      <c r="O346" s="428"/>
      <c r="P346" s="428"/>
      <c r="Q346" s="428"/>
      <c r="R346" s="428"/>
      <c r="S346" s="428"/>
      <c r="T346" s="428"/>
      <c r="U346" s="428"/>
      <c r="V346" s="428"/>
      <c r="W346" s="428"/>
      <c r="X346" s="428"/>
      <c r="Y346" s="428"/>
      <c r="Z346" s="428"/>
      <c r="AA346" s="428"/>
      <c r="AB346" s="428"/>
      <c r="AC346" s="428"/>
      <c r="AD346" s="428"/>
      <c r="AE346" s="428"/>
      <c r="AF346" s="428"/>
      <c r="AG346" s="428"/>
      <c r="AH346" s="428"/>
      <c r="AI346" s="428"/>
      <c r="AJ346" s="428"/>
      <c r="AK346" s="428"/>
      <c r="AL346" s="428"/>
      <c r="AM346" s="428"/>
      <c r="AN346" s="428"/>
      <c r="AO346" s="428"/>
      <c r="AP346" s="428"/>
      <c r="AQ346" s="428"/>
      <c r="AR346" s="428"/>
      <c r="AS346" s="428"/>
      <c r="AT346" s="428"/>
      <c r="AU346" s="428"/>
      <c r="AV346" s="428"/>
      <c r="AW346" s="428"/>
      <c r="AX346" s="428"/>
      <c r="AY346" s="428"/>
      <c r="AZ346" s="428"/>
      <c r="BA346" s="428"/>
      <c r="BB346" s="428"/>
      <c r="BC346" s="428"/>
      <c r="BD346" s="428"/>
      <c r="BE346" s="428"/>
      <c r="BF346" s="428"/>
      <c r="BG346" s="428"/>
      <c r="BH346" s="428"/>
      <c r="BI346" s="428"/>
      <c r="BJ346" s="428"/>
      <c r="BK346" s="428"/>
      <c r="BL346" s="428"/>
      <c r="BM346" s="428"/>
      <c r="BN346" s="428"/>
    </row>
    <row r="347" ht="7.5" customHeight="1" outlineLevel="2">
      <c r="A347" s="428"/>
      <c r="B347" s="428"/>
      <c r="C347" s="428"/>
      <c r="D347" s="428"/>
      <c r="E347" s="428"/>
      <c r="F347" s="428"/>
      <c r="G347" s="428"/>
      <c r="H347" s="428"/>
      <c r="I347" s="428"/>
      <c r="J347" s="428"/>
      <c r="K347" s="428"/>
      <c r="L347" s="428"/>
      <c r="M347" s="428"/>
      <c r="N347" s="428"/>
      <c r="O347" s="428"/>
      <c r="P347" s="428"/>
      <c r="Q347" s="428"/>
      <c r="R347" s="428"/>
      <c r="S347" s="428"/>
      <c r="T347" s="428"/>
      <c r="U347" s="428"/>
      <c r="V347" s="428"/>
      <c r="W347" s="428"/>
      <c r="X347" s="428"/>
      <c r="Y347" s="428"/>
      <c r="Z347" s="428"/>
      <c r="AA347" s="428"/>
      <c r="AB347" s="428"/>
      <c r="AC347" s="428"/>
      <c r="AD347" s="428"/>
      <c r="AE347" s="428"/>
      <c r="AF347" s="428"/>
      <c r="AG347" s="428"/>
      <c r="AH347" s="428"/>
      <c r="AI347" s="428"/>
      <c r="AJ347" s="428"/>
      <c r="AK347" s="428"/>
      <c r="AL347" s="428"/>
      <c r="AM347" s="428"/>
      <c r="AN347" s="428"/>
      <c r="AO347" s="428"/>
      <c r="AP347" s="428"/>
      <c r="AQ347" s="428"/>
      <c r="AR347" s="428"/>
      <c r="AS347" s="428"/>
      <c r="AT347" s="428"/>
      <c r="AU347" s="428"/>
      <c r="AV347" s="428"/>
      <c r="AW347" s="428"/>
      <c r="AX347" s="428"/>
      <c r="AY347" s="428"/>
      <c r="AZ347" s="428"/>
      <c r="BA347" s="428"/>
      <c r="BB347" s="428"/>
      <c r="BC347" s="428"/>
      <c r="BD347" s="428"/>
      <c r="BE347" s="428"/>
      <c r="BF347" s="428"/>
      <c r="BG347" s="428"/>
      <c r="BH347" s="428"/>
      <c r="BI347" s="428"/>
      <c r="BJ347" s="428"/>
      <c r="BK347" s="428"/>
      <c r="BL347" s="428"/>
      <c r="BM347" s="428"/>
      <c r="BN347" s="428"/>
    </row>
    <row r="348" outlineLevel="2">
      <c r="A348" s="428"/>
      <c r="B348" s="428"/>
      <c r="C348" s="478"/>
      <c r="D348" s="479" t="s">
        <v>203</v>
      </c>
      <c r="E348" s="181"/>
      <c r="F348" s="480" t="s">
        <v>396</v>
      </c>
      <c r="G348" s="480" t="s">
        <v>397</v>
      </c>
      <c r="H348" s="480" t="s">
        <v>188</v>
      </c>
      <c r="I348" s="480" t="s">
        <v>177</v>
      </c>
      <c r="J348" s="481" t="s">
        <v>206</v>
      </c>
      <c r="K348" s="428"/>
      <c r="L348" s="428"/>
      <c r="M348" s="428"/>
      <c r="N348" s="428"/>
      <c r="O348" s="428"/>
      <c r="P348" s="428"/>
      <c r="Q348" s="428"/>
      <c r="R348" s="428"/>
      <c r="S348" s="428"/>
      <c r="T348" s="428"/>
      <c r="U348" s="428"/>
      <c r="V348" s="428"/>
      <c r="W348" s="428"/>
      <c r="X348" s="428"/>
      <c r="Y348" s="428"/>
      <c r="Z348" s="428"/>
      <c r="AA348" s="428"/>
      <c r="AB348" s="428"/>
      <c r="AC348" s="428"/>
      <c r="AD348" s="428"/>
      <c r="AE348" s="428"/>
      <c r="AF348" s="428"/>
      <c r="AG348" s="428"/>
      <c r="AH348" s="428"/>
      <c r="AI348" s="428"/>
      <c r="AJ348" s="428"/>
      <c r="AK348" s="428"/>
      <c r="AL348" s="428"/>
      <c r="AM348" s="428"/>
      <c r="AN348" s="428"/>
      <c r="AO348" s="428"/>
      <c r="AP348" s="428"/>
      <c r="AQ348" s="428"/>
      <c r="AR348" s="428"/>
      <c r="AS348" s="428"/>
      <c r="AT348" s="428"/>
      <c r="AU348" s="428"/>
      <c r="AV348" s="428"/>
      <c r="AW348" s="428"/>
      <c r="AX348" s="428"/>
      <c r="AY348" s="428"/>
      <c r="AZ348" s="428"/>
      <c r="BA348" s="428"/>
      <c r="BB348" s="428"/>
      <c r="BC348" s="428"/>
      <c r="BD348" s="428"/>
      <c r="BE348" s="428"/>
      <c r="BF348" s="482" t="s">
        <v>207</v>
      </c>
      <c r="BG348" s="428"/>
      <c r="BH348" s="483"/>
      <c r="BI348" s="484" t="s">
        <v>191</v>
      </c>
      <c r="BJ348" s="485"/>
      <c r="BK348" s="486" t="s">
        <v>177</v>
      </c>
      <c r="BL348" s="468" t="s">
        <v>208</v>
      </c>
      <c r="BM348" s="428"/>
      <c r="BN348" s="428"/>
    </row>
    <row r="349" outlineLevel="2">
      <c r="A349" s="428"/>
      <c r="B349" s="428"/>
      <c r="C349" s="428"/>
      <c r="D349" s="487" t="s">
        <v>190</v>
      </c>
      <c r="E349" s="181"/>
      <c r="F349" s="488" t="s">
        <v>398</v>
      </c>
      <c r="G349" s="488" t="s">
        <v>399</v>
      </c>
      <c r="H349" s="526">
        <v>0.0</v>
      </c>
      <c r="I349" s="527">
        <v>0.0</v>
      </c>
      <c r="J349" s="491" t="str">
        <f>IFERROR(I349/H349)</f>
        <v/>
      </c>
      <c r="K349" s="428"/>
      <c r="L349" s="428"/>
      <c r="M349" s="428"/>
      <c r="N349" s="428"/>
      <c r="O349" s="428"/>
      <c r="P349" s="428"/>
      <c r="Q349" s="428"/>
      <c r="R349" s="428"/>
      <c r="S349" s="428"/>
      <c r="T349" s="428"/>
      <c r="U349" s="428"/>
      <c r="V349" s="428"/>
      <c r="W349" s="428"/>
      <c r="X349" s="428"/>
      <c r="Y349" s="428"/>
      <c r="Z349" s="428"/>
      <c r="AA349" s="428"/>
      <c r="AB349" s="428"/>
      <c r="AC349" s="428"/>
      <c r="AD349" s="428"/>
      <c r="AE349" s="428"/>
      <c r="AF349" s="428"/>
      <c r="AG349" s="428"/>
      <c r="AH349" s="428"/>
      <c r="AI349" s="428"/>
      <c r="AJ349" s="428"/>
      <c r="AK349" s="428"/>
      <c r="AL349" s="428"/>
      <c r="AM349" s="428"/>
      <c r="AN349" s="428"/>
      <c r="AO349" s="428"/>
      <c r="AP349" s="428"/>
      <c r="AQ349" s="428"/>
      <c r="AR349" s="428"/>
      <c r="AS349" s="428"/>
      <c r="AT349" s="428"/>
      <c r="AU349" s="428"/>
      <c r="AV349" s="428"/>
      <c r="AW349" s="428"/>
      <c r="AX349" s="428"/>
      <c r="AY349" s="428"/>
      <c r="AZ349" s="428"/>
      <c r="BA349" s="428"/>
      <c r="BB349" s="428"/>
      <c r="BC349" s="428"/>
      <c r="BD349" s="428"/>
      <c r="BE349" s="428"/>
      <c r="BF349" s="492">
        <f>SUM(BF354:BF363)</f>
        <v>0</v>
      </c>
      <c r="BG349" s="428"/>
      <c r="BH349" s="493" t="s">
        <v>211</v>
      </c>
      <c r="BI349" s="519"/>
      <c r="BJ349" s="495" t="str">
        <f>if(BL349=1,"1","0")</f>
        <v>0</v>
      </c>
      <c r="BK349" s="496">
        <v>0.0</v>
      </c>
      <c r="BL349" s="520">
        <f>AVERAGE(BI354:BI363)</f>
        <v>0</v>
      </c>
      <c r="BM349" s="428"/>
      <c r="BN349" s="428"/>
    </row>
    <row r="350" ht="7.5" customHeight="1" outlineLevel="3">
      <c r="A350" s="428"/>
      <c r="B350" s="428"/>
      <c r="C350" s="428"/>
      <c r="D350" s="428"/>
      <c r="E350" s="428"/>
      <c r="F350" s="428"/>
      <c r="G350" s="428"/>
      <c r="H350" s="428"/>
      <c r="I350" s="428"/>
      <c r="J350" s="428"/>
      <c r="K350" s="428"/>
      <c r="L350" s="428"/>
      <c r="M350" s="428"/>
      <c r="N350" s="428"/>
      <c r="O350" s="428"/>
      <c r="P350" s="428"/>
      <c r="Q350" s="428"/>
      <c r="R350" s="428"/>
      <c r="S350" s="428"/>
      <c r="T350" s="428"/>
      <c r="U350" s="428"/>
      <c r="V350" s="428"/>
      <c r="W350" s="428"/>
      <c r="X350" s="428"/>
      <c r="Y350" s="428"/>
      <c r="Z350" s="428"/>
      <c r="AA350" s="428"/>
      <c r="AB350" s="428"/>
      <c r="AC350" s="428"/>
      <c r="AD350" s="428"/>
      <c r="AE350" s="428"/>
      <c r="AF350" s="428"/>
      <c r="AG350" s="428"/>
      <c r="AH350" s="428"/>
      <c r="AI350" s="428"/>
      <c r="AJ350" s="428"/>
      <c r="AK350" s="428"/>
      <c r="AL350" s="428"/>
      <c r="AM350" s="428"/>
      <c r="AN350" s="428"/>
      <c r="AO350" s="428"/>
      <c r="AP350" s="428"/>
      <c r="AQ350" s="428"/>
      <c r="AR350" s="428"/>
      <c r="AS350" s="428"/>
      <c r="AT350" s="428"/>
      <c r="AU350" s="428"/>
      <c r="AV350" s="428"/>
      <c r="AW350" s="428"/>
      <c r="AX350" s="428"/>
      <c r="AY350" s="428"/>
      <c r="AZ350" s="428"/>
      <c r="BA350" s="428"/>
      <c r="BB350" s="428"/>
      <c r="BC350" s="428"/>
      <c r="BD350" s="428"/>
      <c r="BE350" s="428"/>
      <c r="BF350" s="428"/>
      <c r="BG350" s="428"/>
      <c r="BH350" s="428"/>
      <c r="BI350" s="428"/>
      <c r="BJ350" s="428"/>
      <c r="BK350" s="428"/>
      <c r="BL350" s="428"/>
      <c r="BM350" s="428"/>
      <c r="BN350" s="428"/>
    </row>
    <row r="351" outlineLevel="3">
      <c r="A351" s="428"/>
      <c r="B351" s="428"/>
      <c r="C351" s="428"/>
      <c r="D351" s="428"/>
      <c r="E351" s="498" t="s">
        <v>212</v>
      </c>
      <c r="F351" s="499" t="s">
        <v>213</v>
      </c>
      <c r="G351" s="498" t="s">
        <v>214</v>
      </c>
      <c r="H351" s="521"/>
      <c r="I351" s="521"/>
      <c r="J351" s="500"/>
      <c r="K351" s="182"/>
      <c r="L351" s="182"/>
      <c r="M351" s="182"/>
      <c r="N351" s="182"/>
      <c r="O351" s="182"/>
      <c r="P351" s="182"/>
      <c r="Q351" s="182"/>
      <c r="R351" s="182"/>
      <c r="S351" s="182"/>
      <c r="T351" s="182"/>
      <c r="U351" s="182"/>
      <c r="V351" s="182"/>
      <c r="W351" s="182"/>
      <c r="X351" s="182"/>
      <c r="Y351" s="182"/>
      <c r="Z351" s="182"/>
      <c r="AA351" s="182"/>
      <c r="AB351" s="182"/>
      <c r="AC351" s="182"/>
      <c r="AD351" s="182"/>
      <c r="AE351" s="182"/>
      <c r="AF351" s="182"/>
      <c r="AG351" s="182"/>
      <c r="AH351" s="182"/>
      <c r="AI351" s="182"/>
      <c r="AJ351" s="182"/>
      <c r="AK351" s="182"/>
      <c r="AL351" s="182"/>
      <c r="AM351" s="182"/>
      <c r="AN351" s="182"/>
      <c r="AO351" s="182"/>
      <c r="AP351" s="182"/>
      <c r="AQ351" s="182"/>
      <c r="AR351" s="182"/>
      <c r="AS351" s="182"/>
      <c r="AT351" s="182"/>
      <c r="AU351" s="182"/>
      <c r="AV351" s="182"/>
      <c r="AW351" s="182"/>
      <c r="AX351" s="182"/>
      <c r="AY351" s="182"/>
      <c r="AZ351" s="182"/>
      <c r="BA351" s="182"/>
      <c r="BB351" s="182"/>
      <c r="BC351" s="182"/>
      <c r="BD351" s="182"/>
      <c r="BE351" s="181"/>
      <c r="BF351" s="501" t="s">
        <v>187</v>
      </c>
      <c r="BG351" s="479" t="s">
        <v>217</v>
      </c>
      <c r="BH351" s="182"/>
      <c r="BI351" s="182"/>
      <c r="BJ351" s="181"/>
      <c r="BK351" s="501" t="s">
        <v>167</v>
      </c>
      <c r="BL351" s="501" t="s">
        <v>218</v>
      </c>
      <c r="BM351" s="428"/>
      <c r="BN351" s="428"/>
    </row>
    <row r="352" outlineLevel="3">
      <c r="A352" s="428"/>
      <c r="B352" s="428"/>
      <c r="C352" s="428"/>
      <c r="D352" s="428"/>
      <c r="E352" s="199"/>
      <c r="F352" s="199"/>
      <c r="G352" s="199"/>
      <c r="H352" s="199"/>
      <c r="I352" s="199"/>
      <c r="J352" s="502" t="s">
        <v>219</v>
      </c>
      <c r="K352" s="182"/>
      <c r="L352" s="182"/>
      <c r="M352" s="181"/>
      <c r="N352" s="502" t="s">
        <v>220</v>
      </c>
      <c r="O352" s="182"/>
      <c r="P352" s="182"/>
      <c r="Q352" s="181"/>
      <c r="R352" s="502" t="s">
        <v>221</v>
      </c>
      <c r="S352" s="182"/>
      <c r="T352" s="182"/>
      <c r="U352" s="181"/>
      <c r="V352" s="502" t="s">
        <v>222</v>
      </c>
      <c r="W352" s="182"/>
      <c r="X352" s="182"/>
      <c r="Y352" s="181"/>
      <c r="Z352" s="502" t="s">
        <v>223</v>
      </c>
      <c r="AA352" s="182"/>
      <c r="AB352" s="182"/>
      <c r="AC352" s="181"/>
      <c r="AD352" s="502" t="s">
        <v>224</v>
      </c>
      <c r="AE352" s="182"/>
      <c r="AF352" s="182"/>
      <c r="AG352" s="181"/>
      <c r="AH352" s="502" t="s">
        <v>225</v>
      </c>
      <c r="AI352" s="182"/>
      <c r="AJ352" s="182"/>
      <c r="AK352" s="181"/>
      <c r="AL352" s="502" t="s">
        <v>226</v>
      </c>
      <c r="AM352" s="182"/>
      <c r="AN352" s="182"/>
      <c r="AO352" s="181"/>
      <c r="AP352" s="502" t="s">
        <v>227</v>
      </c>
      <c r="AQ352" s="182"/>
      <c r="AR352" s="182"/>
      <c r="AS352" s="181"/>
      <c r="AT352" s="502" t="s">
        <v>228</v>
      </c>
      <c r="AU352" s="182"/>
      <c r="AV352" s="182"/>
      <c r="AW352" s="181"/>
      <c r="AX352" s="502" t="s">
        <v>229</v>
      </c>
      <c r="AY352" s="182"/>
      <c r="AZ352" s="182"/>
      <c r="BA352" s="181"/>
      <c r="BB352" s="502" t="s">
        <v>230</v>
      </c>
      <c r="BC352" s="182"/>
      <c r="BD352" s="182"/>
      <c r="BE352" s="181"/>
      <c r="BF352" s="199"/>
      <c r="BG352" s="503" t="s">
        <v>231</v>
      </c>
      <c r="BH352" s="504" t="s">
        <v>232</v>
      </c>
      <c r="BI352" s="503" t="s">
        <v>233</v>
      </c>
      <c r="BJ352" s="504" t="s">
        <v>234</v>
      </c>
      <c r="BK352" s="199"/>
      <c r="BL352" s="199"/>
      <c r="BM352" s="428"/>
      <c r="BN352" s="428"/>
    </row>
    <row r="353" outlineLevel="3">
      <c r="A353" s="428"/>
      <c r="B353" s="428"/>
      <c r="C353" s="428"/>
      <c r="D353" s="428"/>
      <c r="E353" s="183"/>
      <c r="F353" s="183"/>
      <c r="G353" s="183"/>
      <c r="H353" s="183"/>
      <c r="I353" s="183"/>
      <c r="J353" s="505">
        <v>1.0</v>
      </c>
      <c r="K353" s="505">
        <v>2.0</v>
      </c>
      <c r="L353" s="505">
        <v>3.0</v>
      </c>
      <c r="M353" s="505">
        <v>4.0</v>
      </c>
      <c r="N353" s="505">
        <v>1.0</v>
      </c>
      <c r="O353" s="505">
        <v>2.0</v>
      </c>
      <c r="P353" s="505">
        <v>3.0</v>
      </c>
      <c r="Q353" s="505">
        <v>4.0</v>
      </c>
      <c r="R353" s="505">
        <v>1.0</v>
      </c>
      <c r="S353" s="505">
        <v>2.0</v>
      </c>
      <c r="T353" s="505">
        <v>3.0</v>
      </c>
      <c r="U353" s="505">
        <v>4.0</v>
      </c>
      <c r="V353" s="505">
        <v>1.0</v>
      </c>
      <c r="W353" s="505">
        <v>2.0</v>
      </c>
      <c r="X353" s="505">
        <v>3.0</v>
      </c>
      <c r="Y353" s="505">
        <v>4.0</v>
      </c>
      <c r="Z353" s="505">
        <v>1.0</v>
      </c>
      <c r="AA353" s="505">
        <v>2.0</v>
      </c>
      <c r="AB353" s="505">
        <v>3.0</v>
      </c>
      <c r="AC353" s="505">
        <v>4.0</v>
      </c>
      <c r="AD353" s="505">
        <v>1.0</v>
      </c>
      <c r="AE353" s="505">
        <v>2.0</v>
      </c>
      <c r="AF353" s="505">
        <v>3.0</v>
      </c>
      <c r="AG353" s="505">
        <v>4.0</v>
      </c>
      <c r="AH353" s="505">
        <v>1.0</v>
      </c>
      <c r="AI353" s="505">
        <v>2.0</v>
      </c>
      <c r="AJ353" s="505">
        <v>3.0</v>
      </c>
      <c r="AK353" s="505">
        <v>4.0</v>
      </c>
      <c r="AL353" s="505">
        <v>1.0</v>
      </c>
      <c r="AM353" s="505">
        <v>2.0</v>
      </c>
      <c r="AN353" s="505">
        <v>3.0</v>
      </c>
      <c r="AO353" s="505">
        <v>4.0</v>
      </c>
      <c r="AP353" s="505">
        <v>1.0</v>
      </c>
      <c r="AQ353" s="505">
        <v>2.0</v>
      </c>
      <c r="AR353" s="505">
        <v>3.0</v>
      </c>
      <c r="AS353" s="505">
        <v>4.0</v>
      </c>
      <c r="AT353" s="505">
        <v>1.0</v>
      </c>
      <c r="AU353" s="505">
        <v>2.0</v>
      </c>
      <c r="AV353" s="505">
        <v>3.0</v>
      </c>
      <c r="AW353" s="505">
        <v>4.0</v>
      </c>
      <c r="AX353" s="505">
        <v>1.0</v>
      </c>
      <c r="AY353" s="505">
        <v>2.0</v>
      </c>
      <c r="AZ353" s="505">
        <v>3.0</v>
      </c>
      <c r="BA353" s="505">
        <v>4.0</v>
      </c>
      <c r="BB353" s="505">
        <v>1.0</v>
      </c>
      <c r="BC353" s="505">
        <v>2.0</v>
      </c>
      <c r="BD353" s="505">
        <v>3.0</v>
      </c>
      <c r="BE353" s="505">
        <v>4.0</v>
      </c>
      <c r="BF353" s="183"/>
      <c r="BG353" s="183"/>
      <c r="BH353" s="183"/>
      <c r="BI353" s="183"/>
      <c r="BJ353" s="183"/>
      <c r="BK353" s="183"/>
      <c r="BL353" s="183"/>
      <c r="BM353" s="428"/>
      <c r="BN353" s="428"/>
    </row>
    <row r="354" outlineLevel="3">
      <c r="A354" s="428"/>
      <c r="B354" s="428"/>
      <c r="C354" s="428"/>
      <c r="D354" s="428"/>
      <c r="E354" s="486">
        <v>1.0</v>
      </c>
      <c r="F354" s="528"/>
      <c r="G354" s="506"/>
      <c r="H354" s="507"/>
      <c r="I354" s="507"/>
      <c r="J354" s="523">
        <v>0.0</v>
      </c>
      <c r="K354" s="523">
        <v>0.0</v>
      </c>
      <c r="L354" s="523">
        <v>0.0</v>
      </c>
      <c r="M354" s="523">
        <v>0.0</v>
      </c>
      <c r="N354" s="523">
        <v>0.0</v>
      </c>
      <c r="O354" s="523">
        <v>0.0</v>
      </c>
      <c r="P354" s="523">
        <v>0.0</v>
      </c>
      <c r="Q354" s="523">
        <v>0.0</v>
      </c>
      <c r="R354" s="523">
        <v>0.0</v>
      </c>
      <c r="S354" s="523">
        <v>0.0</v>
      </c>
      <c r="T354" s="523">
        <v>0.0</v>
      </c>
      <c r="U354" s="523">
        <v>0.0</v>
      </c>
      <c r="V354" s="523">
        <v>0.0</v>
      </c>
      <c r="W354" s="523">
        <v>0.0</v>
      </c>
      <c r="X354" s="523">
        <v>0.0</v>
      </c>
      <c r="Y354" s="523">
        <v>0.0</v>
      </c>
      <c r="Z354" s="523">
        <v>0.0</v>
      </c>
      <c r="AA354" s="523">
        <v>0.0</v>
      </c>
      <c r="AB354" s="523">
        <v>0.0</v>
      </c>
      <c r="AC354" s="523">
        <v>0.0</v>
      </c>
      <c r="AD354" s="523">
        <v>0.0</v>
      </c>
      <c r="AE354" s="523">
        <v>0.0</v>
      </c>
      <c r="AF354" s="523">
        <v>0.0</v>
      </c>
      <c r="AG354" s="523">
        <v>0.0</v>
      </c>
      <c r="AH354" s="523">
        <v>0.0</v>
      </c>
      <c r="AI354" s="523">
        <v>0.0</v>
      </c>
      <c r="AJ354" s="523">
        <v>0.0</v>
      </c>
      <c r="AK354" s="523">
        <v>0.0</v>
      </c>
      <c r="AL354" s="523">
        <v>0.0</v>
      </c>
      <c r="AM354" s="523">
        <v>0.0</v>
      </c>
      <c r="AN354" s="523">
        <v>0.0</v>
      </c>
      <c r="AO354" s="523">
        <v>0.0</v>
      </c>
      <c r="AP354" s="523">
        <v>0.0</v>
      </c>
      <c r="AQ354" s="523">
        <v>0.0</v>
      </c>
      <c r="AR354" s="523">
        <v>0.0</v>
      </c>
      <c r="AS354" s="523">
        <v>0.0</v>
      </c>
      <c r="AT354" s="523">
        <v>0.0</v>
      </c>
      <c r="AU354" s="523">
        <v>0.0</v>
      </c>
      <c r="AV354" s="523">
        <v>0.0</v>
      </c>
      <c r="AW354" s="523">
        <v>0.0</v>
      </c>
      <c r="AX354" s="523">
        <v>0.0</v>
      </c>
      <c r="AY354" s="523">
        <v>0.0</v>
      </c>
      <c r="AZ354" s="523">
        <v>0.0</v>
      </c>
      <c r="BA354" s="523">
        <v>0.0</v>
      </c>
      <c r="BB354" s="523">
        <v>0.0</v>
      </c>
      <c r="BC354" s="523">
        <v>0.0</v>
      </c>
      <c r="BD354" s="523">
        <v>0.0</v>
      </c>
      <c r="BE354" s="523">
        <v>0.0</v>
      </c>
      <c r="BF354" s="515">
        <v>0.0</v>
      </c>
      <c r="BG354" s="510"/>
      <c r="BH354" s="511">
        <v>0.0</v>
      </c>
      <c r="BI354" s="512">
        <f t="shared" ref="BI354:BI363" si="35">iferror(AVERAGE(J354:BE354))</f>
        <v>0</v>
      </c>
      <c r="BJ354" s="511">
        <v>0.0</v>
      </c>
      <c r="BK354" s="513"/>
      <c r="BL354" s="514">
        <f>iferror((BH354+BJ354)/100)</f>
        <v>0</v>
      </c>
      <c r="BM354" s="428"/>
      <c r="BN354" s="428"/>
    </row>
    <row r="355" outlineLevel="3">
      <c r="A355" s="428"/>
      <c r="B355" s="428"/>
      <c r="C355" s="428"/>
      <c r="D355" s="428"/>
      <c r="E355" s="486">
        <v>2.0</v>
      </c>
      <c r="F355" s="529"/>
      <c r="G355" s="506"/>
      <c r="H355" s="507"/>
      <c r="I355" s="507"/>
      <c r="J355" s="523">
        <v>0.0</v>
      </c>
      <c r="K355" s="523">
        <v>0.0</v>
      </c>
      <c r="L355" s="523">
        <v>0.0</v>
      </c>
      <c r="M355" s="523">
        <v>0.0</v>
      </c>
      <c r="N355" s="523">
        <v>0.0</v>
      </c>
      <c r="O355" s="523">
        <v>0.0</v>
      </c>
      <c r="P355" s="523">
        <v>0.0</v>
      </c>
      <c r="Q355" s="523">
        <v>0.0</v>
      </c>
      <c r="R355" s="523">
        <v>0.0</v>
      </c>
      <c r="S355" s="523">
        <v>0.0</v>
      </c>
      <c r="T355" s="523">
        <v>0.0</v>
      </c>
      <c r="U355" s="523">
        <v>0.0</v>
      </c>
      <c r="V355" s="523">
        <v>0.0</v>
      </c>
      <c r="W355" s="523">
        <v>0.0</v>
      </c>
      <c r="X355" s="523">
        <v>0.0</v>
      </c>
      <c r="Y355" s="523">
        <v>0.0</v>
      </c>
      <c r="Z355" s="523">
        <v>0.0</v>
      </c>
      <c r="AA355" s="523">
        <v>0.0</v>
      </c>
      <c r="AB355" s="523">
        <v>0.0</v>
      </c>
      <c r="AC355" s="523">
        <v>0.0</v>
      </c>
      <c r="AD355" s="523">
        <v>0.0</v>
      </c>
      <c r="AE355" s="523">
        <v>0.0</v>
      </c>
      <c r="AF355" s="523">
        <v>0.0</v>
      </c>
      <c r="AG355" s="523">
        <v>0.0</v>
      </c>
      <c r="AH355" s="523">
        <v>0.0</v>
      </c>
      <c r="AI355" s="523">
        <v>0.0</v>
      </c>
      <c r="AJ355" s="523">
        <v>0.0</v>
      </c>
      <c r="AK355" s="523">
        <v>0.0</v>
      </c>
      <c r="AL355" s="523">
        <v>0.0</v>
      </c>
      <c r="AM355" s="523">
        <v>0.0</v>
      </c>
      <c r="AN355" s="523">
        <v>0.0</v>
      </c>
      <c r="AO355" s="523">
        <v>0.0</v>
      </c>
      <c r="AP355" s="523">
        <v>0.0</v>
      </c>
      <c r="AQ355" s="523">
        <v>0.0</v>
      </c>
      <c r="AR355" s="523">
        <v>0.0</v>
      </c>
      <c r="AS355" s="523">
        <v>0.0</v>
      </c>
      <c r="AT355" s="523">
        <v>0.0</v>
      </c>
      <c r="AU355" s="523">
        <v>0.0</v>
      </c>
      <c r="AV355" s="523">
        <v>0.0</v>
      </c>
      <c r="AW355" s="523">
        <v>0.0</v>
      </c>
      <c r="AX355" s="523">
        <v>0.0</v>
      </c>
      <c r="AY355" s="523">
        <v>0.0</v>
      </c>
      <c r="AZ355" s="523">
        <v>0.0</v>
      </c>
      <c r="BA355" s="523">
        <v>0.0</v>
      </c>
      <c r="BB355" s="523">
        <v>0.0</v>
      </c>
      <c r="BC355" s="523">
        <v>0.0</v>
      </c>
      <c r="BD355" s="523">
        <v>0.0</v>
      </c>
      <c r="BE355" s="523">
        <v>0.0</v>
      </c>
      <c r="BF355" s="515">
        <v>0.0</v>
      </c>
      <c r="BG355" s="510"/>
      <c r="BH355" s="511">
        <v>0.0</v>
      </c>
      <c r="BI355" s="512">
        <f t="shared" si="35"/>
        <v>0</v>
      </c>
      <c r="BJ355" s="511">
        <v>0.0</v>
      </c>
      <c r="BK355" s="513"/>
      <c r="BL355" s="514">
        <f t="shared" ref="BL355:BL363" si="36">(BH355+BJ355)/100</f>
        <v>0</v>
      </c>
      <c r="BM355" s="428"/>
      <c r="BN355" s="428"/>
    </row>
    <row r="356" outlineLevel="3">
      <c r="A356" s="428"/>
      <c r="B356" s="428"/>
      <c r="C356" s="248" t="s">
        <v>235</v>
      </c>
      <c r="D356" s="428"/>
      <c r="E356" s="486">
        <v>3.0</v>
      </c>
      <c r="F356" s="529"/>
      <c r="G356" s="506"/>
      <c r="H356" s="507"/>
      <c r="I356" s="507"/>
      <c r="J356" s="523">
        <v>0.0</v>
      </c>
      <c r="K356" s="523">
        <v>0.0</v>
      </c>
      <c r="L356" s="523">
        <v>0.0</v>
      </c>
      <c r="M356" s="523">
        <v>0.0</v>
      </c>
      <c r="N356" s="523">
        <v>0.0</v>
      </c>
      <c r="O356" s="523">
        <v>0.0</v>
      </c>
      <c r="P356" s="523">
        <v>0.0</v>
      </c>
      <c r="Q356" s="523">
        <v>0.0</v>
      </c>
      <c r="R356" s="523">
        <v>0.0</v>
      </c>
      <c r="S356" s="523">
        <v>0.0</v>
      </c>
      <c r="T356" s="523">
        <v>0.0</v>
      </c>
      <c r="U356" s="523">
        <v>0.0</v>
      </c>
      <c r="V356" s="523">
        <v>0.0</v>
      </c>
      <c r="W356" s="523">
        <v>0.0</v>
      </c>
      <c r="X356" s="523">
        <v>0.0</v>
      </c>
      <c r="Y356" s="523">
        <v>0.0</v>
      </c>
      <c r="Z356" s="523">
        <v>0.0</v>
      </c>
      <c r="AA356" s="523">
        <v>0.0</v>
      </c>
      <c r="AB356" s="523">
        <v>0.0</v>
      </c>
      <c r="AC356" s="523">
        <v>0.0</v>
      </c>
      <c r="AD356" s="523">
        <v>0.0</v>
      </c>
      <c r="AE356" s="523">
        <v>0.0</v>
      </c>
      <c r="AF356" s="523">
        <v>0.0</v>
      </c>
      <c r="AG356" s="523">
        <v>0.0</v>
      </c>
      <c r="AH356" s="523">
        <v>0.0</v>
      </c>
      <c r="AI356" s="523">
        <v>0.0</v>
      </c>
      <c r="AJ356" s="523">
        <v>0.0</v>
      </c>
      <c r="AK356" s="523">
        <v>0.0</v>
      </c>
      <c r="AL356" s="523">
        <v>0.0</v>
      </c>
      <c r="AM356" s="523">
        <v>0.0</v>
      </c>
      <c r="AN356" s="523">
        <v>0.0</v>
      </c>
      <c r="AO356" s="523">
        <v>0.0</v>
      </c>
      <c r="AP356" s="523">
        <v>0.0</v>
      </c>
      <c r="AQ356" s="523">
        <v>0.0</v>
      </c>
      <c r="AR356" s="523">
        <v>0.0</v>
      </c>
      <c r="AS356" s="523">
        <v>0.0</v>
      </c>
      <c r="AT356" s="523">
        <v>0.0</v>
      </c>
      <c r="AU356" s="523">
        <v>0.0</v>
      </c>
      <c r="AV356" s="523">
        <v>0.0</v>
      </c>
      <c r="AW356" s="523">
        <v>0.0</v>
      </c>
      <c r="AX356" s="523">
        <v>0.0</v>
      </c>
      <c r="AY356" s="523">
        <v>0.0</v>
      </c>
      <c r="AZ356" s="523">
        <v>0.0</v>
      </c>
      <c r="BA356" s="523">
        <v>0.0</v>
      </c>
      <c r="BB356" s="523">
        <v>0.0</v>
      </c>
      <c r="BC356" s="523">
        <v>0.0</v>
      </c>
      <c r="BD356" s="523">
        <v>0.0</v>
      </c>
      <c r="BE356" s="523">
        <v>0.0</v>
      </c>
      <c r="BF356" s="515">
        <v>0.0</v>
      </c>
      <c r="BG356" s="510"/>
      <c r="BH356" s="511">
        <v>0.0</v>
      </c>
      <c r="BI356" s="512">
        <f t="shared" si="35"/>
        <v>0</v>
      </c>
      <c r="BJ356" s="511">
        <v>0.0</v>
      </c>
      <c r="BK356" s="513"/>
      <c r="BL356" s="514">
        <f t="shared" si="36"/>
        <v>0</v>
      </c>
      <c r="BM356" s="428"/>
      <c r="BN356" s="428"/>
    </row>
    <row r="357" outlineLevel="3">
      <c r="A357" s="428"/>
      <c r="B357" s="428"/>
      <c r="C357" s="428"/>
      <c r="D357" s="428"/>
      <c r="E357" s="486">
        <v>4.0</v>
      </c>
      <c r="F357" s="529"/>
      <c r="G357" s="506"/>
      <c r="H357" s="507"/>
      <c r="I357" s="507"/>
      <c r="J357" s="523">
        <v>0.0</v>
      </c>
      <c r="K357" s="523">
        <v>0.0</v>
      </c>
      <c r="L357" s="523">
        <v>0.0</v>
      </c>
      <c r="M357" s="523">
        <v>0.0</v>
      </c>
      <c r="N357" s="523">
        <v>0.0</v>
      </c>
      <c r="O357" s="523">
        <v>0.0</v>
      </c>
      <c r="P357" s="523">
        <v>0.0</v>
      </c>
      <c r="Q357" s="523">
        <v>0.0</v>
      </c>
      <c r="R357" s="523">
        <v>0.0</v>
      </c>
      <c r="S357" s="523">
        <v>0.0</v>
      </c>
      <c r="T357" s="523">
        <v>0.0</v>
      </c>
      <c r="U357" s="523">
        <v>0.0</v>
      </c>
      <c r="V357" s="523">
        <v>0.0</v>
      </c>
      <c r="W357" s="523">
        <v>0.0</v>
      </c>
      <c r="X357" s="523">
        <v>0.0</v>
      </c>
      <c r="Y357" s="523">
        <v>0.0</v>
      </c>
      <c r="Z357" s="523">
        <v>0.0</v>
      </c>
      <c r="AA357" s="523">
        <v>0.0</v>
      </c>
      <c r="AB357" s="523">
        <v>0.0</v>
      </c>
      <c r="AC357" s="523">
        <v>0.0</v>
      </c>
      <c r="AD357" s="523">
        <v>0.0</v>
      </c>
      <c r="AE357" s="523">
        <v>0.0</v>
      </c>
      <c r="AF357" s="523">
        <v>0.0</v>
      </c>
      <c r="AG357" s="523">
        <v>0.0</v>
      </c>
      <c r="AH357" s="523">
        <v>0.0</v>
      </c>
      <c r="AI357" s="523">
        <v>0.0</v>
      </c>
      <c r="AJ357" s="523">
        <v>0.0</v>
      </c>
      <c r="AK357" s="523">
        <v>0.0</v>
      </c>
      <c r="AL357" s="523">
        <v>0.0</v>
      </c>
      <c r="AM357" s="523">
        <v>0.0</v>
      </c>
      <c r="AN357" s="523">
        <v>0.0</v>
      </c>
      <c r="AO357" s="523">
        <v>0.0</v>
      </c>
      <c r="AP357" s="523">
        <v>0.0</v>
      </c>
      <c r="AQ357" s="523">
        <v>0.0</v>
      </c>
      <c r="AR357" s="523">
        <v>0.0</v>
      </c>
      <c r="AS357" s="523">
        <v>0.0</v>
      </c>
      <c r="AT357" s="523">
        <v>0.0</v>
      </c>
      <c r="AU357" s="523">
        <v>0.0</v>
      </c>
      <c r="AV357" s="523">
        <v>0.0</v>
      </c>
      <c r="AW357" s="523">
        <v>0.0</v>
      </c>
      <c r="AX357" s="523">
        <v>0.0</v>
      </c>
      <c r="AY357" s="523">
        <v>0.0</v>
      </c>
      <c r="AZ357" s="523">
        <v>0.0</v>
      </c>
      <c r="BA357" s="523">
        <v>0.0</v>
      </c>
      <c r="BB357" s="523">
        <v>0.0</v>
      </c>
      <c r="BC357" s="523">
        <v>0.0</v>
      </c>
      <c r="BD357" s="523">
        <v>0.0</v>
      </c>
      <c r="BE357" s="523">
        <v>0.0</v>
      </c>
      <c r="BF357" s="515">
        <v>0.0</v>
      </c>
      <c r="BG357" s="510"/>
      <c r="BH357" s="511">
        <v>0.0</v>
      </c>
      <c r="BI357" s="512">
        <f t="shared" si="35"/>
        <v>0</v>
      </c>
      <c r="BJ357" s="511">
        <v>0.0</v>
      </c>
      <c r="BK357" s="513"/>
      <c r="BL357" s="514">
        <f t="shared" si="36"/>
        <v>0</v>
      </c>
      <c r="BM357" s="428"/>
      <c r="BN357" s="428"/>
    </row>
    <row r="358" outlineLevel="3">
      <c r="A358" s="428"/>
      <c r="B358" s="428"/>
      <c r="C358" s="428"/>
      <c r="D358" s="428"/>
      <c r="E358" s="486">
        <v>5.0</v>
      </c>
      <c r="F358" s="529"/>
      <c r="G358" s="506"/>
      <c r="H358" s="507"/>
      <c r="I358" s="507"/>
      <c r="J358" s="523">
        <v>0.0</v>
      </c>
      <c r="K358" s="523">
        <v>0.0</v>
      </c>
      <c r="L358" s="523">
        <v>0.0</v>
      </c>
      <c r="M358" s="523">
        <v>0.0</v>
      </c>
      <c r="N358" s="523">
        <v>0.0</v>
      </c>
      <c r="O358" s="523">
        <v>0.0</v>
      </c>
      <c r="P358" s="523">
        <v>0.0</v>
      </c>
      <c r="Q358" s="523">
        <v>0.0</v>
      </c>
      <c r="R358" s="523">
        <v>0.0</v>
      </c>
      <c r="S358" s="523">
        <v>0.0</v>
      </c>
      <c r="T358" s="523">
        <v>0.0</v>
      </c>
      <c r="U358" s="523">
        <v>0.0</v>
      </c>
      <c r="V358" s="523">
        <v>0.0</v>
      </c>
      <c r="W358" s="523">
        <v>0.0</v>
      </c>
      <c r="X358" s="523">
        <v>0.0</v>
      </c>
      <c r="Y358" s="523">
        <v>0.0</v>
      </c>
      <c r="Z358" s="523">
        <v>0.0</v>
      </c>
      <c r="AA358" s="523">
        <v>0.0</v>
      </c>
      <c r="AB358" s="523">
        <v>0.0</v>
      </c>
      <c r="AC358" s="523">
        <v>0.0</v>
      </c>
      <c r="AD358" s="523">
        <v>0.0</v>
      </c>
      <c r="AE358" s="523">
        <v>0.0</v>
      </c>
      <c r="AF358" s="523">
        <v>0.0</v>
      </c>
      <c r="AG358" s="523">
        <v>0.0</v>
      </c>
      <c r="AH358" s="523">
        <v>0.0</v>
      </c>
      <c r="AI358" s="523">
        <v>0.0</v>
      </c>
      <c r="AJ358" s="523">
        <v>0.0</v>
      </c>
      <c r="AK358" s="523">
        <v>0.0</v>
      </c>
      <c r="AL358" s="523">
        <v>0.0</v>
      </c>
      <c r="AM358" s="523">
        <v>0.0</v>
      </c>
      <c r="AN358" s="523">
        <v>0.0</v>
      </c>
      <c r="AO358" s="523">
        <v>0.0</v>
      </c>
      <c r="AP358" s="523">
        <v>0.0</v>
      </c>
      <c r="AQ358" s="523">
        <v>0.0</v>
      </c>
      <c r="AR358" s="523">
        <v>0.0</v>
      </c>
      <c r="AS358" s="523">
        <v>0.0</v>
      </c>
      <c r="AT358" s="523">
        <v>0.0</v>
      </c>
      <c r="AU358" s="523">
        <v>0.0</v>
      </c>
      <c r="AV358" s="523">
        <v>0.0</v>
      </c>
      <c r="AW358" s="523">
        <v>0.0</v>
      </c>
      <c r="AX358" s="523">
        <v>0.0</v>
      </c>
      <c r="AY358" s="523">
        <v>0.0</v>
      </c>
      <c r="AZ358" s="523">
        <v>0.0</v>
      </c>
      <c r="BA358" s="523">
        <v>0.0</v>
      </c>
      <c r="BB358" s="523">
        <v>0.0</v>
      </c>
      <c r="BC358" s="523">
        <v>0.0</v>
      </c>
      <c r="BD358" s="523">
        <v>0.0</v>
      </c>
      <c r="BE358" s="523">
        <v>0.0</v>
      </c>
      <c r="BF358" s="515">
        <v>0.0</v>
      </c>
      <c r="BG358" s="510"/>
      <c r="BH358" s="511">
        <v>0.0</v>
      </c>
      <c r="BI358" s="512">
        <f t="shared" si="35"/>
        <v>0</v>
      </c>
      <c r="BJ358" s="511">
        <v>0.0</v>
      </c>
      <c r="BK358" s="513"/>
      <c r="BL358" s="514">
        <f t="shared" si="36"/>
        <v>0</v>
      </c>
      <c r="BM358" s="428"/>
      <c r="BN358" s="428"/>
    </row>
    <row r="359" outlineLevel="3">
      <c r="A359" s="428"/>
      <c r="B359" s="428"/>
      <c r="C359" s="428"/>
      <c r="D359" s="428"/>
      <c r="E359" s="486">
        <v>6.0</v>
      </c>
      <c r="F359" s="529"/>
      <c r="G359" s="506"/>
      <c r="H359" s="507"/>
      <c r="I359" s="507"/>
      <c r="J359" s="523">
        <v>0.0</v>
      </c>
      <c r="K359" s="523">
        <v>0.0</v>
      </c>
      <c r="L359" s="523">
        <v>0.0</v>
      </c>
      <c r="M359" s="523">
        <v>0.0</v>
      </c>
      <c r="N359" s="523">
        <v>0.0</v>
      </c>
      <c r="O359" s="523">
        <v>0.0</v>
      </c>
      <c r="P359" s="523">
        <v>0.0</v>
      </c>
      <c r="Q359" s="523">
        <v>0.0</v>
      </c>
      <c r="R359" s="523">
        <v>0.0</v>
      </c>
      <c r="S359" s="523">
        <v>0.0</v>
      </c>
      <c r="T359" s="523">
        <v>0.0</v>
      </c>
      <c r="U359" s="523">
        <v>0.0</v>
      </c>
      <c r="V359" s="523">
        <v>0.0</v>
      </c>
      <c r="W359" s="523">
        <v>0.0</v>
      </c>
      <c r="X359" s="523">
        <v>0.0</v>
      </c>
      <c r="Y359" s="523">
        <v>0.0</v>
      </c>
      <c r="Z359" s="523">
        <v>0.0</v>
      </c>
      <c r="AA359" s="523">
        <v>0.0</v>
      </c>
      <c r="AB359" s="523">
        <v>0.0</v>
      </c>
      <c r="AC359" s="523">
        <v>0.0</v>
      </c>
      <c r="AD359" s="523">
        <v>0.0</v>
      </c>
      <c r="AE359" s="523">
        <v>0.0</v>
      </c>
      <c r="AF359" s="523">
        <v>0.0</v>
      </c>
      <c r="AG359" s="523">
        <v>0.0</v>
      </c>
      <c r="AH359" s="523">
        <v>0.0</v>
      </c>
      <c r="AI359" s="523">
        <v>0.0</v>
      </c>
      <c r="AJ359" s="523">
        <v>0.0</v>
      </c>
      <c r="AK359" s="523">
        <v>0.0</v>
      </c>
      <c r="AL359" s="523">
        <v>0.0</v>
      </c>
      <c r="AM359" s="523">
        <v>0.0</v>
      </c>
      <c r="AN359" s="523">
        <v>0.0</v>
      </c>
      <c r="AO359" s="523">
        <v>0.0</v>
      </c>
      <c r="AP359" s="523">
        <v>0.0</v>
      </c>
      <c r="AQ359" s="523">
        <v>0.0</v>
      </c>
      <c r="AR359" s="523">
        <v>0.0</v>
      </c>
      <c r="AS359" s="523">
        <v>0.0</v>
      </c>
      <c r="AT359" s="523">
        <v>0.0</v>
      </c>
      <c r="AU359" s="523">
        <v>0.0</v>
      </c>
      <c r="AV359" s="523">
        <v>0.0</v>
      </c>
      <c r="AW359" s="523">
        <v>0.0</v>
      </c>
      <c r="AX359" s="523">
        <v>0.0</v>
      </c>
      <c r="AY359" s="523">
        <v>0.0</v>
      </c>
      <c r="AZ359" s="523">
        <v>0.0</v>
      </c>
      <c r="BA359" s="523">
        <v>0.0</v>
      </c>
      <c r="BB359" s="523">
        <v>0.0</v>
      </c>
      <c r="BC359" s="523">
        <v>0.0</v>
      </c>
      <c r="BD359" s="523">
        <v>0.0</v>
      </c>
      <c r="BE359" s="523">
        <v>0.0</v>
      </c>
      <c r="BF359" s="515">
        <v>0.0</v>
      </c>
      <c r="BG359" s="510"/>
      <c r="BH359" s="511">
        <v>0.0</v>
      </c>
      <c r="BI359" s="512">
        <f t="shared" si="35"/>
        <v>0</v>
      </c>
      <c r="BJ359" s="511">
        <v>0.0</v>
      </c>
      <c r="BK359" s="513"/>
      <c r="BL359" s="514">
        <f t="shared" si="36"/>
        <v>0</v>
      </c>
      <c r="BM359" s="428"/>
      <c r="BN359" s="428"/>
    </row>
    <row r="360" outlineLevel="3">
      <c r="A360" s="428"/>
      <c r="B360" s="428"/>
      <c r="C360" s="428"/>
      <c r="D360" s="428"/>
      <c r="E360" s="486">
        <v>7.0</v>
      </c>
      <c r="F360" s="529"/>
      <c r="G360" s="506"/>
      <c r="H360" s="507"/>
      <c r="I360" s="507"/>
      <c r="J360" s="523">
        <v>0.0</v>
      </c>
      <c r="K360" s="523">
        <v>0.0</v>
      </c>
      <c r="L360" s="523">
        <v>0.0</v>
      </c>
      <c r="M360" s="523">
        <v>0.0</v>
      </c>
      <c r="N360" s="523">
        <v>0.0</v>
      </c>
      <c r="O360" s="523">
        <v>0.0</v>
      </c>
      <c r="P360" s="523">
        <v>0.0</v>
      </c>
      <c r="Q360" s="523">
        <v>0.0</v>
      </c>
      <c r="R360" s="523">
        <v>0.0</v>
      </c>
      <c r="S360" s="523">
        <v>0.0</v>
      </c>
      <c r="T360" s="523">
        <v>0.0</v>
      </c>
      <c r="U360" s="523">
        <v>0.0</v>
      </c>
      <c r="V360" s="523">
        <v>0.0</v>
      </c>
      <c r="W360" s="523">
        <v>0.0</v>
      </c>
      <c r="X360" s="523">
        <v>0.0</v>
      </c>
      <c r="Y360" s="523">
        <v>0.0</v>
      </c>
      <c r="Z360" s="523">
        <v>0.0</v>
      </c>
      <c r="AA360" s="523">
        <v>0.0</v>
      </c>
      <c r="AB360" s="523">
        <v>0.0</v>
      </c>
      <c r="AC360" s="523">
        <v>0.0</v>
      </c>
      <c r="AD360" s="523">
        <v>0.0</v>
      </c>
      <c r="AE360" s="523">
        <v>0.0</v>
      </c>
      <c r="AF360" s="523">
        <v>0.0</v>
      </c>
      <c r="AG360" s="523">
        <v>0.0</v>
      </c>
      <c r="AH360" s="523">
        <v>0.0</v>
      </c>
      <c r="AI360" s="523">
        <v>0.0</v>
      </c>
      <c r="AJ360" s="523">
        <v>0.0</v>
      </c>
      <c r="AK360" s="523">
        <v>0.0</v>
      </c>
      <c r="AL360" s="523">
        <v>0.0</v>
      </c>
      <c r="AM360" s="523">
        <v>0.0</v>
      </c>
      <c r="AN360" s="523">
        <v>0.0</v>
      </c>
      <c r="AO360" s="523">
        <v>0.0</v>
      </c>
      <c r="AP360" s="523">
        <v>0.0</v>
      </c>
      <c r="AQ360" s="523">
        <v>0.0</v>
      </c>
      <c r="AR360" s="523">
        <v>0.0</v>
      </c>
      <c r="AS360" s="523">
        <v>0.0</v>
      </c>
      <c r="AT360" s="523">
        <v>0.0</v>
      </c>
      <c r="AU360" s="523">
        <v>0.0</v>
      </c>
      <c r="AV360" s="523">
        <v>0.0</v>
      </c>
      <c r="AW360" s="523">
        <v>0.0</v>
      </c>
      <c r="AX360" s="523">
        <v>0.0</v>
      </c>
      <c r="AY360" s="523">
        <v>0.0</v>
      </c>
      <c r="AZ360" s="523">
        <v>0.0</v>
      </c>
      <c r="BA360" s="523">
        <v>0.0</v>
      </c>
      <c r="BB360" s="523">
        <v>0.0</v>
      </c>
      <c r="BC360" s="523">
        <v>0.0</v>
      </c>
      <c r="BD360" s="523">
        <v>0.0</v>
      </c>
      <c r="BE360" s="523">
        <v>0.0</v>
      </c>
      <c r="BF360" s="515">
        <v>0.0</v>
      </c>
      <c r="BG360" s="510"/>
      <c r="BH360" s="511">
        <v>0.0</v>
      </c>
      <c r="BI360" s="512">
        <f t="shared" si="35"/>
        <v>0</v>
      </c>
      <c r="BJ360" s="511">
        <v>0.0</v>
      </c>
      <c r="BK360" s="513"/>
      <c r="BL360" s="514">
        <f t="shared" si="36"/>
        <v>0</v>
      </c>
      <c r="BM360" s="428"/>
      <c r="BN360" s="428"/>
    </row>
    <row r="361" outlineLevel="3">
      <c r="A361" s="428"/>
      <c r="B361" s="428"/>
      <c r="C361" s="428"/>
      <c r="D361" s="428"/>
      <c r="E361" s="486">
        <v>8.0</v>
      </c>
      <c r="F361" s="529"/>
      <c r="G361" s="506"/>
      <c r="H361" s="507"/>
      <c r="I361" s="507"/>
      <c r="J361" s="523">
        <v>0.0</v>
      </c>
      <c r="K361" s="523">
        <v>0.0</v>
      </c>
      <c r="L361" s="523">
        <v>0.0</v>
      </c>
      <c r="M361" s="523">
        <v>0.0</v>
      </c>
      <c r="N361" s="523">
        <v>0.0</v>
      </c>
      <c r="O361" s="523">
        <v>0.0</v>
      </c>
      <c r="P361" s="523">
        <v>0.0</v>
      </c>
      <c r="Q361" s="523">
        <v>0.0</v>
      </c>
      <c r="R361" s="523">
        <v>0.0</v>
      </c>
      <c r="S361" s="523">
        <v>0.0</v>
      </c>
      <c r="T361" s="523">
        <v>0.0</v>
      </c>
      <c r="U361" s="523">
        <v>0.0</v>
      </c>
      <c r="V361" s="523">
        <v>0.0</v>
      </c>
      <c r="W361" s="523">
        <v>0.0</v>
      </c>
      <c r="X361" s="523">
        <v>0.0</v>
      </c>
      <c r="Y361" s="523">
        <v>0.0</v>
      </c>
      <c r="Z361" s="523">
        <v>0.0</v>
      </c>
      <c r="AA361" s="523">
        <v>0.0</v>
      </c>
      <c r="AB361" s="523">
        <v>0.0</v>
      </c>
      <c r="AC361" s="523">
        <v>0.0</v>
      </c>
      <c r="AD361" s="523">
        <v>0.0</v>
      </c>
      <c r="AE361" s="523">
        <v>0.0</v>
      </c>
      <c r="AF361" s="523">
        <v>0.0</v>
      </c>
      <c r="AG361" s="523">
        <v>0.0</v>
      </c>
      <c r="AH361" s="523">
        <v>0.0</v>
      </c>
      <c r="AI361" s="523">
        <v>0.0</v>
      </c>
      <c r="AJ361" s="523">
        <v>0.0</v>
      </c>
      <c r="AK361" s="523">
        <v>0.0</v>
      </c>
      <c r="AL361" s="523">
        <v>0.0</v>
      </c>
      <c r="AM361" s="523">
        <v>0.0</v>
      </c>
      <c r="AN361" s="523">
        <v>0.0</v>
      </c>
      <c r="AO361" s="523">
        <v>0.0</v>
      </c>
      <c r="AP361" s="523">
        <v>0.0</v>
      </c>
      <c r="AQ361" s="523">
        <v>0.0</v>
      </c>
      <c r="AR361" s="523">
        <v>0.0</v>
      </c>
      <c r="AS361" s="523">
        <v>0.0</v>
      </c>
      <c r="AT361" s="523">
        <v>0.0</v>
      </c>
      <c r="AU361" s="523">
        <v>0.0</v>
      </c>
      <c r="AV361" s="523">
        <v>0.0</v>
      </c>
      <c r="AW361" s="523">
        <v>0.0</v>
      </c>
      <c r="AX361" s="523">
        <v>0.0</v>
      </c>
      <c r="AY361" s="523">
        <v>0.0</v>
      </c>
      <c r="AZ361" s="523">
        <v>0.0</v>
      </c>
      <c r="BA361" s="523">
        <v>0.0</v>
      </c>
      <c r="BB361" s="523">
        <v>0.0</v>
      </c>
      <c r="BC361" s="523">
        <v>0.0</v>
      </c>
      <c r="BD361" s="523">
        <v>0.0</v>
      </c>
      <c r="BE361" s="523">
        <v>0.0</v>
      </c>
      <c r="BF361" s="515">
        <v>0.0</v>
      </c>
      <c r="BG361" s="510"/>
      <c r="BH361" s="511">
        <v>0.0</v>
      </c>
      <c r="BI361" s="512">
        <f t="shared" si="35"/>
        <v>0</v>
      </c>
      <c r="BJ361" s="511">
        <v>0.0</v>
      </c>
      <c r="BK361" s="513"/>
      <c r="BL361" s="514">
        <f t="shared" si="36"/>
        <v>0</v>
      </c>
      <c r="BM361" s="428"/>
      <c r="BN361" s="428"/>
    </row>
    <row r="362" outlineLevel="3">
      <c r="A362" s="428"/>
      <c r="B362" s="428"/>
      <c r="C362" s="428"/>
      <c r="D362" s="428"/>
      <c r="E362" s="486">
        <v>9.0</v>
      </c>
      <c r="F362" s="529"/>
      <c r="G362" s="506"/>
      <c r="H362" s="507"/>
      <c r="I362" s="507"/>
      <c r="J362" s="523">
        <v>0.0</v>
      </c>
      <c r="K362" s="523">
        <v>0.0</v>
      </c>
      <c r="L362" s="523">
        <v>0.0</v>
      </c>
      <c r="M362" s="523">
        <v>0.0</v>
      </c>
      <c r="N362" s="523">
        <v>0.0</v>
      </c>
      <c r="O362" s="523">
        <v>0.0</v>
      </c>
      <c r="P362" s="523">
        <v>0.0</v>
      </c>
      <c r="Q362" s="523">
        <v>0.0</v>
      </c>
      <c r="R362" s="523">
        <v>0.0</v>
      </c>
      <c r="S362" s="523">
        <v>0.0</v>
      </c>
      <c r="T362" s="523">
        <v>0.0</v>
      </c>
      <c r="U362" s="523">
        <v>0.0</v>
      </c>
      <c r="V362" s="523">
        <v>0.0</v>
      </c>
      <c r="W362" s="523">
        <v>0.0</v>
      </c>
      <c r="X362" s="523">
        <v>0.0</v>
      </c>
      <c r="Y362" s="523">
        <v>0.0</v>
      </c>
      <c r="Z362" s="523">
        <v>0.0</v>
      </c>
      <c r="AA362" s="523">
        <v>0.0</v>
      </c>
      <c r="AB362" s="523">
        <v>0.0</v>
      </c>
      <c r="AC362" s="523">
        <v>0.0</v>
      </c>
      <c r="AD362" s="523">
        <v>0.0</v>
      </c>
      <c r="AE362" s="523">
        <v>0.0</v>
      </c>
      <c r="AF362" s="523">
        <v>0.0</v>
      </c>
      <c r="AG362" s="523">
        <v>0.0</v>
      </c>
      <c r="AH362" s="523">
        <v>0.0</v>
      </c>
      <c r="AI362" s="523">
        <v>0.0</v>
      </c>
      <c r="AJ362" s="523">
        <v>0.0</v>
      </c>
      <c r="AK362" s="523">
        <v>0.0</v>
      </c>
      <c r="AL362" s="523">
        <v>0.0</v>
      </c>
      <c r="AM362" s="523">
        <v>0.0</v>
      </c>
      <c r="AN362" s="523">
        <v>0.0</v>
      </c>
      <c r="AO362" s="523">
        <v>0.0</v>
      </c>
      <c r="AP362" s="523">
        <v>0.0</v>
      </c>
      <c r="AQ362" s="523">
        <v>0.0</v>
      </c>
      <c r="AR362" s="523">
        <v>0.0</v>
      </c>
      <c r="AS362" s="523">
        <v>0.0</v>
      </c>
      <c r="AT362" s="523">
        <v>0.0</v>
      </c>
      <c r="AU362" s="523">
        <v>0.0</v>
      </c>
      <c r="AV362" s="523">
        <v>0.0</v>
      </c>
      <c r="AW362" s="523">
        <v>0.0</v>
      </c>
      <c r="AX362" s="523">
        <v>0.0</v>
      </c>
      <c r="AY362" s="523">
        <v>0.0</v>
      </c>
      <c r="AZ362" s="523">
        <v>0.0</v>
      </c>
      <c r="BA362" s="523">
        <v>0.0</v>
      </c>
      <c r="BB362" s="523">
        <v>0.0</v>
      </c>
      <c r="BC362" s="523">
        <v>0.0</v>
      </c>
      <c r="BD362" s="523">
        <v>0.0</v>
      </c>
      <c r="BE362" s="523">
        <v>0.0</v>
      </c>
      <c r="BF362" s="515">
        <v>0.0</v>
      </c>
      <c r="BG362" s="510"/>
      <c r="BH362" s="511">
        <v>0.0</v>
      </c>
      <c r="BI362" s="512">
        <f t="shared" si="35"/>
        <v>0</v>
      </c>
      <c r="BJ362" s="511">
        <v>0.0</v>
      </c>
      <c r="BK362" s="513"/>
      <c r="BL362" s="514">
        <f t="shared" si="36"/>
        <v>0</v>
      </c>
      <c r="BM362" s="428"/>
      <c r="BN362" s="428"/>
    </row>
    <row r="363" outlineLevel="3">
      <c r="A363" s="428"/>
      <c r="B363" s="428"/>
      <c r="C363" s="428"/>
      <c r="D363" s="428"/>
      <c r="E363" s="486">
        <v>10.0</v>
      </c>
      <c r="F363" s="529"/>
      <c r="G363" s="506"/>
      <c r="H363" s="507"/>
      <c r="I363" s="507"/>
      <c r="J363" s="523">
        <v>0.0</v>
      </c>
      <c r="K363" s="523">
        <v>0.0</v>
      </c>
      <c r="L363" s="523">
        <v>0.0</v>
      </c>
      <c r="M363" s="523">
        <v>0.0</v>
      </c>
      <c r="N363" s="523">
        <v>0.0</v>
      </c>
      <c r="O363" s="523">
        <v>0.0</v>
      </c>
      <c r="P363" s="523">
        <v>0.0</v>
      </c>
      <c r="Q363" s="523">
        <v>0.0</v>
      </c>
      <c r="R363" s="523">
        <v>0.0</v>
      </c>
      <c r="S363" s="523">
        <v>0.0</v>
      </c>
      <c r="T363" s="523">
        <v>0.0</v>
      </c>
      <c r="U363" s="523">
        <v>0.0</v>
      </c>
      <c r="V363" s="523">
        <v>0.0</v>
      </c>
      <c r="W363" s="523">
        <v>0.0</v>
      </c>
      <c r="X363" s="523">
        <v>0.0</v>
      </c>
      <c r="Y363" s="523">
        <v>0.0</v>
      </c>
      <c r="Z363" s="523">
        <v>0.0</v>
      </c>
      <c r="AA363" s="523">
        <v>0.0</v>
      </c>
      <c r="AB363" s="523">
        <v>0.0</v>
      </c>
      <c r="AC363" s="523">
        <v>0.0</v>
      </c>
      <c r="AD363" s="523">
        <v>0.0</v>
      </c>
      <c r="AE363" s="523">
        <v>0.0</v>
      </c>
      <c r="AF363" s="523">
        <v>0.0</v>
      </c>
      <c r="AG363" s="523">
        <v>0.0</v>
      </c>
      <c r="AH363" s="523">
        <v>0.0</v>
      </c>
      <c r="AI363" s="523">
        <v>0.0</v>
      </c>
      <c r="AJ363" s="523">
        <v>0.0</v>
      </c>
      <c r="AK363" s="523">
        <v>0.0</v>
      </c>
      <c r="AL363" s="523">
        <v>0.0</v>
      </c>
      <c r="AM363" s="523">
        <v>0.0</v>
      </c>
      <c r="AN363" s="523">
        <v>0.0</v>
      </c>
      <c r="AO363" s="523">
        <v>0.0</v>
      </c>
      <c r="AP363" s="523">
        <v>0.0</v>
      </c>
      <c r="AQ363" s="523">
        <v>0.0</v>
      </c>
      <c r="AR363" s="523">
        <v>0.0</v>
      </c>
      <c r="AS363" s="523">
        <v>0.0</v>
      </c>
      <c r="AT363" s="523">
        <v>0.0</v>
      </c>
      <c r="AU363" s="523">
        <v>0.0</v>
      </c>
      <c r="AV363" s="523">
        <v>0.0</v>
      </c>
      <c r="AW363" s="523">
        <v>0.0</v>
      </c>
      <c r="AX363" s="523">
        <v>0.0</v>
      </c>
      <c r="AY363" s="523">
        <v>0.0</v>
      </c>
      <c r="AZ363" s="523">
        <v>0.0</v>
      </c>
      <c r="BA363" s="523">
        <v>0.0</v>
      </c>
      <c r="BB363" s="523">
        <v>0.0</v>
      </c>
      <c r="BC363" s="523">
        <v>0.0</v>
      </c>
      <c r="BD363" s="523">
        <v>0.0</v>
      </c>
      <c r="BE363" s="523">
        <v>0.0</v>
      </c>
      <c r="BF363" s="515">
        <v>0.0</v>
      </c>
      <c r="BG363" s="510"/>
      <c r="BH363" s="511">
        <v>0.0</v>
      </c>
      <c r="BI363" s="512">
        <f t="shared" si="35"/>
        <v>0</v>
      </c>
      <c r="BJ363" s="511">
        <v>0.0</v>
      </c>
      <c r="BK363" s="513"/>
      <c r="BL363" s="514">
        <f t="shared" si="36"/>
        <v>0</v>
      </c>
      <c r="BM363" s="428"/>
      <c r="BN363" s="428"/>
    </row>
    <row r="364" outlineLevel="3">
      <c r="A364" s="428"/>
      <c r="B364" s="428"/>
      <c r="C364" s="428"/>
      <c r="D364" s="428"/>
      <c r="E364" s="517"/>
      <c r="F364" s="517"/>
      <c r="G364" s="517"/>
      <c r="H364" s="517"/>
      <c r="I364" s="517"/>
      <c r="J364" s="517"/>
      <c r="K364" s="517"/>
      <c r="L364" s="517"/>
      <c r="M364" s="517"/>
      <c r="N364" s="517"/>
      <c r="O364" s="517"/>
      <c r="P364" s="517"/>
      <c r="Q364" s="517"/>
      <c r="R364" s="517"/>
      <c r="S364" s="517"/>
      <c r="T364" s="517"/>
      <c r="U364" s="517"/>
      <c r="V364" s="517"/>
      <c r="W364" s="517"/>
      <c r="X364" s="517"/>
      <c r="Y364" s="517"/>
      <c r="Z364" s="517"/>
      <c r="AA364" s="517"/>
      <c r="AB364" s="517"/>
      <c r="AC364" s="517"/>
      <c r="AD364" s="517"/>
      <c r="AE364" s="517"/>
      <c r="AF364" s="517"/>
      <c r="AG364" s="517"/>
      <c r="AH364" s="517"/>
      <c r="AI364" s="517"/>
      <c r="AJ364" s="517"/>
      <c r="AK364" s="517"/>
      <c r="AL364" s="517"/>
      <c r="AM364" s="517"/>
      <c r="AN364" s="517"/>
      <c r="AO364" s="517"/>
      <c r="AP364" s="517"/>
      <c r="AQ364" s="517"/>
      <c r="AR364" s="517"/>
      <c r="AS364" s="517"/>
      <c r="AT364" s="517"/>
      <c r="AU364" s="517"/>
      <c r="AV364" s="517"/>
      <c r="AW364" s="517"/>
      <c r="AX364" s="517"/>
      <c r="AY364" s="517"/>
      <c r="AZ364" s="517"/>
      <c r="BA364" s="517"/>
      <c r="BB364" s="517"/>
      <c r="BC364" s="517"/>
      <c r="BD364" s="517"/>
      <c r="BE364" s="517"/>
      <c r="BF364" s="517"/>
      <c r="BG364" s="517"/>
      <c r="BH364" s="517"/>
      <c r="BI364" s="517"/>
      <c r="BJ364" s="517"/>
      <c r="BK364" s="517"/>
      <c r="BL364" s="517"/>
      <c r="BM364" s="428"/>
      <c r="BN364" s="428"/>
    </row>
    <row r="365" outlineLevel="3">
      <c r="A365" s="428"/>
      <c r="B365" s="428"/>
      <c r="C365" s="428"/>
      <c r="D365" s="428"/>
      <c r="E365" s="428"/>
      <c r="F365" s="428"/>
      <c r="G365" s="428"/>
      <c r="H365" s="428"/>
      <c r="I365" s="428"/>
      <c r="J365" s="428"/>
      <c r="K365" s="428"/>
      <c r="L365" s="428"/>
      <c r="M365" s="428"/>
      <c r="N365" s="428"/>
      <c r="O365" s="428"/>
      <c r="P365" s="428"/>
      <c r="Q365" s="428"/>
      <c r="R365" s="428"/>
      <c r="S365" s="428"/>
      <c r="T365" s="428"/>
      <c r="U365" s="428"/>
      <c r="V365" s="428"/>
      <c r="W365" s="428"/>
      <c r="X365" s="428"/>
      <c r="Y365" s="428"/>
      <c r="Z365" s="428"/>
      <c r="AA365" s="428"/>
      <c r="AB365" s="428"/>
      <c r="AC365" s="428"/>
      <c r="AD365" s="428"/>
      <c r="AE365" s="428"/>
      <c r="AF365" s="428"/>
      <c r="AG365" s="428"/>
      <c r="AH365" s="428"/>
      <c r="AI365" s="428"/>
      <c r="AJ365" s="428"/>
      <c r="AK365" s="428"/>
      <c r="AL365" s="428"/>
      <c r="AM365" s="428"/>
      <c r="AN365" s="428"/>
      <c r="AO365" s="428"/>
      <c r="AP365" s="428"/>
      <c r="AQ365" s="428"/>
      <c r="AR365" s="428"/>
      <c r="AS365" s="428"/>
      <c r="AT365" s="428"/>
      <c r="AU365" s="428"/>
      <c r="AV365" s="428"/>
      <c r="AW365" s="428"/>
      <c r="AX365" s="428"/>
      <c r="AY365" s="428"/>
      <c r="AZ365" s="428"/>
      <c r="BA365" s="428"/>
      <c r="BB365" s="428"/>
      <c r="BC365" s="428"/>
      <c r="BD365" s="428"/>
      <c r="BE365" s="428"/>
      <c r="BF365" s="428"/>
      <c r="BG365" s="428"/>
      <c r="BH365" s="428"/>
      <c r="BI365" s="428"/>
      <c r="BJ365" s="428"/>
      <c r="BK365" s="428"/>
      <c r="BL365" s="428"/>
      <c r="BM365" s="428"/>
      <c r="BN365" s="428"/>
    </row>
    <row r="366" ht="10.5" customHeight="1" outlineLevel="2">
      <c r="A366" s="428"/>
      <c r="B366" s="428"/>
      <c r="C366" s="428"/>
      <c r="D366" s="428"/>
      <c r="E366" s="428"/>
      <c r="F366" s="428"/>
      <c r="G366" s="428"/>
      <c r="H366" s="428"/>
      <c r="I366" s="428"/>
      <c r="J366" s="428"/>
      <c r="K366" s="428"/>
      <c r="L366" s="428"/>
      <c r="M366" s="428"/>
      <c r="N366" s="428"/>
      <c r="O366" s="428"/>
      <c r="P366" s="428"/>
      <c r="Q366" s="428"/>
      <c r="R366" s="428"/>
      <c r="S366" s="428"/>
      <c r="T366" s="428"/>
      <c r="U366" s="428"/>
      <c r="V366" s="428"/>
      <c r="W366" s="428"/>
      <c r="X366" s="428"/>
      <c r="Y366" s="428"/>
      <c r="Z366" s="428"/>
      <c r="AA366" s="428"/>
      <c r="AB366" s="428"/>
      <c r="AC366" s="428"/>
      <c r="AD366" s="428"/>
      <c r="AE366" s="428"/>
      <c r="AF366" s="428"/>
      <c r="AG366" s="428"/>
      <c r="AH366" s="428"/>
      <c r="AI366" s="428"/>
      <c r="AJ366" s="428"/>
      <c r="AK366" s="428"/>
      <c r="AL366" s="428"/>
      <c r="AM366" s="428"/>
      <c r="AN366" s="428"/>
      <c r="AO366" s="428"/>
      <c r="AP366" s="428"/>
      <c r="AQ366" s="428"/>
      <c r="AR366" s="428"/>
      <c r="AS366" s="428"/>
      <c r="AT366" s="428"/>
      <c r="AU366" s="428"/>
      <c r="AV366" s="428"/>
      <c r="AW366" s="428"/>
      <c r="AX366" s="428"/>
      <c r="AY366" s="428"/>
      <c r="AZ366" s="428"/>
      <c r="BA366" s="428"/>
      <c r="BB366" s="428"/>
      <c r="BC366" s="428"/>
      <c r="BD366" s="428"/>
      <c r="BE366" s="428"/>
      <c r="BF366" s="428"/>
      <c r="BG366" s="428"/>
      <c r="BH366" s="428"/>
      <c r="BI366" s="428"/>
      <c r="BJ366" s="428"/>
      <c r="BK366" s="428"/>
      <c r="BL366" s="428"/>
      <c r="BM366" s="428"/>
      <c r="BN366" s="428"/>
    </row>
    <row r="367" ht="10.5" customHeight="1" outlineLevel="1">
      <c r="A367" s="428"/>
      <c r="B367" s="428"/>
      <c r="C367" s="428"/>
      <c r="D367" s="428"/>
      <c r="E367" s="428"/>
      <c r="F367" s="428"/>
      <c r="G367" s="428"/>
      <c r="H367" s="428"/>
      <c r="I367" s="428"/>
      <c r="J367" s="428"/>
      <c r="K367" s="428"/>
      <c r="L367" s="428"/>
      <c r="M367" s="428"/>
      <c r="N367" s="428"/>
      <c r="O367" s="428"/>
      <c r="P367" s="428"/>
      <c r="Q367" s="428"/>
      <c r="R367" s="428"/>
      <c r="S367" s="428"/>
      <c r="T367" s="428"/>
      <c r="U367" s="428"/>
      <c r="V367" s="428"/>
      <c r="W367" s="428"/>
      <c r="X367" s="428"/>
      <c r="Y367" s="428"/>
      <c r="Z367" s="428"/>
      <c r="AA367" s="428"/>
      <c r="AB367" s="428"/>
      <c r="AC367" s="428"/>
      <c r="AD367" s="428"/>
      <c r="AE367" s="428"/>
      <c r="AF367" s="428"/>
      <c r="AG367" s="428"/>
      <c r="AH367" s="428"/>
      <c r="AI367" s="428"/>
      <c r="AJ367" s="428"/>
      <c r="AK367" s="428"/>
      <c r="AL367" s="428"/>
      <c r="AM367" s="428"/>
      <c r="AN367" s="428"/>
      <c r="AO367" s="428"/>
      <c r="AP367" s="428"/>
      <c r="AQ367" s="428"/>
      <c r="AR367" s="428"/>
      <c r="AS367" s="428"/>
      <c r="AT367" s="428"/>
      <c r="AU367" s="428"/>
      <c r="AV367" s="428"/>
      <c r="AW367" s="428"/>
      <c r="AX367" s="428"/>
      <c r="AY367" s="428"/>
      <c r="AZ367" s="428"/>
      <c r="BA367" s="428"/>
      <c r="BB367" s="428"/>
      <c r="BC367" s="428"/>
      <c r="BD367" s="428"/>
      <c r="BE367" s="428"/>
      <c r="BF367" s="428"/>
      <c r="BG367" s="428"/>
      <c r="BH367" s="428"/>
      <c r="BI367" s="428"/>
      <c r="BJ367" s="428"/>
      <c r="BK367" s="428"/>
      <c r="BL367" s="428"/>
      <c r="BM367" s="428"/>
      <c r="BN367" s="428"/>
    </row>
  </sheetData>
  <mergeCells count="522">
    <mergeCell ref="Z94:AC94"/>
    <mergeCell ref="AD94:AG94"/>
    <mergeCell ref="AH94:AK94"/>
    <mergeCell ref="AL94:AO94"/>
    <mergeCell ref="AP94:AS94"/>
    <mergeCell ref="AT94:AW94"/>
    <mergeCell ref="AX94:BA94"/>
    <mergeCell ref="BB94:BE94"/>
    <mergeCell ref="BG94:BG95"/>
    <mergeCell ref="BH94:BH95"/>
    <mergeCell ref="BI94:BI95"/>
    <mergeCell ref="BJ94:BJ95"/>
    <mergeCell ref="J93:BE93"/>
    <mergeCell ref="BF93:BF95"/>
    <mergeCell ref="BG93:BJ93"/>
    <mergeCell ref="BK93:BK95"/>
    <mergeCell ref="BL93:BL95"/>
    <mergeCell ref="J94:M94"/>
    <mergeCell ref="N94:Q94"/>
    <mergeCell ref="R75:U75"/>
    <mergeCell ref="V75:Y75"/>
    <mergeCell ref="Z75:AC75"/>
    <mergeCell ref="AD75:AG75"/>
    <mergeCell ref="AH75:AK75"/>
    <mergeCell ref="AL75:AO75"/>
    <mergeCell ref="AP75:AS75"/>
    <mergeCell ref="AT75:AW75"/>
    <mergeCell ref="BG75:BG76"/>
    <mergeCell ref="BH75:BH76"/>
    <mergeCell ref="BI75:BI76"/>
    <mergeCell ref="BJ75:BJ76"/>
    <mergeCell ref="R94:U94"/>
    <mergeCell ref="V94:Y94"/>
    <mergeCell ref="AH138:AK138"/>
    <mergeCell ref="AL138:AO138"/>
    <mergeCell ref="AP138:AS138"/>
    <mergeCell ref="AT138:AW138"/>
    <mergeCell ref="AX138:BA138"/>
    <mergeCell ref="BB138:BE138"/>
    <mergeCell ref="AX113:BA113"/>
    <mergeCell ref="BB113:BE113"/>
    <mergeCell ref="J137:BE137"/>
    <mergeCell ref="J138:M138"/>
    <mergeCell ref="N138:Q138"/>
    <mergeCell ref="R138:U138"/>
    <mergeCell ref="V138:Y138"/>
    <mergeCell ref="J113:M113"/>
    <mergeCell ref="N113:Q113"/>
    <mergeCell ref="R113:U113"/>
    <mergeCell ref="V113:Y113"/>
    <mergeCell ref="Z113:AC113"/>
    <mergeCell ref="AD113:AG113"/>
    <mergeCell ref="AH113:AK113"/>
    <mergeCell ref="AL113:AO113"/>
    <mergeCell ref="AP113:AS113"/>
    <mergeCell ref="AT113:AW113"/>
    <mergeCell ref="Z138:AC138"/>
    <mergeCell ref="AD138:AG138"/>
    <mergeCell ref="BH138:BH139"/>
    <mergeCell ref="BI138:BI139"/>
    <mergeCell ref="BG113:BG114"/>
    <mergeCell ref="BH113:BH114"/>
    <mergeCell ref="BF137:BF139"/>
    <mergeCell ref="BG137:BJ137"/>
    <mergeCell ref="BK137:BK139"/>
    <mergeCell ref="BL137:BL139"/>
    <mergeCell ref="BG138:BG139"/>
    <mergeCell ref="BJ138:BJ139"/>
    <mergeCell ref="V195:Y195"/>
    <mergeCell ref="Z195:AC195"/>
    <mergeCell ref="AD195:AG195"/>
    <mergeCell ref="AH195:AK195"/>
    <mergeCell ref="AL195:AO195"/>
    <mergeCell ref="AP195:AS195"/>
    <mergeCell ref="AT195:AW195"/>
    <mergeCell ref="AX195:BA195"/>
    <mergeCell ref="BB195:BE195"/>
    <mergeCell ref="BG195:BG196"/>
    <mergeCell ref="BH195:BH196"/>
    <mergeCell ref="BI195:BI196"/>
    <mergeCell ref="J194:BE194"/>
    <mergeCell ref="BG194:BJ194"/>
    <mergeCell ref="BK194:BK196"/>
    <mergeCell ref="BL194:BL196"/>
    <mergeCell ref="J195:M195"/>
    <mergeCell ref="N195:Q195"/>
    <mergeCell ref="R195:U195"/>
    <mergeCell ref="BJ195:BJ196"/>
    <mergeCell ref="J74:BE74"/>
    <mergeCell ref="BF74:BF76"/>
    <mergeCell ref="BG74:BJ74"/>
    <mergeCell ref="BK74:BK76"/>
    <mergeCell ref="BL74:BL76"/>
    <mergeCell ref="J75:M75"/>
    <mergeCell ref="N75:Q75"/>
    <mergeCell ref="BI113:BI114"/>
    <mergeCell ref="BJ113:BJ114"/>
    <mergeCell ref="BF112:BF114"/>
    <mergeCell ref="BF156:BF158"/>
    <mergeCell ref="BF175:BF177"/>
    <mergeCell ref="BF194:BF196"/>
    <mergeCell ref="BG156:BJ156"/>
    <mergeCell ref="BK156:BK158"/>
    <mergeCell ref="BL156:BL158"/>
    <mergeCell ref="BG157:BG158"/>
    <mergeCell ref="BH157:BH158"/>
    <mergeCell ref="BI157:BI158"/>
    <mergeCell ref="BJ157:BJ158"/>
    <mergeCell ref="AX75:BA75"/>
    <mergeCell ref="BB75:BE75"/>
    <mergeCell ref="J112:BE112"/>
    <mergeCell ref="BG112:BJ112"/>
    <mergeCell ref="BK112:BK114"/>
    <mergeCell ref="BL112:BL114"/>
    <mergeCell ref="J156:BE156"/>
    <mergeCell ref="AL157:AO157"/>
    <mergeCell ref="AP157:AS157"/>
    <mergeCell ref="AT157:AW157"/>
    <mergeCell ref="AX157:BA157"/>
    <mergeCell ref="BB157:BE157"/>
    <mergeCell ref="J157:M157"/>
    <mergeCell ref="N157:Q157"/>
    <mergeCell ref="R157:U157"/>
    <mergeCell ref="V157:Y157"/>
    <mergeCell ref="Z157:AC157"/>
    <mergeCell ref="AD157:AG157"/>
    <mergeCell ref="AH157:AK157"/>
    <mergeCell ref="AD214:AG214"/>
    <mergeCell ref="AH214:AK214"/>
    <mergeCell ref="AL214:AO214"/>
    <mergeCell ref="AP214:AS214"/>
    <mergeCell ref="AT214:AW214"/>
    <mergeCell ref="AX214:BA214"/>
    <mergeCell ref="AT176:AW176"/>
    <mergeCell ref="AX176:BA176"/>
    <mergeCell ref="J213:BE213"/>
    <mergeCell ref="BF213:BF215"/>
    <mergeCell ref="J214:M214"/>
    <mergeCell ref="N214:Q214"/>
    <mergeCell ref="R214:U214"/>
    <mergeCell ref="BB214:BE214"/>
    <mergeCell ref="V176:Y176"/>
    <mergeCell ref="Z176:AC176"/>
    <mergeCell ref="AD176:AG176"/>
    <mergeCell ref="AH176:AK176"/>
    <mergeCell ref="AL176:AO176"/>
    <mergeCell ref="AP176:AS176"/>
    <mergeCell ref="BB176:BE176"/>
    <mergeCell ref="BG176:BG177"/>
    <mergeCell ref="J175:BE175"/>
    <mergeCell ref="BG175:BJ175"/>
    <mergeCell ref="BK175:BK177"/>
    <mergeCell ref="BL175:BL177"/>
    <mergeCell ref="J176:M176"/>
    <mergeCell ref="N176:Q176"/>
    <mergeCell ref="R176:U176"/>
    <mergeCell ref="BJ176:BJ177"/>
    <mergeCell ref="V214:Y214"/>
    <mergeCell ref="Z214:AC214"/>
    <mergeCell ref="BI214:BI215"/>
    <mergeCell ref="BJ214:BJ215"/>
    <mergeCell ref="BH176:BH177"/>
    <mergeCell ref="BI176:BI177"/>
    <mergeCell ref="BG213:BJ213"/>
    <mergeCell ref="BK213:BK215"/>
    <mergeCell ref="BL213:BL215"/>
    <mergeCell ref="BG214:BG215"/>
    <mergeCell ref="BH214:BH215"/>
    <mergeCell ref="D210:E210"/>
    <mergeCell ref="D211:E211"/>
    <mergeCell ref="E213:E215"/>
    <mergeCell ref="F213:F215"/>
    <mergeCell ref="G213:G215"/>
    <mergeCell ref="H213:H215"/>
    <mergeCell ref="I213:I215"/>
    <mergeCell ref="D229:E229"/>
    <mergeCell ref="D230:E230"/>
    <mergeCell ref="E232:E234"/>
    <mergeCell ref="F232:F234"/>
    <mergeCell ref="G232:G234"/>
    <mergeCell ref="H232:H234"/>
    <mergeCell ref="I232:I234"/>
    <mergeCell ref="H275:H277"/>
    <mergeCell ref="I275:I277"/>
    <mergeCell ref="G256:G258"/>
    <mergeCell ref="H256:H258"/>
    <mergeCell ref="D272:E272"/>
    <mergeCell ref="D273:E273"/>
    <mergeCell ref="E275:E277"/>
    <mergeCell ref="F275:F277"/>
    <mergeCell ref="G275:G277"/>
    <mergeCell ref="D291:E291"/>
    <mergeCell ref="D292:E292"/>
    <mergeCell ref="E294:E296"/>
    <mergeCell ref="F294:F296"/>
    <mergeCell ref="G294:G296"/>
    <mergeCell ref="H294:H296"/>
    <mergeCell ref="I294:I296"/>
    <mergeCell ref="D310:E310"/>
    <mergeCell ref="D311:E311"/>
    <mergeCell ref="E313:E315"/>
    <mergeCell ref="F313:F315"/>
    <mergeCell ref="G313:G315"/>
    <mergeCell ref="H313:H315"/>
    <mergeCell ref="I313:I315"/>
    <mergeCell ref="D348:E348"/>
    <mergeCell ref="D349:E349"/>
    <mergeCell ref="E351:E353"/>
    <mergeCell ref="F351:F353"/>
    <mergeCell ref="G351:G353"/>
    <mergeCell ref="H351:H353"/>
    <mergeCell ref="I351:I353"/>
    <mergeCell ref="D329:E329"/>
    <mergeCell ref="D330:E330"/>
    <mergeCell ref="E332:E334"/>
    <mergeCell ref="F332:F334"/>
    <mergeCell ref="G332:G334"/>
    <mergeCell ref="H332:H334"/>
    <mergeCell ref="I332:I334"/>
    <mergeCell ref="D71:E71"/>
    <mergeCell ref="D72:E72"/>
    <mergeCell ref="E74:E76"/>
    <mergeCell ref="F74:F76"/>
    <mergeCell ref="G74:G76"/>
    <mergeCell ref="H74:H76"/>
    <mergeCell ref="I74:I76"/>
    <mergeCell ref="D90:E90"/>
    <mergeCell ref="D91:E91"/>
    <mergeCell ref="E93:E95"/>
    <mergeCell ref="F93:F95"/>
    <mergeCell ref="G93:G95"/>
    <mergeCell ref="H93:H95"/>
    <mergeCell ref="I93:I95"/>
    <mergeCell ref="D109:E109"/>
    <mergeCell ref="D110:E110"/>
    <mergeCell ref="E112:E114"/>
    <mergeCell ref="F112:F114"/>
    <mergeCell ref="G112:G114"/>
    <mergeCell ref="H112:H114"/>
    <mergeCell ref="I112:I114"/>
    <mergeCell ref="C130:E130"/>
    <mergeCell ref="G130:I130"/>
    <mergeCell ref="C132:E132"/>
    <mergeCell ref="D134:E134"/>
    <mergeCell ref="D135:E135"/>
    <mergeCell ref="E137:E139"/>
    <mergeCell ref="F137:F139"/>
    <mergeCell ref="I137:I139"/>
    <mergeCell ref="H156:H158"/>
    <mergeCell ref="I156:I158"/>
    <mergeCell ref="G137:G139"/>
    <mergeCell ref="H137:H139"/>
    <mergeCell ref="D153:E153"/>
    <mergeCell ref="D154:E154"/>
    <mergeCell ref="E156:E158"/>
    <mergeCell ref="F156:F158"/>
    <mergeCell ref="G156:G158"/>
    <mergeCell ref="C249:E249"/>
    <mergeCell ref="G249:I249"/>
    <mergeCell ref="C251:E251"/>
    <mergeCell ref="D253:E253"/>
    <mergeCell ref="D254:E254"/>
    <mergeCell ref="E256:E258"/>
    <mergeCell ref="F256:F258"/>
    <mergeCell ref="I256:I258"/>
    <mergeCell ref="J232:BE232"/>
    <mergeCell ref="BF232:BF234"/>
    <mergeCell ref="BG232:BJ232"/>
    <mergeCell ref="BK232:BK234"/>
    <mergeCell ref="BL232:BL234"/>
    <mergeCell ref="J233:M233"/>
    <mergeCell ref="N233:Q233"/>
    <mergeCell ref="V257:Y257"/>
    <mergeCell ref="Z257:AC257"/>
    <mergeCell ref="AD257:AG257"/>
    <mergeCell ref="AH257:AK257"/>
    <mergeCell ref="AL257:AO257"/>
    <mergeCell ref="AP257:AS257"/>
    <mergeCell ref="AT257:AW257"/>
    <mergeCell ref="AX257:BA257"/>
    <mergeCell ref="BI257:BI258"/>
    <mergeCell ref="BJ257:BJ258"/>
    <mergeCell ref="BI233:BI234"/>
    <mergeCell ref="BJ233:BJ234"/>
    <mergeCell ref="BG256:BJ256"/>
    <mergeCell ref="BK256:BK258"/>
    <mergeCell ref="BL256:BL258"/>
    <mergeCell ref="BG257:BG258"/>
    <mergeCell ref="BH257:BH258"/>
    <mergeCell ref="AX233:BA233"/>
    <mergeCell ref="BB233:BE233"/>
    <mergeCell ref="J256:BE256"/>
    <mergeCell ref="BF256:BF258"/>
    <mergeCell ref="J257:M257"/>
    <mergeCell ref="N257:Q257"/>
    <mergeCell ref="R257:U257"/>
    <mergeCell ref="N276:Q276"/>
    <mergeCell ref="R276:U276"/>
    <mergeCell ref="V276:Y276"/>
    <mergeCell ref="Z276:AC276"/>
    <mergeCell ref="AD276:AG276"/>
    <mergeCell ref="AH276:AK276"/>
    <mergeCell ref="BH276:BH277"/>
    <mergeCell ref="BI276:BI277"/>
    <mergeCell ref="BJ276:BJ277"/>
    <mergeCell ref="Z295:AC295"/>
    <mergeCell ref="AD295:AG295"/>
    <mergeCell ref="BH295:BH296"/>
    <mergeCell ref="BI295:BI296"/>
    <mergeCell ref="BF275:BF277"/>
    <mergeCell ref="BG276:BG277"/>
    <mergeCell ref="BF294:BF296"/>
    <mergeCell ref="BG294:BJ294"/>
    <mergeCell ref="BK294:BK296"/>
    <mergeCell ref="BL294:BL296"/>
    <mergeCell ref="BG295:BG296"/>
    <mergeCell ref="BJ295:BJ296"/>
    <mergeCell ref="AP314:AS314"/>
    <mergeCell ref="AT314:AW314"/>
    <mergeCell ref="AX314:BA314"/>
    <mergeCell ref="BB314:BE314"/>
    <mergeCell ref="BG314:BG315"/>
    <mergeCell ref="BH314:BH315"/>
    <mergeCell ref="BI314:BI315"/>
    <mergeCell ref="BJ314:BJ315"/>
    <mergeCell ref="J313:BE313"/>
    <mergeCell ref="BF313:BF315"/>
    <mergeCell ref="BG313:BJ313"/>
    <mergeCell ref="BK313:BK315"/>
    <mergeCell ref="BL313:BL315"/>
    <mergeCell ref="J314:M314"/>
    <mergeCell ref="N314:Q314"/>
    <mergeCell ref="R333:U333"/>
    <mergeCell ref="V333:Y333"/>
    <mergeCell ref="Z333:AC333"/>
    <mergeCell ref="AD333:AG333"/>
    <mergeCell ref="AH333:AK333"/>
    <mergeCell ref="AL333:AO333"/>
    <mergeCell ref="AP333:AS333"/>
    <mergeCell ref="AT333:AW333"/>
    <mergeCell ref="AX333:BA333"/>
    <mergeCell ref="BB333:BE333"/>
    <mergeCell ref="BG333:BG334"/>
    <mergeCell ref="BH333:BH334"/>
    <mergeCell ref="BI333:BI334"/>
    <mergeCell ref="BJ333:BJ334"/>
    <mergeCell ref="AH314:AK314"/>
    <mergeCell ref="AL314:AO314"/>
    <mergeCell ref="J332:BE332"/>
    <mergeCell ref="BF332:BF334"/>
    <mergeCell ref="BG332:BJ332"/>
    <mergeCell ref="BK332:BK334"/>
    <mergeCell ref="BL332:BL334"/>
    <mergeCell ref="R352:U352"/>
    <mergeCell ref="V352:Y352"/>
    <mergeCell ref="Z352:AC352"/>
    <mergeCell ref="AD352:AG352"/>
    <mergeCell ref="AH352:AK352"/>
    <mergeCell ref="AL352:AO352"/>
    <mergeCell ref="AP352:AS352"/>
    <mergeCell ref="AT352:AW352"/>
    <mergeCell ref="AX352:BA352"/>
    <mergeCell ref="BB352:BE352"/>
    <mergeCell ref="BG352:BG353"/>
    <mergeCell ref="BH352:BH353"/>
    <mergeCell ref="BI352:BI353"/>
    <mergeCell ref="BJ352:BJ353"/>
    <mergeCell ref="J333:M333"/>
    <mergeCell ref="N333:Q333"/>
    <mergeCell ref="J351:BE351"/>
    <mergeCell ref="BF351:BF353"/>
    <mergeCell ref="BG351:BJ351"/>
    <mergeCell ref="BK351:BK353"/>
    <mergeCell ref="BL351:BL353"/>
    <mergeCell ref="AH295:AK295"/>
    <mergeCell ref="AL295:AO295"/>
    <mergeCell ref="AP295:AS295"/>
    <mergeCell ref="AT295:AW295"/>
    <mergeCell ref="AX295:BA295"/>
    <mergeCell ref="BB295:BE295"/>
    <mergeCell ref="AL276:AO276"/>
    <mergeCell ref="AP276:AS276"/>
    <mergeCell ref="J294:BE294"/>
    <mergeCell ref="J295:M295"/>
    <mergeCell ref="N295:Q295"/>
    <mergeCell ref="R295:U295"/>
    <mergeCell ref="V295:Y295"/>
    <mergeCell ref="R314:U314"/>
    <mergeCell ref="V314:Y314"/>
    <mergeCell ref="Z314:AC314"/>
    <mergeCell ref="AD314:AG314"/>
    <mergeCell ref="J352:M352"/>
    <mergeCell ref="N352:Q352"/>
    <mergeCell ref="B2:E3"/>
    <mergeCell ref="G2:I2"/>
    <mergeCell ref="BF2:BL2"/>
    <mergeCell ref="F3:I3"/>
    <mergeCell ref="B4:E4"/>
    <mergeCell ref="F4:I4"/>
    <mergeCell ref="B6:E6"/>
    <mergeCell ref="B8:E8"/>
    <mergeCell ref="F8:I8"/>
    <mergeCell ref="C10:E10"/>
    <mergeCell ref="G10:I10"/>
    <mergeCell ref="C12:E12"/>
    <mergeCell ref="D14:E14"/>
    <mergeCell ref="D15:E15"/>
    <mergeCell ref="BG17:BJ17"/>
    <mergeCell ref="BK17:BK19"/>
    <mergeCell ref="BL17:BL19"/>
    <mergeCell ref="BG18:BG19"/>
    <mergeCell ref="BH18:BH19"/>
    <mergeCell ref="BI18:BI19"/>
    <mergeCell ref="BJ18:BJ19"/>
    <mergeCell ref="J18:M18"/>
    <mergeCell ref="N18:Q18"/>
    <mergeCell ref="R18:U18"/>
    <mergeCell ref="V18:Y18"/>
    <mergeCell ref="Z18:AC18"/>
    <mergeCell ref="AD18:AG18"/>
    <mergeCell ref="AH18:AK18"/>
    <mergeCell ref="AL18:AO18"/>
    <mergeCell ref="AP37:AS37"/>
    <mergeCell ref="AT37:AW37"/>
    <mergeCell ref="AX37:BA37"/>
    <mergeCell ref="BB37:BE37"/>
    <mergeCell ref="BG37:BG38"/>
    <mergeCell ref="BH37:BH38"/>
    <mergeCell ref="BI37:BI38"/>
    <mergeCell ref="BJ37:BJ38"/>
    <mergeCell ref="H36:H38"/>
    <mergeCell ref="I36:I38"/>
    <mergeCell ref="J36:BE36"/>
    <mergeCell ref="BF36:BF38"/>
    <mergeCell ref="BG36:BJ36"/>
    <mergeCell ref="BK36:BK38"/>
    <mergeCell ref="BL36:BL38"/>
    <mergeCell ref="AX56:BA56"/>
    <mergeCell ref="BB56:BE56"/>
    <mergeCell ref="H55:H57"/>
    <mergeCell ref="I55:I57"/>
    <mergeCell ref="J55:BE55"/>
    <mergeCell ref="BF55:BF57"/>
    <mergeCell ref="BG55:BJ55"/>
    <mergeCell ref="BK55:BK57"/>
    <mergeCell ref="BL55:BL57"/>
    <mergeCell ref="J56:M56"/>
    <mergeCell ref="N56:Q56"/>
    <mergeCell ref="R56:U56"/>
    <mergeCell ref="V56:Y56"/>
    <mergeCell ref="Z56:AC56"/>
    <mergeCell ref="AD56:AG56"/>
    <mergeCell ref="AH56:AK56"/>
    <mergeCell ref="AL56:AO56"/>
    <mergeCell ref="AP56:AS56"/>
    <mergeCell ref="AT56:AW56"/>
    <mergeCell ref="BG56:BG57"/>
    <mergeCell ref="BH56:BH57"/>
    <mergeCell ref="BI56:BI57"/>
    <mergeCell ref="BJ56:BJ57"/>
    <mergeCell ref="AX18:BA18"/>
    <mergeCell ref="BB18:BE18"/>
    <mergeCell ref="E17:E19"/>
    <mergeCell ref="F17:F19"/>
    <mergeCell ref="G17:G19"/>
    <mergeCell ref="H17:H19"/>
    <mergeCell ref="I17:I19"/>
    <mergeCell ref="J17:BE17"/>
    <mergeCell ref="BF17:BF19"/>
    <mergeCell ref="R37:U37"/>
    <mergeCell ref="V37:Y37"/>
    <mergeCell ref="Z37:AC37"/>
    <mergeCell ref="AD37:AG37"/>
    <mergeCell ref="AH37:AK37"/>
    <mergeCell ref="AL37:AO37"/>
    <mergeCell ref="AP18:AS18"/>
    <mergeCell ref="AT18:AW18"/>
    <mergeCell ref="D33:E33"/>
    <mergeCell ref="D34:E34"/>
    <mergeCell ref="E36:E38"/>
    <mergeCell ref="F36:F38"/>
    <mergeCell ref="G36:G38"/>
    <mergeCell ref="J37:M37"/>
    <mergeCell ref="N37:Q37"/>
    <mergeCell ref="D52:E52"/>
    <mergeCell ref="D53:E53"/>
    <mergeCell ref="E55:E57"/>
    <mergeCell ref="F55:F57"/>
    <mergeCell ref="G55:G57"/>
    <mergeCell ref="D172:E172"/>
    <mergeCell ref="D173:E173"/>
    <mergeCell ref="E175:E177"/>
    <mergeCell ref="F175:F177"/>
    <mergeCell ref="G175:G177"/>
    <mergeCell ref="H175:H177"/>
    <mergeCell ref="I175:I177"/>
    <mergeCell ref="D191:E191"/>
    <mergeCell ref="D192:E192"/>
    <mergeCell ref="E194:E196"/>
    <mergeCell ref="F194:F196"/>
    <mergeCell ref="G194:G196"/>
    <mergeCell ref="H194:H196"/>
    <mergeCell ref="I194:I196"/>
    <mergeCell ref="R233:U233"/>
    <mergeCell ref="V233:Y233"/>
    <mergeCell ref="Z233:AC233"/>
    <mergeCell ref="AD233:AG233"/>
    <mergeCell ref="AH233:AK233"/>
    <mergeCell ref="AL233:AO233"/>
    <mergeCell ref="AP233:AS233"/>
    <mergeCell ref="AT233:AW233"/>
    <mergeCell ref="BG233:BG234"/>
    <mergeCell ref="BH233:BH234"/>
    <mergeCell ref="AT276:AW276"/>
    <mergeCell ref="AX276:BA276"/>
    <mergeCell ref="BB257:BE257"/>
    <mergeCell ref="J275:BE275"/>
    <mergeCell ref="BG275:BJ275"/>
    <mergeCell ref="BK275:BK277"/>
    <mergeCell ref="BL275:BL277"/>
    <mergeCell ref="J276:M276"/>
    <mergeCell ref="BB276:BE276"/>
  </mergeCells>
  <conditionalFormatting sqref="BL20:BL29 BL39:BL48 BL58:BL67 BL77:BL86 BL96:BL105 BL115:BL124 BL140:BL149 BL159:BL168 BL178:BL187 BL197:BL206 BL216:BL225 BL235:BL244 BL259:BL268 BL278:BL287 BL297:BL306 BL316:BL325 BL335:BL344 BL354:BL363">
    <cfRule type="containsText" dxfId="2" priority="1" operator="containsText" text="100%">
      <formula>NOT(ISERROR(SEARCH(("100%"),(BL20))))</formula>
    </cfRule>
  </conditionalFormatting>
  <conditionalFormatting sqref="BL20:BL29 BL39:BL48 BL58:BL67 BL77:BL86 BL96:BL105 BL115:BL124 BL140:BL149 BL159:BL168 BL178:BL187 BL197:BL206 BL216:BL225 BL235:BL244 BL259:BL268 BL278:BL287 BL297:BL306 BL316:BL325 BL335:BL344 BL354:BL363">
    <cfRule type="containsText" dxfId="3" priority="2" operator="containsText" text="70%">
      <formula>NOT(ISERROR(SEARCH(("70%"),(BL20))))</formula>
    </cfRule>
  </conditionalFormatting>
  <conditionalFormatting sqref="BL20:BL29 BL39:BL48 BL58:BL67 BL77:BL86 BL96:BL105 BL115:BL124 BL140:BL149 BL159:BL168 BL178:BL187 BL197:BL206 BL216:BL225 BL235:BL244 BL259:BL268 BL278:BL287 BL297:BL306 BL316:BL325 BL335:BL344 BL354:BL363">
    <cfRule type="containsText" dxfId="1" priority="3" operator="containsText" text="30%">
      <formula>NOT(ISERROR(SEARCH(("30%"),(BL20))))</formula>
    </cfRule>
  </conditionalFormatting>
  <conditionalFormatting sqref="BL20:BL29 BL39:BL48 BL58:BL67 BL77:BL86 BL96:BL105 BL115:BL124 BL140:BL149 BL159:BL168 BL178:BL187 BL197:BL206 BL216:BL225 BL235:BL244 BL259:BL268 BL278:BL287 BL297:BL306 BL316:BL325 BL335:BL344 BL354:BL363">
    <cfRule type="containsText" dxfId="7" priority="4" operator="containsText" text="0%">
      <formula>NOT(ISERROR(SEARCH(("0%"),(BL20))))</formula>
    </cfRule>
  </conditionalFormatting>
  <conditionalFormatting sqref="BI20:BI29 BI39:BI48 BI58:BI67 BI77:BI86 BI96:BI105 BI115:BI124 BI140:BI149 BI159:BI168 BI178:BI187 BI197:BI206 BI216:BI225 BI235:BI244 BI259:BI268 BI278:BI287 BI297:BI306 BI316:BI325 BI335:BI344 BI354:BI363">
    <cfRule type="colorScale" priority="5">
      <colorScale>
        <cfvo type="min"/>
        <cfvo type="percentile" val="50"/>
        <cfvo type="max"/>
        <color rgb="FFE67C73"/>
        <color rgb="FFFFD666"/>
        <color rgb="FF57BB8A"/>
      </colorScale>
    </cfRule>
  </conditionalFormatting>
  <conditionalFormatting sqref="G10:I10">
    <cfRule type="notContainsBlanks" dxfId="1" priority="6">
      <formula>LEN(TRIM(G10))&gt;0</formula>
    </cfRule>
  </conditionalFormatting>
  <dataValidations>
    <dataValidation type="list" allowBlank="1" sqref="BG197:BG206 BG216:BG225 BG235:BG244">
      <formula1>$K$892:$K$906</formula1>
    </dataValidation>
    <dataValidation type="list" allowBlank="1" sqref="BG77:BG86 BG96:BG105 BG115:BG124">
      <formula1>$K$949:$K$963</formula1>
    </dataValidation>
    <dataValidation type="list" allowBlank="1" sqref="BG20:BG29 BG39:BG48 BG58:BG67 BG140:BG149 BG159:BG168 BG178:BG187 BG259:BG268 BG278:BG287 BG297:BG306">
      <formula1>$K$1006:$K$1020</formula1>
    </dataValidation>
    <dataValidation type="list" allowBlank="1" sqref="BG316:BG325 BG335:BG344 BG354:BG363">
      <formula1>$K$835:$K$849</formula1>
    </dataValidation>
  </dataValidations>
  <drawing r:id="rId1"/>
</worksheet>
</file>

<file path=xl/worksheets/sheet1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rightToLeft="1" workbookViewId="0"/>
  </sheetViews>
  <sheetFormatPr customHeight="1" defaultColWidth="12.63" defaultRowHeight="15.75" outlineLevelCol="1" outlineLevelRow="3"/>
  <cols>
    <col customWidth="1" min="1" max="1" width="4.88"/>
    <col customWidth="1" min="2" max="5" width="5.13"/>
    <col customWidth="1" min="6" max="6" width="40.25"/>
    <col customWidth="1" min="7" max="7" width="40.75"/>
    <col customWidth="1" min="8" max="9" width="10.88"/>
    <col customWidth="1" min="10" max="57" width="3.63" outlineLevel="1"/>
    <col customWidth="1" min="58" max="59" width="11.75"/>
    <col customWidth="1" min="60" max="60" width="4.38"/>
    <col customWidth="1" min="61" max="61" width="13.25"/>
    <col customWidth="1" min="62" max="62" width="4.38"/>
    <col customWidth="1" min="63" max="64" width="11.75"/>
  </cols>
  <sheetData>
    <row r="1" ht="12.75" customHeight="1">
      <c r="A1" s="428"/>
      <c r="B1" s="429"/>
      <c r="C1" s="429"/>
      <c r="D1" s="429"/>
      <c r="E1" s="429"/>
      <c r="F1" s="429"/>
      <c r="G1" s="429"/>
      <c r="H1" s="429"/>
      <c r="I1" s="429"/>
      <c r="J1" s="429"/>
      <c r="K1" s="429"/>
      <c r="L1" s="429"/>
      <c r="M1" s="429"/>
      <c r="N1" s="429"/>
      <c r="O1" s="429"/>
      <c r="P1" s="429"/>
      <c r="Q1" s="429"/>
      <c r="R1" s="429"/>
      <c r="S1" s="429"/>
      <c r="T1" s="429"/>
      <c r="U1" s="429"/>
      <c r="V1" s="429"/>
      <c r="W1" s="429"/>
      <c r="X1" s="429"/>
      <c r="Y1" s="429"/>
      <c r="Z1" s="429"/>
      <c r="AA1" s="429"/>
      <c r="AB1" s="429"/>
      <c r="AC1" s="429"/>
      <c r="AD1" s="429"/>
      <c r="AE1" s="429"/>
      <c r="AF1" s="429"/>
      <c r="AG1" s="429"/>
      <c r="AH1" s="429"/>
      <c r="AI1" s="429"/>
      <c r="AJ1" s="429"/>
      <c r="AK1" s="429"/>
      <c r="AL1" s="429"/>
      <c r="AM1" s="429"/>
      <c r="AN1" s="429"/>
      <c r="AO1" s="429"/>
      <c r="AP1" s="429"/>
      <c r="AQ1" s="429"/>
      <c r="AR1" s="429"/>
      <c r="AS1" s="429"/>
      <c r="AT1" s="429"/>
      <c r="AU1" s="429"/>
      <c r="AV1" s="429"/>
      <c r="AW1" s="429"/>
      <c r="AX1" s="429"/>
      <c r="AY1" s="429"/>
      <c r="AZ1" s="429"/>
      <c r="BA1" s="429"/>
      <c r="BB1" s="429"/>
      <c r="BC1" s="429"/>
      <c r="BD1" s="429"/>
      <c r="BE1" s="429"/>
      <c r="BF1" s="429"/>
      <c r="BG1" s="429"/>
      <c r="BH1" s="429"/>
      <c r="BI1" s="429"/>
      <c r="BJ1" s="429"/>
      <c r="BK1" s="429"/>
      <c r="BL1" s="429"/>
      <c r="BM1" s="428"/>
      <c r="BN1" s="428"/>
    </row>
    <row r="2">
      <c r="A2" s="430"/>
      <c r="B2" s="431"/>
      <c r="C2" s="432"/>
      <c r="D2" s="432"/>
      <c r="E2" s="433"/>
      <c r="F2" s="434" t="str">
        <f>'الخطة الاستراتيجية'!B2</f>
        <v>جمعية ملهم للتنمية الذاتية</v>
      </c>
      <c r="G2" s="435" t="str">
        <f>'الخطة الاستراتيجية'!K2</f>
        <v>التميز في تمكين الشباب</v>
      </c>
      <c r="H2" s="436"/>
      <c r="I2" s="437"/>
      <c r="J2" s="438"/>
      <c r="K2" s="438"/>
      <c r="L2" s="438"/>
      <c r="M2" s="438"/>
      <c r="N2" s="438"/>
      <c r="O2" s="438"/>
      <c r="P2" s="438"/>
      <c r="Q2" s="438"/>
      <c r="R2" s="438"/>
      <c r="S2" s="438"/>
      <c r="T2" s="438"/>
      <c r="U2" s="438"/>
      <c r="V2" s="438"/>
      <c r="W2" s="438"/>
      <c r="X2" s="438"/>
      <c r="Y2" s="438"/>
      <c r="Z2" s="438"/>
      <c r="AA2" s="438"/>
      <c r="AB2" s="438"/>
      <c r="AC2" s="438"/>
      <c r="AD2" s="438"/>
      <c r="AE2" s="438"/>
      <c r="AF2" s="438"/>
      <c r="AG2" s="438"/>
      <c r="AH2" s="438"/>
      <c r="AI2" s="438"/>
      <c r="AJ2" s="438"/>
      <c r="AK2" s="438"/>
      <c r="AL2" s="438"/>
      <c r="AM2" s="438"/>
      <c r="AN2" s="438"/>
      <c r="AO2" s="438"/>
      <c r="AP2" s="438"/>
      <c r="AQ2" s="438"/>
      <c r="AR2" s="438"/>
      <c r="AS2" s="438"/>
      <c r="AT2" s="438"/>
      <c r="AU2" s="438"/>
      <c r="AV2" s="438"/>
      <c r="AW2" s="438"/>
      <c r="AX2" s="438"/>
      <c r="AY2" s="438"/>
      <c r="AZ2" s="438"/>
      <c r="BA2" s="438"/>
      <c r="BB2" s="438"/>
      <c r="BC2" s="438"/>
      <c r="BD2" s="438"/>
      <c r="BE2" s="438"/>
      <c r="BF2" s="439" t="s">
        <v>2</v>
      </c>
      <c r="BG2" s="436"/>
      <c r="BH2" s="436"/>
      <c r="BI2" s="436"/>
      <c r="BJ2" s="436"/>
      <c r="BK2" s="436"/>
      <c r="BL2" s="437"/>
      <c r="BM2" s="440"/>
      <c r="BN2" s="428"/>
    </row>
    <row r="3" ht="39.75" customHeight="1">
      <c r="A3" s="430"/>
      <c r="B3" s="441"/>
      <c r="C3" s="442"/>
      <c r="D3" s="442"/>
      <c r="E3" s="443"/>
      <c r="F3" s="444" t="str">
        <f>'الخطة الاستراتيجية'!E4</f>
        <v>جمعية أهلية تعتني ببناء القيم لدى الشباب، وتعزيز المهارات وبناء القدرات البشرية من خلال الممكنات البشرية وبوسائل حديثة</v>
      </c>
      <c r="G3" s="432"/>
      <c r="H3" s="432"/>
      <c r="I3" s="445"/>
      <c r="J3" s="329"/>
      <c r="K3" s="329"/>
      <c r="L3" s="329"/>
      <c r="M3" s="329"/>
      <c r="N3" s="329"/>
      <c r="O3" s="329"/>
      <c r="P3" s="329"/>
      <c r="Q3" s="329"/>
      <c r="R3" s="329"/>
      <c r="S3" s="329"/>
      <c r="T3" s="329"/>
      <c r="U3" s="329"/>
      <c r="V3" s="329"/>
      <c r="W3" s="329"/>
      <c r="X3" s="329"/>
      <c r="Y3" s="329"/>
      <c r="Z3" s="329"/>
      <c r="AA3" s="329"/>
      <c r="AB3" s="329"/>
      <c r="AC3" s="329"/>
      <c r="AD3" s="329"/>
      <c r="AE3" s="329"/>
      <c r="AF3" s="329"/>
      <c r="AG3" s="329"/>
      <c r="AH3" s="329"/>
      <c r="AI3" s="329"/>
      <c r="AJ3" s="329"/>
      <c r="AK3" s="329"/>
      <c r="AL3" s="329"/>
      <c r="AM3" s="329"/>
      <c r="AN3" s="329"/>
      <c r="AO3" s="329"/>
      <c r="AP3" s="329"/>
      <c r="AQ3" s="329"/>
      <c r="AR3" s="329"/>
      <c r="AS3" s="329"/>
      <c r="AT3" s="329"/>
      <c r="AU3" s="329"/>
      <c r="AV3" s="329"/>
      <c r="AW3" s="329"/>
      <c r="AX3" s="329"/>
      <c r="AY3" s="329"/>
      <c r="AZ3" s="329"/>
      <c r="BA3" s="329"/>
      <c r="BB3" s="329"/>
      <c r="BC3" s="329"/>
      <c r="BD3" s="329"/>
      <c r="BE3" s="329"/>
      <c r="BF3" s="446" t="str">
        <f>'الخطة الاستراتيجية'!T2</f>
        <v>الإيجابية</v>
      </c>
      <c r="BG3" s="447" t="str">
        <f>'الخطة الاستراتيجية'!U2</f>
        <v>الإخلاص</v>
      </c>
      <c r="BH3" s="329"/>
      <c r="BI3" s="448" t="str">
        <f>'الخطة الاستراتيجية'!V2</f>
        <v>الشفافية </v>
      </c>
      <c r="BJ3" s="329"/>
      <c r="BK3" s="447" t="str">
        <f>'الخطة الاستراتيجية'!W2</f>
        <v>الاحترام</v>
      </c>
      <c r="BL3" s="449" t="str">
        <f>'الخطة الاستراتيجية'!X2</f>
        <v>الإبداع</v>
      </c>
      <c r="BM3" s="440"/>
      <c r="BN3" s="428"/>
    </row>
    <row r="4" ht="6.75" customHeight="1">
      <c r="A4" s="430"/>
      <c r="B4" s="450"/>
      <c r="C4" s="5"/>
      <c r="D4" s="5"/>
      <c r="E4" s="6"/>
      <c r="F4" s="536"/>
      <c r="G4" s="5"/>
      <c r="H4" s="5"/>
      <c r="I4" s="6"/>
      <c r="J4" s="329"/>
      <c r="K4" s="329"/>
      <c r="L4" s="329"/>
      <c r="M4" s="329"/>
      <c r="N4" s="329"/>
      <c r="O4" s="329"/>
      <c r="P4" s="329"/>
      <c r="Q4" s="329"/>
      <c r="R4" s="329"/>
      <c r="S4" s="329"/>
      <c r="T4" s="329"/>
      <c r="U4" s="329"/>
      <c r="V4" s="329"/>
      <c r="W4" s="329"/>
      <c r="X4" s="329"/>
      <c r="Y4" s="329"/>
      <c r="Z4" s="329"/>
      <c r="AA4" s="329"/>
      <c r="AB4" s="329"/>
      <c r="AC4" s="329"/>
      <c r="AD4" s="329"/>
      <c r="AE4" s="329"/>
      <c r="AF4" s="329"/>
      <c r="AG4" s="329"/>
      <c r="AH4" s="329"/>
      <c r="AI4" s="329"/>
      <c r="AJ4" s="329"/>
      <c r="AK4" s="329"/>
      <c r="AL4" s="329"/>
      <c r="AM4" s="329"/>
      <c r="AN4" s="329"/>
      <c r="AO4" s="329"/>
      <c r="AP4" s="329"/>
      <c r="AQ4" s="329"/>
      <c r="AR4" s="329"/>
      <c r="AS4" s="329"/>
      <c r="AT4" s="329"/>
      <c r="AU4" s="329"/>
      <c r="AV4" s="329"/>
      <c r="AW4" s="329"/>
      <c r="AX4" s="329"/>
      <c r="AY4" s="329"/>
      <c r="AZ4" s="329"/>
      <c r="BA4" s="329"/>
      <c r="BB4" s="329"/>
      <c r="BC4" s="329"/>
      <c r="BD4" s="329"/>
      <c r="BE4" s="329"/>
      <c r="BF4" s="452"/>
      <c r="BG4" s="452"/>
      <c r="BH4" s="329"/>
      <c r="BI4" s="453"/>
      <c r="BJ4" s="329"/>
      <c r="BK4" s="452"/>
      <c r="BL4" s="452"/>
      <c r="BM4" s="440"/>
      <c r="BN4" s="428"/>
    </row>
    <row r="5" ht="12.75" customHeight="1">
      <c r="A5" s="248"/>
      <c r="B5" s="329"/>
      <c r="C5" s="329"/>
      <c r="D5" s="329"/>
      <c r="E5" s="329"/>
      <c r="F5" s="329"/>
      <c r="G5" s="329"/>
      <c r="H5" s="329"/>
      <c r="I5" s="329"/>
      <c r="J5" s="329"/>
      <c r="K5" s="329"/>
      <c r="L5" s="329"/>
      <c r="M5" s="329"/>
      <c r="N5" s="329"/>
      <c r="O5" s="329"/>
      <c r="P5" s="329"/>
      <c r="Q5" s="329"/>
      <c r="R5" s="329"/>
      <c r="S5" s="329"/>
      <c r="T5" s="329"/>
      <c r="U5" s="329"/>
      <c r="V5" s="329"/>
      <c r="W5" s="329"/>
      <c r="X5" s="329"/>
      <c r="Y5" s="329"/>
      <c r="Z5" s="329"/>
      <c r="AA5" s="329"/>
      <c r="AB5" s="329"/>
      <c r="AC5" s="329"/>
      <c r="AD5" s="329"/>
      <c r="AE5" s="329"/>
      <c r="AF5" s="329"/>
      <c r="AG5" s="329"/>
      <c r="AH5" s="329"/>
      <c r="AI5" s="329"/>
      <c r="AJ5" s="329"/>
      <c r="AK5" s="329"/>
      <c r="AL5" s="329"/>
      <c r="AM5" s="329"/>
      <c r="AN5" s="329"/>
      <c r="AO5" s="329"/>
      <c r="AP5" s="329"/>
      <c r="AQ5" s="329"/>
      <c r="AR5" s="329"/>
      <c r="AS5" s="329"/>
      <c r="AT5" s="329"/>
      <c r="AU5" s="329"/>
      <c r="AV5" s="329"/>
      <c r="AW5" s="329"/>
      <c r="AX5" s="329"/>
      <c r="AY5" s="329"/>
      <c r="AZ5" s="329"/>
      <c r="BA5" s="329"/>
      <c r="BB5" s="329"/>
      <c r="BC5" s="329"/>
      <c r="BD5" s="329"/>
      <c r="BE5" s="329"/>
      <c r="BF5" s="329"/>
      <c r="BG5" s="329"/>
      <c r="BH5" s="329"/>
      <c r="BI5" s="329"/>
      <c r="BJ5" s="329"/>
      <c r="BK5" s="329"/>
      <c r="BL5" s="329"/>
      <c r="BM5" s="248"/>
      <c r="BN5" s="248"/>
    </row>
    <row r="6" ht="27.75" customHeight="1">
      <c r="A6" s="248"/>
      <c r="B6" s="454" t="s">
        <v>184</v>
      </c>
      <c r="C6" s="182"/>
      <c r="D6" s="182"/>
      <c r="E6" s="182"/>
      <c r="F6" s="248"/>
      <c r="G6" s="248"/>
      <c r="H6" s="248"/>
      <c r="I6" s="248"/>
      <c r="J6" s="248"/>
      <c r="K6" s="248"/>
      <c r="L6" s="248"/>
      <c r="M6" s="248"/>
      <c r="N6" s="248"/>
      <c r="O6" s="248"/>
      <c r="P6" s="248"/>
      <c r="Q6" s="248"/>
      <c r="R6" s="248"/>
      <c r="S6" s="248"/>
      <c r="T6" s="248"/>
      <c r="U6" s="248"/>
      <c r="V6" s="248"/>
      <c r="W6" s="248"/>
      <c r="X6" s="248"/>
      <c r="Y6" s="248"/>
      <c r="Z6" s="248"/>
      <c r="AA6" s="248"/>
      <c r="AB6" s="248"/>
      <c r="AC6" s="248"/>
      <c r="AD6" s="248"/>
      <c r="AE6" s="248"/>
      <c r="AF6" s="248"/>
      <c r="AG6" s="248"/>
      <c r="AH6" s="248"/>
      <c r="AI6" s="248"/>
      <c r="AJ6" s="248"/>
      <c r="AK6" s="248"/>
      <c r="AL6" s="248"/>
      <c r="AM6" s="248"/>
      <c r="AN6" s="248"/>
      <c r="AO6" s="248"/>
      <c r="AP6" s="248"/>
      <c r="AQ6" s="248"/>
      <c r="AR6" s="248"/>
      <c r="AS6" s="248"/>
      <c r="AT6" s="248"/>
      <c r="AU6" s="248"/>
      <c r="AV6" s="248"/>
      <c r="AW6" s="248"/>
      <c r="AX6" s="248"/>
      <c r="AY6" s="248"/>
      <c r="AZ6" s="248"/>
      <c r="BA6" s="248"/>
      <c r="BB6" s="248"/>
      <c r="BC6" s="248"/>
      <c r="BD6" s="248"/>
      <c r="BE6" s="248"/>
      <c r="BF6" s="248"/>
      <c r="BG6" s="248"/>
      <c r="BH6" s="248"/>
      <c r="BI6" s="248"/>
      <c r="BJ6" s="248"/>
      <c r="BK6" s="248"/>
      <c r="BL6" s="248"/>
      <c r="BM6" s="248"/>
      <c r="BN6" s="248"/>
    </row>
    <row r="7" ht="12.75" customHeight="1">
      <c r="A7" s="248"/>
      <c r="B7" s="334"/>
      <c r="C7" s="334"/>
      <c r="D7" s="334"/>
      <c r="E7" s="334"/>
      <c r="F7" s="334"/>
      <c r="G7" s="334"/>
      <c r="H7" s="248"/>
      <c r="I7" s="248"/>
      <c r="J7" s="334"/>
      <c r="K7" s="248"/>
      <c r="L7" s="248"/>
      <c r="M7" s="248"/>
      <c r="N7" s="248"/>
      <c r="O7" s="248"/>
      <c r="P7" s="248"/>
      <c r="Q7" s="248"/>
      <c r="R7" s="248"/>
      <c r="S7" s="248"/>
      <c r="T7" s="248"/>
      <c r="U7" s="248"/>
      <c r="V7" s="248"/>
      <c r="W7" s="248"/>
      <c r="X7" s="248"/>
      <c r="Y7" s="248"/>
      <c r="Z7" s="248"/>
      <c r="AA7" s="248"/>
      <c r="AB7" s="248"/>
      <c r="AC7" s="248"/>
      <c r="AD7" s="248"/>
      <c r="AE7" s="248"/>
      <c r="AF7" s="248"/>
      <c r="AG7" s="248"/>
      <c r="AH7" s="248"/>
      <c r="AI7" s="248"/>
      <c r="AJ7" s="248"/>
      <c r="AK7" s="248"/>
      <c r="AL7" s="248"/>
      <c r="AM7" s="248"/>
      <c r="AN7" s="248"/>
      <c r="AO7" s="248"/>
      <c r="AP7" s="248"/>
      <c r="AQ7" s="248"/>
      <c r="AR7" s="248"/>
      <c r="AS7" s="248"/>
      <c r="AT7" s="248"/>
      <c r="AU7" s="248"/>
      <c r="AV7" s="248"/>
      <c r="AW7" s="248"/>
      <c r="AX7" s="248"/>
      <c r="AY7" s="248"/>
      <c r="AZ7" s="248"/>
      <c r="BA7" s="248"/>
      <c r="BB7" s="248"/>
      <c r="BC7" s="248"/>
      <c r="BD7" s="248"/>
      <c r="BE7" s="248"/>
      <c r="BF7" s="248"/>
      <c r="BG7" s="248"/>
      <c r="BH7" s="248"/>
      <c r="BI7" s="248"/>
      <c r="BJ7" s="248"/>
      <c r="BK7" s="248"/>
      <c r="BL7" s="248"/>
      <c r="BM7" s="248"/>
      <c r="BN7" s="248"/>
    </row>
    <row r="8" ht="36.75" customHeight="1">
      <c r="A8" s="430"/>
      <c r="B8" s="455" t="s">
        <v>400</v>
      </c>
      <c r="C8" s="182"/>
      <c r="D8" s="182"/>
      <c r="E8" s="181"/>
      <c r="F8" s="537" t="str">
        <f>'الخطة الاستراتيجية'!C21</f>
        <v>تنمية الموارد المالية واستدامتها</v>
      </c>
      <c r="G8" s="182"/>
      <c r="H8" s="182"/>
      <c r="I8" s="181"/>
      <c r="J8" s="457" t="str">
        <f>iferror(AVERAGE(J10,#REF!,J130))</f>
        <v/>
      </c>
      <c r="K8" s="440"/>
      <c r="L8" s="428"/>
      <c r="M8" s="428"/>
      <c r="N8" s="428"/>
      <c r="O8" s="428"/>
      <c r="P8" s="428"/>
      <c r="Q8" s="428"/>
      <c r="R8" s="428"/>
      <c r="S8" s="428"/>
      <c r="T8" s="428"/>
      <c r="U8" s="428"/>
      <c r="V8" s="428"/>
      <c r="W8" s="428"/>
      <c r="X8" s="428"/>
      <c r="Y8" s="428"/>
      <c r="Z8" s="428"/>
      <c r="AA8" s="428"/>
      <c r="AB8" s="428"/>
      <c r="AC8" s="428"/>
      <c r="AD8" s="428"/>
      <c r="AE8" s="428"/>
      <c r="AF8" s="428"/>
      <c r="AG8" s="428"/>
      <c r="AH8" s="428"/>
      <c r="AI8" s="428"/>
      <c r="AJ8" s="428"/>
      <c r="AK8" s="428"/>
      <c r="AL8" s="428"/>
      <c r="AM8" s="428"/>
      <c r="AN8" s="428"/>
      <c r="AO8" s="428"/>
      <c r="AP8" s="428"/>
      <c r="AQ8" s="428"/>
      <c r="AR8" s="428"/>
      <c r="AS8" s="428"/>
      <c r="AT8" s="428"/>
      <c r="AU8" s="428"/>
      <c r="AV8" s="428"/>
      <c r="AW8" s="428"/>
      <c r="AX8" s="428"/>
      <c r="AY8" s="428"/>
      <c r="AZ8" s="428"/>
      <c r="BA8" s="428"/>
      <c r="BB8" s="428"/>
      <c r="BC8" s="428"/>
      <c r="BD8" s="428"/>
      <c r="BE8" s="428"/>
      <c r="BF8" s="458" t="s">
        <v>195</v>
      </c>
      <c r="BG8" s="538">
        <f>SUM(BG10,BG130,BG249)</f>
        <v>0</v>
      </c>
      <c r="BH8" s="428"/>
      <c r="BI8" s="428"/>
      <c r="BJ8" s="428"/>
      <c r="BK8" s="460" t="str">
        <f>iferror(AVERAGE(BK10,#REF!,BK130))</f>
        <v/>
      </c>
      <c r="BL8" s="461" t="s">
        <v>197</v>
      </c>
      <c r="BM8" s="428"/>
      <c r="BN8" s="428"/>
    </row>
    <row r="9" ht="6.75" customHeight="1">
      <c r="A9" s="428"/>
      <c r="B9" s="462"/>
      <c r="C9" s="462"/>
      <c r="D9" s="462"/>
      <c r="E9" s="462"/>
      <c r="F9" s="462"/>
      <c r="G9" s="462"/>
      <c r="H9" s="462"/>
      <c r="I9" s="462"/>
      <c r="J9" s="463"/>
      <c r="K9" s="428"/>
      <c r="L9" s="428"/>
      <c r="M9" s="428"/>
      <c r="N9" s="428"/>
      <c r="O9" s="428"/>
      <c r="P9" s="428"/>
      <c r="Q9" s="428"/>
      <c r="R9" s="428"/>
      <c r="S9" s="428"/>
      <c r="T9" s="428"/>
      <c r="U9" s="428"/>
      <c r="V9" s="428"/>
      <c r="W9" s="428"/>
      <c r="X9" s="428"/>
      <c r="Y9" s="428"/>
      <c r="Z9" s="428"/>
      <c r="AA9" s="428"/>
      <c r="AB9" s="428"/>
      <c r="AC9" s="428"/>
      <c r="AD9" s="428"/>
      <c r="AE9" s="428"/>
      <c r="AF9" s="428"/>
      <c r="AG9" s="428"/>
      <c r="AH9" s="428"/>
      <c r="AI9" s="428"/>
      <c r="AJ9" s="428"/>
      <c r="AK9" s="428"/>
      <c r="AL9" s="428"/>
      <c r="AM9" s="428"/>
      <c r="AN9" s="428"/>
      <c r="AO9" s="428"/>
      <c r="AP9" s="428"/>
      <c r="AQ9" s="428"/>
      <c r="AR9" s="428"/>
      <c r="AS9" s="428"/>
      <c r="AT9" s="428"/>
      <c r="AU9" s="428"/>
      <c r="AV9" s="428"/>
      <c r="AW9" s="428"/>
      <c r="AX9" s="428"/>
      <c r="AY9" s="428"/>
      <c r="AZ9" s="428"/>
      <c r="BA9" s="428"/>
      <c r="BB9" s="428"/>
      <c r="BC9" s="428"/>
      <c r="BD9" s="428"/>
      <c r="BE9" s="428"/>
      <c r="BF9" s="428"/>
      <c r="BG9" s="428"/>
      <c r="BH9" s="428"/>
      <c r="BI9" s="428"/>
      <c r="BJ9" s="428"/>
      <c r="BK9" s="428"/>
      <c r="BL9" s="428"/>
      <c r="BM9" s="428"/>
      <c r="BN9" s="428"/>
    </row>
    <row r="10">
      <c r="A10" s="428"/>
      <c r="B10" s="428"/>
      <c r="C10" s="464" t="s">
        <v>401</v>
      </c>
      <c r="D10" s="182"/>
      <c r="E10" s="181"/>
      <c r="F10" s="465" t="str">
        <f>'الخطة التشغيلية 2024م'!F23</f>
        <v>تنمية وتنويع إيرادات الجمعية المالية.</v>
      </c>
      <c r="G10" s="466"/>
      <c r="H10" s="182"/>
      <c r="I10" s="181"/>
      <c r="J10" s="467" t="str">
        <f>J12</f>
        <v/>
      </c>
      <c r="K10" s="440"/>
      <c r="L10" s="428"/>
      <c r="M10" s="428"/>
      <c r="N10" s="428"/>
      <c r="O10" s="428"/>
      <c r="P10" s="428"/>
      <c r="Q10" s="428"/>
      <c r="R10" s="428"/>
      <c r="S10" s="428"/>
      <c r="T10" s="428"/>
      <c r="U10" s="428"/>
      <c r="V10" s="428"/>
      <c r="W10" s="428"/>
      <c r="X10" s="428"/>
      <c r="Y10" s="428"/>
      <c r="Z10" s="428"/>
      <c r="AA10" s="428"/>
      <c r="AB10" s="428"/>
      <c r="AC10" s="428"/>
      <c r="AD10" s="428"/>
      <c r="AE10" s="428"/>
      <c r="AF10" s="428"/>
      <c r="AG10" s="428"/>
      <c r="AH10" s="428"/>
      <c r="AI10" s="428"/>
      <c r="AJ10" s="428"/>
      <c r="AK10" s="428"/>
      <c r="AL10" s="428"/>
      <c r="AM10" s="428"/>
      <c r="AN10" s="428"/>
      <c r="AO10" s="428"/>
      <c r="AP10" s="428"/>
      <c r="AQ10" s="428"/>
      <c r="AR10" s="428"/>
      <c r="AS10" s="428"/>
      <c r="AT10" s="428"/>
      <c r="AU10" s="428"/>
      <c r="AV10" s="428"/>
      <c r="AW10" s="428"/>
      <c r="AX10" s="428"/>
      <c r="AY10" s="428"/>
      <c r="AZ10" s="428"/>
      <c r="BA10" s="428"/>
      <c r="BB10" s="428"/>
      <c r="BC10" s="428"/>
      <c r="BD10" s="428"/>
      <c r="BE10" s="428"/>
      <c r="BF10" s="468" t="s">
        <v>199</v>
      </c>
      <c r="BG10" s="469">
        <f>SUM(BF15,BF34,BF53,BF72,BF91,BF110)</f>
        <v>0</v>
      </c>
      <c r="BH10" s="428"/>
      <c r="BI10" s="428"/>
      <c r="BJ10" s="428"/>
      <c r="BK10" s="470">
        <f>IFERROR(AVERAGE(BF12))</f>
        <v>0</v>
      </c>
      <c r="BL10" s="468" t="s">
        <v>200</v>
      </c>
      <c r="BM10" s="428"/>
      <c r="BN10" s="428"/>
    </row>
    <row r="11" ht="10.5" customHeight="1" outlineLevel="1">
      <c r="A11" s="428"/>
      <c r="B11" s="428"/>
      <c r="C11" s="428"/>
      <c r="D11" s="428"/>
      <c r="E11" s="428"/>
      <c r="F11" s="428"/>
      <c r="G11" s="428"/>
      <c r="H11" s="428"/>
      <c r="I11" s="428"/>
      <c r="J11" s="462"/>
      <c r="K11" s="428"/>
      <c r="L11" s="428"/>
      <c r="M11" s="428"/>
      <c r="N11" s="428"/>
      <c r="O11" s="428"/>
      <c r="P11" s="428"/>
      <c r="Q11" s="428"/>
      <c r="R11" s="428"/>
      <c r="S11" s="428"/>
      <c r="T11" s="428"/>
      <c r="U11" s="428"/>
      <c r="V11" s="428"/>
      <c r="W11" s="428"/>
      <c r="X11" s="428"/>
      <c r="Y11" s="428"/>
      <c r="Z11" s="428"/>
      <c r="AA11" s="428"/>
      <c r="AB11" s="428"/>
      <c r="AC11" s="428"/>
      <c r="AD11" s="428"/>
      <c r="AE11" s="428"/>
      <c r="AF11" s="428"/>
      <c r="AG11" s="428"/>
      <c r="AH11" s="428"/>
      <c r="AI11" s="428"/>
      <c r="AJ11" s="428"/>
      <c r="AK11" s="428"/>
      <c r="AL11" s="428"/>
      <c r="AM11" s="428"/>
      <c r="AN11" s="428"/>
      <c r="AO11" s="428"/>
      <c r="AP11" s="428"/>
      <c r="AQ11" s="428"/>
      <c r="AR11" s="428"/>
      <c r="AS11" s="428"/>
      <c r="AT11" s="428"/>
      <c r="AU11" s="428"/>
      <c r="AV11" s="428"/>
      <c r="AW11" s="428"/>
      <c r="AX11" s="428"/>
      <c r="AY11" s="428"/>
      <c r="AZ11" s="428"/>
      <c r="BA11" s="428"/>
      <c r="BB11" s="428"/>
      <c r="BC11" s="428"/>
      <c r="BD11" s="428"/>
      <c r="BE11" s="428"/>
      <c r="BF11" s="428"/>
      <c r="BG11" s="428"/>
      <c r="BH11" s="428"/>
      <c r="BI11" s="428"/>
      <c r="BJ11" s="428"/>
      <c r="BK11" s="428"/>
      <c r="BL11" s="428"/>
      <c r="BM11" s="428"/>
      <c r="BN11" s="428"/>
    </row>
    <row r="12" ht="31.5" customHeight="1" outlineLevel="1">
      <c r="A12" s="428"/>
      <c r="B12" s="428"/>
      <c r="C12" s="471" t="s">
        <v>402</v>
      </c>
      <c r="D12" s="182"/>
      <c r="E12" s="181"/>
      <c r="F12" s="472" t="str">
        <f>'الخطة التشغيلية 2024م'!J23</f>
        <v>عدد مصادر إيرادات الجمعية</v>
      </c>
      <c r="G12" s="473" t="s">
        <v>202</v>
      </c>
      <c r="H12" s="474">
        <f>'الخطة التشغيلية 2024م'!O23</f>
        <v>5</v>
      </c>
      <c r="I12" s="475">
        <f>((BJ15*BK15)+(BJ34*BK34)+(BJ53*BK53)+(BK72*BJ72)+(BK91*BJ91)+(BK110*BJ110))</f>
        <v>0</v>
      </c>
      <c r="J12" s="476" t="str">
        <f>iferror(AVERAGE(J15,J34,J53,J72,J91,J110))</f>
        <v/>
      </c>
      <c r="K12" s="428"/>
      <c r="L12" s="428"/>
      <c r="M12" s="428"/>
      <c r="N12" s="428"/>
      <c r="O12" s="428"/>
      <c r="P12" s="428"/>
      <c r="Q12" s="428"/>
      <c r="R12" s="428"/>
      <c r="S12" s="428"/>
      <c r="T12" s="428"/>
      <c r="U12" s="428"/>
      <c r="V12" s="428"/>
      <c r="W12" s="428"/>
      <c r="X12" s="428"/>
      <c r="Y12" s="428"/>
      <c r="Z12" s="428"/>
      <c r="AA12" s="428"/>
      <c r="AB12" s="428"/>
      <c r="AC12" s="428"/>
      <c r="AD12" s="428"/>
      <c r="AE12" s="428"/>
      <c r="AF12" s="428"/>
      <c r="AG12" s="428"/>
      <c r="AH12" s="428"/>
      <c r="AI12" s="428"/>
      <c r="AJ12" s="428"/>
      <c r="AK12" s="428"/>
      <c r="AL12" s="428"/>
      <c r="AM12" s="428"/>
      <c r="AN12" s="428"/>
      <c r="AO12" s="428"/>
      <c r="AP12" s="428"/>
      <c r="AQ12" s="428"/>
      <c r="AR12" s="428"/>
      <c r="AS12" s="428"/>
      <c r="AT12" s="428"/>
      <c r="AU12" s="428"/>
      <c r="AV12" s="428"/>
      <c r="AW12" s="428"/>
      <c r="AX12" s="428"/>
      <c r="AY12" s="428"/>
      <c r="AZ12" s="428"/>
      <c r="BA12" s="428"/>
      <c r="BB12" s="428"/>
      <c r="BC12" s="428"/>
      <c r="BD12" s="428"/>
      <c r="BE12" s="428"/>
      <c r="BF12" s="477">
        <f>iferror(I12/H12)</f>
        <v>0</v>
      </c>
      <c r="BG12" s="428"/>
      <c r="BH12" s="428"/>
      <c r="BI12" s="428"/>
      <c r="BJ12" s="428"/>
      <c r="BK12" s="428"/>
      <c r="BL12" s="428"/>
      <c r="BM12" s="428"/>
      <c r="BN12" s="428"/>
    </row>
    <row r="13" ht="7.5" customHeight="1" outlineLevel="2">
      <c r="A13" s="428"/>
      <c r="B13" s="428"/>
      <c r="C13" s="428"/>
      <c r="D13" s="428"/>
      <c r="E13" s="428"/>
      <c r="F13" s="428"/>
      <c r="G13" s="428"/>
      <c r="H13" s="428"/>
      <c r="I13" s="428"/>
      <c r="J13" s="428"/>
      <c r="K13" s="428"/>
      <c r="L13" s="428"/>
      <c r="M13" s="428"/>
      <c r="N13" s="428"/>
      <c r="O13" s="428"/>
      <c r="P13" s="428"/>
      <c r="Q13" s="428"/>
      <c r="R13" s="428"/>
      <c r="S13" s="428"/>
      <c r="T13" s="428"/>
      <c r="U13" s="428"/>
      <c r="V13" s="428"/>
      <c r="W13" s="428"/>
      <c r="X13" s="428"/>
      <c r="Y13" s="428"/>
      <c r="Z13" s="428"/>
      <c r="AA13" s="428"/>
      <c r="AB13" s="428"/>
      <c r="AC13" s="428"/>
      <c r="AD13" s="428"/>
      <c r="AE13" s="428"/>
      <c r="AF13" s="428"/>
      <c r="AG13" s="428"/>
      <c r="AH13" s="428"/>
      <c r="AI13" s="428"/>
      <c r="AJ13" s="428"/>
      <c r="AK13" s="428"/>
      <c r="AL13" s="428"/>
      <c r="AM13" s="428"/>
      <c r="AN13" s="428"/>
      <c r="AO13" s="428"/>
      <c r="AP13" s="428"/>
      <c r="AQ13" s="428"/>
      <c r="AR13" s="428"/>
      <c r="AS13" s="428"/>
      <c r="AT13" s="428"/>
      <c r="AU13" s="428"/>
      <c r="AV13" s="428"/>
      <c r="AW13" s="428"/>
      <c r="AX13" s="428"/>
      <c r="AY13" s="428"/>
      <c r="AZ13" s="428"/>
      <c r="BA13" s="428"/>
      <c r="BB13" s="428"/>
      <c r="BC13" s="428"/>
      <c r="BD13" s="428"/>
      <c r="BE13" s="428"/>
      <c r="BF13" s="428"/>
      <c r="BG13" s="428"/>
      <c r="BH13" s="428"/>
      <c r="BI13" s="428"/>
      <c r="BJ13" s="428"/>
      <c r="BK13" s="428"/>
      <c r="BL13" s="428"/>
      <c r="BM13" s="428"/>
      <c r="BN13" s="428"/>
    </row>
    <row r="14" outlineLevel="2">
      <c r="A14" s="428"/>
      <c r="B14" s="428"/>
      <c r="C14" s="478"/>
      <c r="D14" s="479" t="s">
        <v>203</v>
      </c>
      <c r="E14" s="181"/>
      <c r="F14" s="480" t="s">
        <v>403</v>
      </c>
      <c r="G14" s="480" t="s">
        <v>404</v>
      </c>
      <c r="H14" s="480" t="s">
        <v>188</v>
      </c>
      <c r="I14" s="480" t="s">
        <v>177</v>
      </c>
      <c r="J14" s="481" t="s">
        <v>206</v>
      </c>
      <c r="K14" s="428"/>
      <c r="L14" s="428"/>
      <c r="M14" s="428"/>
      <c r="N14" s="428"/>
      <c r="O14" s="428"/>
      <c r="P14" s="428"/>
      <c r="Q14" s="428"/>
      <c r="R14" s="428"/>
      <c r="S14" s="428"/>
      <c r="T14" s="428"/>
      <c r="U14" s="428"/>
      <c r="V14" s="428"/>
      <c r="W14" s="428"/>
      <c r="X14" s="428"/>
      <c r="Y14" s="428"/>
      <c r="Z14" s="428"/>
      <c r="AA14" s="428"/>
      <c r="AB14" s="428"/>
      <c r="AC14" s="428"/>
      <c r="AD14" s="428"/>
      <c r="AE14" s="428"/>
      <c r="AF14" s="428"/>
      <c r="AG14" s="428"/>
      <c r="AH14" s="428"/>
      <c r="AI14" s="428"/>
      <c r="AJ14" s="428"/>
      <c r="AK14" s="428"/>
      <c r="AL14" s="428"/>
      <c r="AM14" s="428"/>
      <c r="AN14" s="428"/>
      <c r="AO14" s="428"/>
      <c r="AP14" s="428"/>
      <c r="AQ14" s="428"/>
      <c r="AR14" s="428"/>
      <c r="AS14" s="428"/>
      <c r="AT14" s="428"/>
      <c r="AU14" s="428"/>
      <c r="AV14" s="428"/>
      <c r="AW14" s="428"/>
      <c r="AX14" s="428"/>
      <c r="AY14" s="428"/>
      <c r="AZ14" s="428"/>
      <c r="BA14" s="428"/>
      <c r="BB14" s="428"/>
      <c r="BC14" s="428"/>
      <c r="BD14" s="428"/>
      <c r="BE14" s="428"/>
      <c r="BF14" s="482" t="s">
        <v>207</v>
      </c>
      <c r="BG14" s="428"/>
      <c r="BH14" s="483"/>
      <c r="BI14" s="484" t="s">
        <v>191</v>
      </c>
      <c r="BJ14" s="485"/>
      <c r="BK14" s="486" t="s">
        <v>177</v>
      </c>
      <c r="BL14" s="468" t="s">
        <v>208</v>
      </c>
      <c r="BM14" s="428"/>
      <c r="BN14" s="428"/>
    </row>
    <row r="15" outlineLevel="2">
      <c r="A15" s="428"/>
      <c r="B15" s="428"/>
      <c r="C15" s="428"/>
      <c r="D15" s="487" t="s">
        <v>190</v>
      </c>
      <c r="E15" s="181"/>
      <c r="F15" s="488" t="s">
        <v>405</v>
      </c>
      <c r="G15" s="488" t="s">
        <v>406</v>
      </c>
      <c r="H15" s="489">
        <v>0.0</v>
      </c>
      <c r="I15" s="490">
        <v>0.0</v>
      </c>
      <c r="J15" s="491" t="str">
        <f>IFERROR(I15/H15)</f>
        <v/>
      </c>
      <c r="K15" s="428"/>
      <c r="L15" s="428"/>
      <c r="M15" s="428"/>
      <c r="N15" s="428"/>
      <c r="O15" s="428"/>
      <c r="P15" s="428"/>
      <c r="Q15" s="428"/>
      <c r="R15" s="428"/>
      <c r="S15" s="428"/>
      <c r="T15" s="428"/>
      <c r="U15" s="428"/>
      <c r="V15" s="428"/>
      <c r="W15" s="428"/>
      <c r="X15" s="428"/>
      <c r="Y15" s="428"/>
      <c r="Z15" s="428"/>
      <c r="AA15" s="428"/>
      <c r="AB15" s="428"/>
      <c r="AC15" s="428"/>
      <c r="AD15" s="428"/>
      <c r="AE15" s="428"/>
      <c r="AF15" s="428"/>
      <c r="AG15" s="428"/>
      <c r="AH15" s="428"/>
      <c r="AI15" s="428"/>
      <c r="AJ15" s="428"/>
      <c r="AK15" s="428"/>
      <c r="AL15" s="428"/>
      <c r="AM15" s="428"/>
      <c r="AN15" s="428"/>
      <c r="AO15" s="428"/>
      <c r="AP15" s="428"/>
      <c r="AQ15" s="428"/>
      <c r="AR15" s="428"/>
      <c r="AS15" s="428"/>
      <c r="AT15" s="428"/>
      <c r="AU15" s="428"/>
      <c r="AV15" s="428"/>
      <c r="AW15" s="428"/>
      <c r="AX15" s="428"/>
      <c r="AY15" s="428"/>
      <c r="AZ15" s="428"/>
      <c r="BA15" s="428"/>
      <c r="BB15" s="428"/>
      <c r="BC15" s="428"/>
      <c r="BD15" s="428"/>
      <c r="BE15" s="428"/>
      <c r="BF15" s="492">
        <f>SUM(BF20:BF29)</f>
        <v>0</v>
      </c>
      <c r="BG15" s="428"/>
      <c r="BH15" s="493" t="s">
        <v>211</v>
      </c>
      <c r="BI15" s="519"/>
      <c r="BJ15" s="495" t="str">
        <f>if(BL15=1,"1","0")</f>
        <v>0</v>
      </c>
      <c r="BK15" s="496">
        <v>0.0</v>
      </c>
      <c r="BL15" s="520">
        <f>AVERAGE(BI20:BI29)</f>
        <v>0</v>
      </c>
      <c r="BM15" s="428"/>
      <c r="BN15" s="428"/>
    </row>
    <row r="16" ht="7.5" customHeight="1" outlineLevel="3">
      <c r="A16" s="428"/>
      <c r="B16" s="428"/>
      <c r="C16" s="428"/>
      <c r="D16" s="428"/>
      <c r="E16" s="428"/>
      <c r="F16" s="428"/>
      <c r="G16" s="428"/>
      <c r="H16" s="428"/>
      <c r="I16" s="428"/>
      <c r="J16" s="428"/>
      <c r="K16" s="428"/>
      <c r="L16" s="428"/>
      <c r="M16" s="428"/>
      <c r="N16" s="428"/>
      <c r="O16" s="428"/>
      <c r="P16" s="428"/>
      <c r="Q16" s="428"/>
      <c r="R16" s="428"/>
      <c r="S16" s="428"/>
      <c r="T16" s="428"/>
      <c r="U16" s="428"/>
      <c r="V16" s="428"/>
      <c r="W16" s="428"/>
      <c r="X16" s="428"/>
      <c r="Y16" s="428"/>
      <c r="Z16" s="428"/>
      <c r="AA16" s="428"/>
      <c r="AB16" s="428"/>
      <c r="AC16" s="428"/>
      <c r="AD16" s="428"/>
      <c r="AE16" s="428"/>
      <c r="AF16" s="428"/>
      <c r="AG16" s="428"/>
      <c r="AH16" s="428"/>
      <c r="AI16" s="428"/>
      <c r="AJ16" s="428"/>
      <c r="AK16" s="428"/>
      <c r="AL16" s="428"/>
      <c r="AM16" s="428"/>
      <c r="AN16" s="428"/>
      <c r="AO16" s="428"/>
      <c r="AP16" s="428"/>
      <c r="AQ16" s="428"/>
      <c r="AR16" s="428"/>
      <c r="AS16" s="428"/>
      <c r="AT16" s="428"/>
      <c r="AU16" s="428"/>
      <c r="AV16" s="428"/>
      <c r="AW16" s="428"/>
      <c r="AX16" s="428"/>
      <c r="AY16" s="428"/>
      <c r="AZ16" s="428"/>
      <c r="BA16" s="428"/>
      <c r="BB16" s="428"/>
      <c r="BC16" s="428"/>
      <c r="BD16" s="428"/>
      <c r="BE16" s="428"/>
      <c r="BF16" s="428"/>
      <c r="BG16" s="428"/>
      <c r="BH16" s="428"/>
      <c r="BI16" s="428"/>
      <c r="BJ16" s="428"/>
      <c r="BK16" s="428"/>
      <c r="BL16" s="428"/>
      <c r="BM16" s="428"/>
      <c r="BN16" s="428"/>
    </row>
    <row r="17" outlineLevel="3">
      <c r="A17" s="428"/>
      <c r="B17" s="428"/>
      <c r="C17" s="428"/>
      <c r="D17" s="428"/>
      <c r="E17" s="498" t="s">
        <v>212</v>
      </c>
      <c r="F17" s="499" t="s">
        <v>213</v>
      </c>
      <c r="G17" s="498" t="s">
        <v>214</v>
      </c>
      <c r="H17" s="499" t="s">
        <v>215</v>
      </c>
      <c r="I17" s="499" t="s">
        <v>216</v>
      </c>
      <c r="J17" s="500"/>
      <c r="K17" s="182"/>
      <c r="L17" s="182"/>
      <c r="M17" s="182"/>
      <c r="N17" s="182"/>
      <c r="O17" s="182"/>
      <c r="P17" s="182"/>
      <c r="Q17" s="182"/>
      <c r="R17" s="182"/>
      <c r="S17" s="182"/>
      <c r="T17" s="182"/>
      <c r="U17" s="182"/>
      <c r="V17" s="182"/>
      <c r="W17" s="182"/>
      <c r="X17" s="182"/>
      <c r="Y17" s="182"/>
      <c r="Z17" s="182"/>
      <c r="AA17" s="182"/>
      <c r="AB17" s="182"/>
      <c r="AC17" s="182"/>
      <c r="AD17" s="182"/>
      <c r="AE17" s="182"/>
      <c r="AF17" s="182"/>
      <c r="AG17" s="182"/>
      <c r="AH17" s="182"/>
      <c r="AI17" s="182"/>
      <c r="AJ17" s="182"/>
      <c r="AK17" s="182"/>
      <c r="AL17" s="182"/>
      <c r="AM17" s="182"/>
      <c r="AN17" s="182"/>
      <c r="AO17" s="182"/>
      <c r="AP17" s="182"/>
      <c r="AQ17" s="182"/>
      <c r="AR17" s="182"/>
      <c r="AS17" s="182"/>
      <c r="AT17" s="182"/>
      <c r="AU17" s="182"/>
      <c r="AV17" s="182"/>
      <c r="AW17" s="182"/>
      <c r="AX17" s="182"/>
      <c r="AY17" s="182"/>
      <c r="AZ17" s="182"/>
      <c r="BA17" s="182"/>
      <c r="BB17" s="182"/>
      <c r="BC17" s="182"/>
      <c r="BD17" s="182"/>
      <c r="BE17" s="181"/>
      <c r="BF17" s="501" t="s">
        <v>187</v>
      </c>
      <c r="BG17" s="479" t="s">
        <v>217</v>
      </c>
      <c r="BH17" s="182"/>
      <c r="BI17" s="182"/>
      <c r="BJ17" s="181"/>
      <c r="BK17" s="501" t="s">
        <v>167</v>
      </c>
      <c r="BL17" s="501" t="s">
        <v>218</v>
      </c>
      <c r="BM17" s="428"/>
      <c r="BN17" s="428"/>
    </row>
    <row r="18" outlineLevel="3">
      <c r="A18" s="428"/>
      <c r="B18" s="428"/>
      <c r="C18" s="428"/>
      <c r="D18" s="428"/>
      <c r="E18" s="199"/>
      <c r="F18" s="199"/>
      <c r="G18" s="199"/>
      <c r="H18" s="199"/>
      <c r="I18" s="199"/>
      <c r="J18" s="502" t="s">
        <v>219</v>
      </c>
      <c r="K18" s="182"/>
      <c r="L18" s="182"/>
      <c r="M18" s="181"/>
      <c r="N18" s="502" t="s">
        <v>220</v>
      </c>
      <c r="O18" s="182"/>
      <c r="P18" s="182"/>
      <c r="Q18" s="181"/>
      <c r="R18" s="502" t="s">
        <v>221</v>
      </c>
      <c r="S18" s="182"/>
      <c r="T18" s="182"/>
      <c r="U18" s="181"/>
      <c r="V18" s="502" t="s">
        <v>222</v>
      </c>
      <c r="W18" s="182"/>
      <c r="X18" s="182"/>
      <c r="Y18" s="181"/>
      <c r="Z18" s="502" t="s">
        <v>223</v>
      </c>
      <c r="AA18" s="182"/>
      <c r="AB18" s="182"/>
      <c r="AC18" s="181"/>
      <c r="AD18" s="502" t="s">
        <v>224</v>
      </c>
      <c r="AE18" s="182"/>
      <c r="AF18" s="182"/>
      <c r="AG18" s="181"/>
      <c r="AH18" s="502" t="s">
        <v>225</v>
      </c>
      <c r="AI18" s="182"/>
      <c r="AJ18" s="182"/>
      <c r="AK18" s="181"/>
      <c r="AL18" s="502" t="s">
        <v>226</v>
      </c>
      <c r="AM18" s="182"/>
      <c r="AN18" s="182"/>
      <c r="AO18" s="181"/>
      <c r="AP18" s="502" t="s">
        <v>227</v>
      </c>
      <c r="AQ18" s="182"/>
      <c r="AR18" s="182"/>
      <c r="AS18" s="181"/>
      <c r="AT18" s="502" t="s">
        <v>228</v>
      </c>
      <c r="AU18" s="182"/>
      <c r="AV18" s="182"/>
      <c r="AW18" s="181"/>
      <c r="AX18" s="502" t="s">
        <v>229</v>
      </c>
      <c r="AY18" s="182"/>
      <c r="AZ18" s="182"/>
      <c r="BA18" s="181"/>
      <c r="BB18" s="502" t="s">
        <v>230</v>
      </c>
      <c r="BC18" s="182"/>
      <c r="BD18" s="182"/>
      <c r="BE18" s="181"/>
      <c r="BF18" s="199"/>
      <c r="BG18" s="503" t="s">
        <v>231</v>
      </c>
      <c r="BH18" s="504" t="s">
        <v>232</v>
      </c>
      <c r="BI18" s="503" t="s">
        <v>233</v>
      </c>
      <c r="BJ18" s="504" t="s">
        <v>234</v>
      </c>
      <c r="BK18" s="199"/>
      <c r="BL18" s="199"/>
      <c r="BM18" s="428"/>
      <c r="BN18" s="428"/>
    </row>
    <row r="19" outlineLevel="3">
      <c r="A19" s="428"/>
      <c r="B19" s="428"/>
      <c r="C19" s="428"/>
      <c r="D19" s="428"/>
      <c r="E19" s="183"/>
      <c r="F19" s="183"/>
      <c r="G19" s="183"/>
      <c r="H19" s="183"/>
      <c r="I19" s="183"/>
      <c r="J19" s="505">
        <v>1.0</v>
      </c>
      <c r="K19" s="505">
        <v>2.0</v>
      </c>
      <c r="L19" s="505">
        <v>3.0</v>
      </c>
      <c r="M19" s="505">
        <v>4.0</v>
      </c>
      <c r="N19" s="505">
        <v>1.0</v>
      </c>
      <c r="O19" s="505">
        <v>2.0</v>
      </c>
      <c r="P19" s="505">
        <v>3.0</v>
      </c>
      <c r="Q19" s="505">
        <v>4.0</v>
      </c>
      <c r="R19" s="505">
        <v>1.0</v>
      </c>
      <c r="S19" s="505">
        <v>2.0</v>
      </c>
      <c r="T19" s="505">
        <v>3.0</v>
      </c>
      <c r="U19" s="505">
        <v>4.0</v>
      </c>
      <c r="V19" s="505">
        <v>1.0</v>
      </c>
      <c r="W19" s="505">
        <v>2.0</v>
      </c>
      <c r="X19" s="505">
        <v>3.0</v>
      </c>
      <c r="Y19" s="505">
        <v>4.0</v>
      </c>
      <c r="Z19" s="505">
        <v>1.0</v>
      </c>
      <c r="AA19" s="505">
        <v>2.0</v>
      </c>
      <c r="AB19" s="505">
        <v>3.0</v>
      </c>
      <c r="AC19" s="505">
        <v>4.0</v>
      </c>
      <c r="AD19" s="505">
        <v>1.0</v>
      </c>
      <c r="AE19" s="505">
        <v>2.0</v>
      </c>
      <c r="AF19" s="505">
        <v>3.0</v>
      </c>
      <c r="AG19" s="505">
        <v>4.0</v>
      </c>
      <c r="AH19" s="505">
        <v>1.0</v>
      </c>
      <c r="AI19" s="505">
        <v>2.0</v>
      </c>
      <c r="AJ19" s="505">
        <v>3.0</v>
      </c>
      <c r="AK19" s="505">
        <v>4.0</v>
      </c>
      <c r="AL19" s="505">
        <v>1.0</v>
      </c>
      <c r="AM19" s="505">
        <v>2.0</v>
      </c>
      <c r="AN19" s="505">
        <v>3.0</v>
      </c>
      <c r="AO19" s="505">
        <v>4.0</v>
      </c>
      <c r="AP19" s="505">
        <v>1.0</v>
      </c>
      <c r="AQ19" s="505">
        <v>2.0</v>
      </c>
      <c r="AR19" s="505">
        <v>3.0</v>
      </c>
      <c r="AS19" s="505">
        <v>4.0</v>
      </c>
      <c r="AT19" s="505">
        <v>1.0</v>
      </c>
      <c r="AU19" s="505">
        <v>2.0</v>
      </c>
      <c r="AV19" s="505">
        <v>3.0</v>
      </c>
      <c r="AW19" s="505">
        <v>4.0</v>
      </c>
      <c r="AX19" s="505">
        <v>1.0</v>
      </c>
      <c r="AY19" s="505">
        <v>2.0</v>
      </c>
      <c r="AZ19" s="505">
        <v>3.0</v>
      </c>
      <c r="BA19" s="505">
        <v>4.0</v>
      </c>
      <c r="BB19" s="505">
        <v>1.0</v>
      </c>
      <c r="BC19" s="505">
        <v>2.0</v>
      </c>
      <c r="BD19" s="505">
        <v>3.0</v>
      </c>
      <c r="BE19" s="505">
        <v>4.0</v>
      </c>
      <c r="BF19" s="183"/>
      <c r="BG19" s="183"/>
      <c r="BH19" s="183"/>
      <c r="BI19" s="183"/>
      <c r="BJ19" s="183"/>
      <c r="BK19" s="183"/>
      <c r="BL19" s="183"/>
      <c r="BM19" s="428"/>
      <c r="BN19" s="428"/>
    </row>
    <row r="20" outlineLevel="3">
      <c r="A20" s="428"/>
      <c r="B20" s="428"/>
      <c r="C20" s="428"/>
      <c r="D20" s="428"/>
      <c r="E20" s="486">
        <v>1.0</v>
      </c>
      <c r="F20" s="528"/>
      <c r="G20" s="506"/>
      <c r="H20" s="507"/>
      <c r="I20" s="507"/>
      <c r="J20" s="508">
        <v>0.0</v>
      </c>
      <c r="K20" s="508">
        <v>0.0</v>
      </c>
      <c r="L20" s="508">
        <v>0.0</v>
      </c>
      <c r="M20" s="508">
        <v>0.0</v>
      </c>
      <c r="N20" s="508">
        <v>0.0</v>
      </c>
      <c r="O20" s="508">
        <v>0.0</v>
      </c>
      <c r="P20" s="508">
        <v>0.0</v>
      </c>
      <c r="Q20" s="508">
        <v>0.0</v>
      </c>
      <c r="R20" s="508">
        <v>0.0</v>
      </c>
      <c r="S20" s="508">
        <v>0.0</v>
      </c>
      <c r="T20" s="508">
        <v>0.0</v>
      </c>
      <c r="U20" s="508">
        <v>0.0</v>
      </c>
      <c r="V20" s="508">
        <v>0.0</v>
      </c>
      <c r="W20" s="508">
        <v>0.0</v>
      </c>
      <c r="X20" s="508">
        <v>0.0</v>
      </c>
      <c r="Y20" s="508">
        <v>0.0</v>
      </c>
      <c r="Z20" s="508">
        <v>0.0</v>
      </c>
      <c r="AA20" s="508">
        <v>0.0</v>
      </c>
      <c r="AB20" s="508">
        <v>0.0</v>
      </c>
      <c r="AC20" s="508">
        <v>0.0</v>
      </c>
      <c r="AD20" s="508">
        <v>0.0</v>
      </c>
      <c r="AE20" s="508">
        <v>0.0</v>
      </c>
      <c r="AF20" s="508">
        <v>0.0</v>
      </c>
      <c r="AG20" s="508">
        <v>0.0</v>
      </c>
      <c r="AH20" s="508">
        <v>0.0</v>
      </c>
      <c r="AI20" s="508">
        <v>0.0</v>
      </c>
      <c r="AJ20" s="508">
        <v>0.0</v>
      </c>
      <c r="AK20" s="508">
        <v>0.0</v>
      </c>
      <c r="AL20" s="508">
        <v>0.0</v>
      </c>
      <c r="AM20" s="508">
        <v>0.0</v>
      </c>
      <c r="AN20" s="508">
        <v>0.0</v>
      </c>
      <c r="AO20" s="508">
        <v>0.0</v>
      </c>
      <c r="AP20" s="508">
        <v>0.0</v>
      </c>
      <c r="AQ20" s="508">
        <v>0.0</v>
      </c>
      <c r="AR20" s="508">
        <v>0.0</v>
      </c>
      <c r="AS20" s="508">
        <v>0.0</v>
      </c>
      <c r="AT20" s="508">
        <v>0.0</v>
      </c>
      <c r="AU20" s="508">
        <v>0.0</v>
      </c>
      <c r="AV20" s="508">
        <v>0.0</v>
      </c>
      <c r="AW20" s="508">
        <v>0.0</v>
      </c>
      <c r="AX20" s="508">
        <v>0.0</v>
      </c>
      <c r="AY20" s="508">
        <v>0.0</v>
      </c>
      <c r="AZ20" s="508">
        <v>0.0</v>
      </c>
      <c r="BA20" s="508">
        <v>0.0</v>
      </c>
      <c r="BB20" s="508">
        <v>0.0</v>
      </c>
      <c r="BC20" s="508">
        <v>0.0</v>
      </c>
      <c r="BD20" s="508">
        <v>0.0</v>
      </c>
      <c r="BE20" s="508">
        <v>0.0</v>
      </c>
      <c r="BF20" s="515">
        <v>0.0</v>
      </c>
      <c r="BG20" s="510"/>
      <c r="BH20" s="511">
        <v>0.0</v>
      </c>
      <c r="BI20" s="512">
        <f t="shared" ref="BI20:BI29" si="1">iferror(AVERAGE(J20:BE20))</f>
        <v>0</v>
      </c>
      <c r="BJ20" s="511">
        <v>0.0</v>
      </c>
      <c r="BK20" s="513"/>
      <c r="BL20" s="514">
        <f>iferror((BH20+BJ20)/100)</f>
        <v>0</v>
      </c>
      <c r="BM20" s="428"/>
      <c r="BN20" s="428"/>
    </row>
    <row r="21" outlineLevel="3">
      <c r="A21" s="428"/>
      <c r="B21" s="428"/>
      <c r="C21" s="428"/>
      <c r="D21" s="428"/>
      <c r="E21" s="486">
        <v>2.0</v>
      </c>
      <c r="F21" s="529"/>
      <c r="G21" s="506"/>
      <c r="H21" s="507"/>
      <c r="I21" s="507"/>
      <c r="J21" s="508">
        <v>0.0</v>
      </c>
      <c r="K21" s="508">
        <v>0.0</v>
      </c>
      <c r="L21" s="508">
        <v>0.0</v>
      </c>
      <c r="M21" s="508">
        <v>0.0</v>
      </c>
      <c r="N21" s="508">
        <v>0.0</v>
      </c>
      <c r="O21" s="508">
        <v>0.0</v>
      </c>
      <c r="P21" s="508">
        <v>0.0</v>
      </c>
      <c r="Q21" s="508">
        <v>0.0</v>
      </c>
      <c r="R21" s="508">
        <v>0.0</v>
      </c>
      <c r="S21" s="508">
        <v>0.0</v>
      </c>
      <c r="T21" s="508">
        <v>0.0</v>
      </c>
      <c r="U21" s="508">
        <v>0.0</v>
      </c>
      <c r="V21" s="508">
        <v>0.0</v>
      </c>
      <c r="W21" s="508">
        <v>0.0</v>
      </c>
      <c r="X21" s="508">
        <v>0.0</v>
      </c>
      <c r="Y21" s="508">
        <v>0.0</v>
      </c>
      <c r="Z21" s="508">
        <v>0.0</v>
      </c>
      <c r="AA21" s="508">
        <v>0.0</v>
      </c>
      <c r="AB21" s="508">
        <v>0.0</v>
      </c>
      <c r="AC21" s="508">
        <v>0.0</v>
      </c>
      <c r="AD21" s="508">
        <v>0.0</v>
      </c>
      <c r="AE21" s="508">
        <v>0.0</v>
      </c>
      <c r="AF21" s="508">
        <v>0.0</v>
      </c>
      <c r="AG21" s="508">
        <v>0.0</v>
      </c>
      <c r="AH21" s="508">
        <v>0.0</v>
      </c>
      <c r="AI21" s="508">
        <v>0.0</v>
      </c>
      <c r="AJ21" s="508">
        <v>0.0</v>
      </c>
      <c r="AK21" s="508">
        <v>0.0</v>
      </c>
      <c r="AL21" s="508">
        <v>0.0</v>
      </c>
      <c r="AM21" s="508">
        <v>0.0</v>
      </c>
      <c r="AN21" s="508">
        <v>0.0</v>
      </c>
      <c r="AO21" s="508">
        <v>0.0</v>
      </c>
      <c r="AP21" s="508">
        <v>0.0</v>
      </c>
      <c r="AQ21" s="508">
        <v>0.0</v>
      </c>
      <c r="AR21" s="508">
        <v>0.0</v>
      </c>
      <c r="AS21" s="508">
        <v>0.0</v>
      </c>
      <c r="AT21" s="508">
        <v>0.0</v>
      </c>
      <c r="AU21" s="508">
        <v>0.0</v>
      </c>
      <c r="AV21" s="508">
        <v>0.0</v>
      </c>
      <c r="AW21" s="508">
        <v>0.0</v>
      </c>
      <c r="AX21" s="508">
        <v>0.0</v>
      </c>
      <c r="AY21" s="508">
        <v>0.0</v>
      </c>
      <c r="AZ21" s="508">
        <v>0.0</v>
      </c>
      <c r="BA21" s="508">
        <v>0.0</v>
      </c>
      <c r="BB21" s="508">
        <v>0.0</v>
      </c>
      <c r="BC21" s="508">
        <v>0.0</v>
      </c>
      <c r="BD21" s="508">
        <v>0.0</v>
      </c>
      <c r="BE21" s="508">
        <v>0.0</v>
      </c>
      <c r="BF21" s="515">
        <v>0.0</v>
      </c>
      <c r="BG21" s="510"/>
      <c r="BH21" s="511">
        <v>0.0</v>
      </c>
      <c r="BI21" s="512">
        <f t="shared" si="1"/>
        <v>0</v>
      </c>
      <c r="BJ21" s="511">
        <v>0.0</v>
      </c>
      <c r="BK21" s="513"/>
      <c r="BL21" s="514">
        <f t="shared" ref="BL21:BL29" si="2">(BH21+BJ21)/100</f>
        <v>0</v>
      </c>
      <c r="BM21" s="428"/>
      <c r="BN21" s="428"/>
    </row>
    <row r="22" outlineLevel="3">
      <c r="A22" s="428"/>
      <c r="B22" s="428"/>
      <c r="C22" s="248" t="s">
        <v>235</v>
      </c>
      <c r="D22" s="428"/>
      <c r="E22" s="486">
        <v>3.0</v>
      </c>
      <c r="F22" s="529"/>
      <c r="G22" s="506"/>
      <c r="H22" s="507"/>
      <c r="I22" s="507"/>
      <c r="J22" s="508">
        <v>0.0</v>
      </c>
      <c r="K22" s="508">
        <v>0.0</v>
      </c>
      <c r="L22" s="508">
        <v>0.0</v>
      </c>
      <c r="M22" s="508">
        <v>0.0</v>
      </c>
      <c r="N22" s="508">
        <v>0.0</v>
      </c>
      <c r="O22" s="508">
        <v>0.0</v>
      </c>
      <c r="P22" s="508">
        <v>0.0</v>
      </c>
      <c r="Q22" s="508">
        <v>0.0</v>
      </c>
      <c r="R22" s="508">
        <v>0.0</v>
      </c>
      <c r="S22" s="508">
        <v>0.0</v>
      </c>
      <c r="T22" s="508">
        <v>0.0</v>
      </c>
      <c r="U22" s="508">
        <v>0.0</v>
      </c>
      <c r="V22" s="508">
        <v>0.0</v>
      </c>
      <c r="W22" s="508">
        <v>0.0</v>
      </c>
      <c r="X22" s="508">
        <v>0.0</v>
      </c>
      <c r="Y22" s="508">
        <v>0.0</v>
      </c>
      <c r="Z22" s="508">
        <v>0.0</v>
      </c>
      <c r="AA22" s="508">
        <v>0.0</v>
      </c>
      <c r="AB22" s="508">
        <v>0.0</v>
      </c>
      <c r="AC22" s="508">
        <v>0.0</v>
      </c>
      <c r="AD22" s="508">
        <v>0.0</v>
      </c>
      <c r="AE22" s="508">
        <v>0.0</v>
      </c>
      <c r="AF22" s="508">
        <v>0.0</v>
      </c>
      <c r="AG22" s="508">
        <v>0.0</v>
      </c>
      <c r="AH22" s="508">
        <v>0.0</v>
      </c>
      <c r="AI22" s="508">
        <v>0.0</v>
      </c>
      <c r="AJ22" s="508">
        <v>0.0</v>
      </c>
      <c r="AK22" s="508">
        <v>0.0</v>
      </c>
      <c r="AL22" s="508">
        <v>0.0</v>
      </c>
      <c r="AM22" s="508">
        <v>0.0</v>
      </c>
      <c r="AN22" s="508">
        <v>0.0</v>
      </c>
      <c r="AO22" s="508">
        <v>0.0</v>
      </c>
      <c r="AP22" s="508">
        <v>0.0</v>
      </c>
      <c r="AQ22" s="508">
        <v>0.0</v>
      </c>
      <c r="AR22" s="508">
        <v>0.0</v>
      </c>
      <c r="AS22" s="508">
        <v>0.0</v>
      </c>
      <c r="AT22" s="508">
        <v>0.0</v>
      </c>
      <c r="AU22" s="508">
        <v>0.0</v>
      </c>
      <c r="AV22" s="508">
        <v>0.0</v>
      </c>
      <c r="AW22" s="508">
        <v>0.0</v>
      </c>
      <c r="AX22" s="508">
        <v>0.0</v>
      </c>
      <c r="AY22" s="508">
        <v>0.0</v>
      </c>
      <c r="AZ22" s="508">
        <v>0.0</v>
      </c>
      <c r="BA22" s="508">
        <v>0.0</v>
      </c>
      <c r="BB22" s="508">
        <v>0.0</v>
      </c>
      <c r="BC22" s="508">
        <v>0.0</v>
      </c>
      <c r="BD22" s="508">
        <v>0.0</v>
      </c>
      <c r="BE22" s="508">
        <v>0.0</v>
      </c>
      <c r="BF22" s="515">
        <v>0.0</v>
      </c>
      <c r="BG22" s="510"/>
      <c r="BH22" s="511">
        <v>0.0</v>
      </c>
      <c r="BI22" s="512">
        <f t="shared" si="1"/>
        <v>0</v>
      </c>
      <c r="BJ22" s="511">
        <v>0.0</v>
      </c>
      <c r="BK22" s="513"/>
      <c r="BL22" s="514">
        <f t="shared" si="2"/>
        <v>0</v>
      </c>
      <c r="BM22" s="428"/>
      <c r="BN22" s="428"/>
    </row>
    <row r="23" outlineLevel="3">
      <c r="A23" s="428"/>
      <c r="B23" s="428"/>
      <c r="C23" s="428"/>
      <c r="D23" s="428"/>
      <c r="E23" s="486">
        <v>4.0</v>
      </c>
      <c r="F23" s="529"/>
      <c r="G23" s="506"/>
      <c r="H23" s="507"/>
      <c r="I23" s="507"/>
      <c r="J23" s="508">
        <v>0.0</v>
      </c>
      <c r="K23" s="508">
        <v>0.0</v>
      </c>
      <c r="L23" s="508">
        <v>0.0</v>
      </c>
      <c r="M23" s="508">
        <v>0.0</v>
      </c>
      <c r="N23" s="508">
        <v>0.0</v>
      </c>
      <c r="O23" s="508">
        <v>0.0</v>
      </c>
      <c r="P23" s="508">
        <v>0.0</v>
      </c>
      <c r="Q23" s="508">
        <v>0.0</v>
      </c>
      <c r="R23" s="508">
        <v>0.0</v>
      </c>
      <c r="S23" s="508">
        <v>0.0</v>
      </c>
      <c r="T23" s="508">
        <v>0.0</v>
      </c>
      <c r="U23" s="508">
        <v>0.0</v>
      </c>
      <c r="V23" s="508">
        <v>0.0</v>
      </c>
      <c r="W23" s="508">
        <v>0.0</v>
      </c>
      <c r="X23" s="508">
        <v>0.0</v>
      </c>
      <c r="Y23" s="508">
        <v>0.0</v>
      </c>
      <c r="Z23" s="508">
        <v>0.0</v>
      </c>
      <c r="AA23" s="508">
        <v>0.0</v>
      </c>
      <c r="AB23" s="508">
        <v>0.0</v>
      </c>
      <c r="AC23" s="508">
        <v>0.0</v>
      </c>
      <c r="AD23" s="508">
        <v>0.0</v>
      </c>
      <c r="AE23" s="508">
        <v>0.0</v>
      </c>
      <c r="AF23" s="508">
        <v>0.0</v>
      </c>
      <c r="AG23" s="508">
        <v>0.0</v>
      </c>
      <c r="AH23" s="508">
        <v>0.0</v>
      </c>
      <c r="AI23" s="508">
        <v>0.0</v>
      </c>
      <c r="AJ23" s="508">
        <v>0.0</v>
      </c>
      <c r="AK23" s="508">
        <v>0.0</v>
      </c>
      <c r="AL23" s="508">
        <v>0.0</v>
      </c>
      <c r="AM23" s="508">
        <v>0.0</v>
      </c>
      <c r="AN23" s="508">
        <v>0.0</v>
      </c>
      <c r="AO23" s="508">
        <v>0.0</v>
      </c>
      <c r="AP23" s="508">
        <v>0.0</v>
      </c>
      <c r="AQ23" s="508">
        <v>0.0</v>
      </c>
      <c r="AR23" s="508">
        <v>0.0</v>
      </c>
      <c r="AS23" s="508">
        <v>0.0</v>
      </c>
      <c r="AT23" s="508">
        <v>0.0</v>
      </c>
      <c r="AU23" s="508">
        <v>0.0</v>
      </c>
      <c r="AV23" s="508">
        <v>0.0</v>
      </c>
      <c r="AW23" s="508">
        <v>0.0</v>
      </c>
      <c r="AX23" s="508">
        <v>0.0</v>
      </c>
      <c r="AY23" s="508">
        <v>0.0</v>
      </c>
      <c r="AZ23" s="508">
        <v>0.0</v>
      </c>
      <c r="BA23" s="508">
        <v>0.0</v>
      </c>
      <c r="BB23" s="508">
        <v>0.0</v>
      </c>
      <c r="BC23" s="508">
        <v>0.0</v>
      </c>
      <c r="BD23" s="508">
        <v>0.0</v>
      </c>
      <c r="BE23" s="508">
        <v>0.0</v>
      </c>
      <c r="BF23" s="515">
        <v>0.0</v>
      </c>
      <c r="BG23" s="510"/>
      <c r="BH23" s="511">
        <v>0.0</v>
      </c>
      <c r="BI23" s="512">
        <f t="shared" si="1"/>
        <v>0</v>
      </c>
      <c r="BJ23" s="511">
        <v>0.0</v>
      </c>
      <c r="BK23" s="513"/>
      <c r="BL23" s="514">
        <f t="shared" si="2"/>
        <v>0</v>
      </c>
      <c r="BM23" s="428"/>
      <c r="BN23" s="428"/>
    </row>
    <row r="24" outlineLevel="3">
      <c r="A24" s="428"/>
      <c r="B24" s="428"/>
      <c r="C24" s="428"/>
      <c r="D24" s="428"/>
      <c r="E24" s="486">
        <v>5.0</v>
      </c>
      <c r="F24" s="529"/>
      <c r="G24" s="506"/>
      <c r="H24" s="507"/>
      <c r="I24" s="507"/>
      <c r="J24" s="508">
        <v>0.0</v>
      </c>
      <c r="K24" s="508">
        <v>0.0</v>
      </c>
      <c r="L24" s="508">
        <v>0.0</v>
      </c>
      <c r="M24" s="508">
        <v>0.0</v>
      </c>
      <c r="N24" s="508">
        <v>0.0</v>
      </c>
      <c r="O24" s="508">
        <v>0.0</v>
      </c>
      <c r="P24" s="508">
        <v>0.0</v>
      </c>
      <c r="Q24" s="508">
        <v>0.0</v>
      </c>
      <c r="R24" s="508">
        <v>0.0</v>
      </c>
      <c r="S24" s="508">
        <v>0.0</v>
      </c>
      <c r="T24" s="508">
        <v>0.0</v>
      </c>
      <c r="U24" s="508">
        <v>0.0</v>
      </c>
      <c r="V24" s="508">
        <v>0.0</v>
      </c>
      <c r="W24" s="508">
        <v>0.0</v>
      </c>
      <c r="X24" s="508">
        <v>0.0</v>
      </c>
      <c r="Y24" s="508">
        <v>0.0</v>
      </c>
      <c r="Z24" s="508">
        <v>0.0</v>
      </c>
      <c r="AA24" s="508">
        <v>0.0</v>
      </c>
      <c r="AB24" s="508">
        <v>0.0</v>
      </c>
      <c r="AC24" s="508">
        <v>0.0</v>
      </c>
      <c r="AD24" s="508">
        <v>0.0</v>
      </c>
      <c r="AE24" s="508">
        <v>0.0</v>
      </c>
      <c r="AF24" s="508">
        <v>0.0</v>
      </c>
      <c r="AG24" s="508">
        <v>0.0</v>
      </c>
      <c r="AH24" s="508">
        <v>0.0</v>
      </c>
      <c r="AI24" s="508">
        <v>0.0</v>
      </c>
      <c r="AJ24" s="508">
        <v>0.0</v>
      </c>
      <c r="AK24" s="508">
        <v>0.0</v>
      </c>
      <c r="AL24" s="508">
        <v>0.0</v>
      </c>
      <c r="AM24" s="508">
        <v>0.0</v>
      </c>
      <c r="AN24" s="508">
        <v>0.0</v>
      </c>
      <c r="AO24" s="508">
        <v>0.0</v>
      </c>
      <c r="AP24" s="508">
        <v>0.0</v>
      </c>
      <c r="AQ24" s="508">
        <v>0.0</v>
      </c>
      <c r="AR24" s="508">
        <v>0.0</v>
      </c>
      <c r="AS24" s="508">
        <v>0.0</v>
      </c>
      <c r="AT24" s="508">
        <v>0.0</v>
      </c>
      <c r="AU24" s="508">
        <v>0.0</v>
      </c>
      <c r="AV24" s="508">
        <v>0.0</v>
      </c>
      <c r="AW24" s="508">
        <v>0.0</v>
      </c>
      <c r="AX24" s="508">
        <v>0.0</v>
      </c>
      <c r="AY24" s="508">
        <v>0.0</v>
      </c>
      <c r="AZ24" s="508">
        <v>0.0</v>
      </c>
      <c r="BA24" s="508">
        <v>0.0</v>
      </c>
      <c r="BB24" s="508">
        <v>0.0</v>
      </c>
      <c r="BC24" s="508">
        <v>0.0</v>
      </c>
      <c r="BD24" s="508">
        <v>0.0</v>
      </c>
      <c r="BE24" s="508">
        <v>0.0</v>
      </c>
      <c r="BF24" s="515">
        <v>0.0</v>
      </c>
      <c r="BG24" s="510"/>
      <c r="BH24" s="511">
        <v>0.0</v>
      </c>
      <c r="BI24" s="512">
        <f t="shared" si="1"/>
        <v>0</v>
      </c>
      <c r="BJ24" s="511">
        <v>0.0</v>
      </c>
      <c r="BK24" s="513"/>
      <c r="BL24" s="514">
        <f t="shared" si="2"/>
        <v>0</v>
      </c>
      <c r="BM24" s="428"/>
      <c r="BN24" s="428"/>
    </row>
    <row r="25" outlineLevel="3">
      <c r="A25" s="428"/>
      <c r="B25" s="428"/>
      <c r="C25" s="428"/>
      <c r="D25" s="428"/>
      <c r="E25" s="486">
        <v>6.0</v>
      </c>
      <c r="F25" s="529"/>
      <c r="G25" s="506"/>
      <c r="H25" s="507"/>
      <c r="I25" s="507"/>
      <c r="J25" s="508">
        <v>0.0</v>
      </c>
      <c r="K25" s="508">
        <v>0.0</v>
      </c>
      <c r="L25" s="508">
        <v>0.0</v>
      </c>
      <c r="M25" s="508">
        <v>0.0</v>
      </c>
      <c r="N25" s="508">
        <v>0.0</v>
      </c>
      <c r="O25" s="508">
        <v>0.0</v>
      </c>
      <c r="P25" s="508">
        <v>0.0</v>
      </c>
      <c r="Q25" s="508">
        <v>0.0</v>
      </c>
      <c r="R25" s="508">
        <v>0.0</v>
      </c>
      <c r="S25" s="508">
        <v>0.0</v>
      </c>
      <c r="T25" s="508">
        <v>0.0</v>
      </c>
      <c r="U25" s="508">
        <v>0.0</v>
      </c>
      <c r="V25" s="508">
        <v>0.0</v>
      </c>
      <c r="W25" s="508">
        <v>0.0</v>
      </c>
      <c r="X25" s="508">
        <v>0.0</v>
      </c>
      <c r="Y25" s="508">
        <v>0.0</v>
      </c>
      <c r="Z25" s="508">
        <v>0.0</v>
      </c>
      <c r="AA25" s="508">
        <v>0.0</v>
      </c>
      <c r="AB25" s="508">
        <v>0.0</v>
      </c>
      <c r="AC25" s="508">
        <v>0.0</v>
      </c>
      <c r="AD25" s="508">
        <v>0.0</v>
      </c>
      <c r="AE25" s="508">
        <v>0.0</v>
      </c>
      <c r="AF25" s="508">
        <v>0.0</v>
      </c>
      <c r="AG25" s="508">
        <v>0.0</v>
      </c>
      <c r="AH25" s="508">
        <v>0.0</v>
      </c>
      <c r="AI25" s="508">
        <v>0.0</v>
      </c>
      <c r="AJ25" s="508">
        <v>0.0</v>
      </c>
      <c r="AK25" s="508">
        <v>0.0</v>
      </c>
      <c r="AL25" s="508">
        <v>0.0</v>
      </c>
      <c r="AM25" s="508">
        <v>0.0</v>
      </c>
      <c r="AN25" s="508">
        <v>0.0</v>
      </c>
      <c r="AO25" s="508">
        <v>0.0</v>
      </c>
      <c r="AP25" s="508">
        <v>0.0</v>
      </c>
      <c r="AQ25" s="508">
        <v>0.0</v>
      </c>
      <c r="AR25" s="508">
        <v>0.0</v>
      </c>
      <c r="AS25" s="508">
        <v>0.0</v>
      </c>
      <c r="AT25" s="508">
        <v>0.0</v>
      </c>
      <c r="AU25" s="508">
        <v>0.0</v>
      </c>
      <c r="AV25" s="508">
        <v>0.0</v>
      </c>
      <c r="AW25" s="508">
        <v>0.0</v>
      </c>
      <c r="AX25" s="508">
        <v>0.0</v>
      </c>
      <c r="AY25" s="508">
        <v>0.0</v>
      </c>
      <c r="AZ25" s="508">
        <v>0.0</v>
      </c>
      <c r="BA25" s="508">
        <v>0.0</v>
      </c>
      <c r="BB25" s="508">
        <v>0.0</v>
      </c>
      <c r="BC25" s="508">
        <v>0.0</v>
      </c>
      <c r="BD25" s="508">
        <v>0.0</v>
      </c>
      <c r="BE25" s="508">
        <v>0.0</v>
      </c>
      <c r="BF25" s="515">
        <v>0.0</v>
      </c>
      <c r="BG25" s="510"/>
      <c r="BH25" s="511">
        <v>0.0</v>
      </c>
      <c r="BI25" s="512">
        <f t="shared" si="1"/>
        <v>0</v>
      </c>
      <c r="BJ25" s="511">
        <v>0.0</v>
      </c>
      <c r="BK25" s="513"/>
      <c r="BL25" s="514">
        <f t="shared" si="2"/>
        <v>0</v>
      </c>
      <c r="BM25" s="428"/>
      <c r="BN25" s="428"/>
    </row>
    <row r="26" outlineLevel="3">
      <c r="A26" s="428"/>
      <c r="B26" s="428"/>
      <c r="C26" s="428"/>
      <c r="D26" s="428"/>
      <c r="E26" s="486">
        <v>7.0</v>
      </c>
      <c r="F26" s="529"/>
      <c r="G26" s="506"/>
      <c r="H26" s="507"/>
      <c r="I26" s="507"/>
      <c r="J26" s="508">
        <v>0.0</v>
      </c>
      <c r="K26" s="508">
        <v>0.0</v>
      </c>
      <c r="L26" s="508">
        <v>0.0</v>
      </c>
      <c r="M26" s="508">
        <v>0.0</v>
      </c>
      <c r="N26" s="508">
        <v>0.0</v>
      </c>
      <c r="O26" s="508">
        <v>0.0</v>
      </c>
      <c r="P26" s="508">
        <v>0.0</v>
      </c>
      <c r="Q26" s="508">
        <v>0.0</v>
      </c>
      <c r="R26" s="508">
        <v>0.0</v>
      </c>
      <c r="S26" s="508">
        <v>0.0</v>
      </c>
      <c r="T26" s="508">
        <v>0.0</v>
      </c>
      <c r="U26" s="508">
        <v>0.0</v>
      </c>
      <c r="V26" s="508">
        <v>0.0</v>
      </c>
      <c r="W26" s="508">
        <v>0.0</v>
      </c>
      <c r="X26" s="508">
        <v>0.0</v>
      </c>
      <c r="Y26" s="508">
        <v>0.0</v>
      </c>
      <c r="Z26" s="508">
        <v>0.0</v>
      </c>
      <c r="AA26" s="508">
        <v>0.0</v>
      </c>
      <c r="AB26" s="508">
        <v>0.0</v>
      </c>
      <c r="AC26" s="508">
        <v>0.0</v>
      </c>
      <c r="AD26" s="508">
        <v>0.0</v>
      </c>
      <c r="AE26" s="508">
        <v>0.0</v>
      </c>
      <c r="AF26" s="508">
        <v>0.0</v>
      </c>
      <c r="AG26" s="508">
        <v>0.0</v>
      </c>
      <c r="AH26" s="508">
        <v>0.0</v>
      </c>
      <c r="AI26" s="508">
        <v>0.0</v>
      </c>
      <c r="AJ26" s="508">
        <v>0.0</v>
      </c>
      <c r="AK26" s="508">
        <v>0.0</v>
      </c>
      <c r="AL26" s="508">
        <v>0.0</v>
      </c>
      <c r="AM26" s="508">
        <v>0.0</v>
      </c>
      <c r="AN26" s="508">
        <v>0.0</v>
      </c>
      <c r="AO26" s="508">
        <v>0.0</v>
      </c>
      <c r="AP26" s="508">
        <v>0.0</v>
      </c>
      <c r="AQ26" s="508">
        <v>0.0</v>
      </c>
      <c r="AR26" s="508">
        <v>0.0</v>
      </c>
      <c r="AS26" s="508">
        <v>0.0</v>
      </c>
      <c r="AT26" s="508">
        <v>0.0</v>
      </c>
      <c r="AU26" s="508">
        <v>0.0</v>
      </c>
      <c r="AV26" s="508">
        <v>0.0</v>
      </c>
      <c r="AW26" s="508">
        <v>0.0</v>
      </c>
      <c r="AX26" s="508">
        <v>0.0</v>
      </c>
      <c r="AY26" s="508">
        <v>0.0</v>
      </c>
      <c r="AZ26" s="508">
        <v>0.0</v>
      </c>
      <c r="BA26" s="508">
        <v>0.0</v>
      </c>
      <c r="BB26" s="508">
        <v>0.0</v>
      </c>
      <c r="BC26" s="508">
        <v>0.0</v>
      </c>
      <c r="BD26" s="508">
        <v>0.0</v>
      </c>
      <c r="BE26" s="508">
        <v>0.0</v>
      </c>
      <c r="BF26" s="515">
        <v>0.0</v>
      </c>
      <c r="BG26" s="510"/>
      <c r="BH26" s="511">
        <v>0.0</v>
      </c>
      <c r="BI26" s="512">
        <f t="shared" si="1"/>
        <v>0</v>
      </c>
      <c r="BJ26" s="511">
        <v>0.0</v>
      </c>
      <c r="BK26" s="513"/>
      <c r="BL26" s="514">
        <f t="shared" si="2"/>
        <v>0</v>
      </c>
      <c r="BM26" s="428"/>
      <c r="BN26" s="428"/>
    </row>
    <row r="27" outlineLevel="3">
      <c r="A27" s="428"/>
      <c r="B27" s="428"/>
      <c r="C27" s="428"/>
      <c r="D27" s="428"/>
      <c r="E27" s="486">
        <v>8.0</v>
      </c>
      <c r="F27" s="529"/>
      <c r="G27" s="506"/>
      <c r="H27" s="507"/>
      <c r="I27" s="507"/>
      <c r="J27" s="508">
        <v>0.0</v>
      </c>
      <c r="K27" s="508">
        <v>0.0</v>
      </c>
      <c r="L27" s="508">
        <v>0.0</v>
      </c>
      <c r="M27" s="508">
        <v>0.0</v>
      </c>
      <c r="N27" s="508">
        <v>0.0</v>
      </c>
      <c r="O27" s="508">
        <v>0.0</v>
      </c>
      <c r="P27" s="508">
        <v>0.0</v>
      </c>
      <c r="Q27" s="508">
        <v>0.0</v>
      </c>
      <c r="R27" s="508">
        <v>0.0</v>
      </c>
      <c r="S27" s="508">
        <v>0.0</v>
      </c>
      <c r="T27" s="508">
        <v>0.0</v>
      </c>
      <c r="U27" s="508">
        <v>0.0</v>
      </c>
      <c r="V27" s="508">
        <v>0.0</v>
      </c>
      <c r="W27" s="508">
        <v>0.0</v>
      </c>
      <c r="X27" s="508">
        <v>0.0</v>
      </c>
      <c r="Y27" s="508">
        <v>0.0</v>
      </c>
      <c r="Z27" s="508">
        <v>0.0</v>
      </c>
      <c r="AA27" s="508">
        <v>0.0</v>
      </c>
      <c r="AB27" s="508">
        <v>0.0</v>
      </c>
      <c r="AC27" s="508">
        <v>0.0</v>
      </c>
      <c r="AD27" s="508">
        <v>0.0</v>
      </c>
      <c r="AE27" s="508">
        <v>0.0</v>
      </c>
      <c r="AF27" s="508">
        <v>0.0</v>
      </c>
      <c r="AG27" s="508">
        <v>0.0</v>
      </c>
      <c r="AH27" s="508">
        <v>0.0</v>
      </c>
      <c r="AI27" s="508">
        <v>0.0</v>
      </c>
      <c r="AJ27" s="508">
        <v>0.0</v>
      </c>
      <c r="AK27" s="508">
        <v>0.0</v>
      </c>
      <c r="AL27" s="508">
        <v>0.0</v>
      </c>
      <c r="AM27" s="508">
        <v>0.0</v>
      </c>
      <c r="AN27" s="508">
        <v>0.0</v>
      </c>
      <c r="AO27" s="508">
        <v>0.0</v>
      </c>
      <c r="AP27" s="508">
        <v>0.0</v>
      </c>
      <c r="AQ27" s="508">
        <v>0.0</v>
      </c>
      <c r="AR27" s="508">
        <v>0.0</v>
      </c>
      <c r="AS27" s="508">
        <v>0.0</v>
      </c>
      <c r="AT27" s="508">
        <v>0.0</v>
      </c>
      <c r="AU27" s="508">
        <v>0.0</v>
      </c>
      <c r="AV27" s="508">
        <v>0.0</v>
      </c>
      <c r="AW27" s="508">
        <v>0.0</v>
      </c>
      <c r="AX27" s="508">
        <v>0.0</v>
      </c>
      <c r="AY27" s="508">
        <v>0.0</v>
      </c>
      <c r="AZ27" s="508">
        <v>0.0</v>
      </c>
      <c r="BA27" s="508">
        <v>0.0</v>
      </c>
      <c r="BB27" s="508">
        <v>0.0</v>
      </c>
      <c r="BC27" s="508">
        <v>0.0</v>
      </c>
      <c r="BD27" s="508">
        <v>0.0</v>
      </c>
      <c r="BE27" s="508">
        <v>0.0</v>
      </c>
      <c r="BF27" s="515">
        <v>0.0</v>
      </c>
      <c r="BG27" s="510"/>
      <c r="BH27" s="511">
        <v>0.0</v>
      </c>
      <c r="BI27" s="512">
        <f t="shared" si="1"/>
        <v>0</v>
      </c>
      <c r="BJ27" s="511">
        <v>0.0</v>
      </c>
      <c r="BK27" s="513"/>
      <c r="BL27" s="514">
        <f t="shared" si="2"/>
        <v>0</v>
      </c>
      <c r="BM27" s="428"/>
      <c r="BN27" s="428"/>
    </row>
    <row r="28" outlineLevel="3">
      <c r="A28" s="428"/>
      <c r="B28" s="428"/>
      <c r="C28" s="428"/>
      <c r="D28" s="428"/>
      <c r="E28" s="486">
        <v>9.0</v>
      </c>
      <c r="F28" s="529"/>
      <c r="G28" s="506"/>
      <c r="H28" s="507"/>
      <c r="I28" s="507"/>
      <c r="J28" s="508">
        <v>0.0</v>
      </c>
      <c r="K28" s="508">
        <v>0.0</v>
      </c>
      <c r="L28" s="508">
        <v>0.0</v>
      </c>
      <c r="M28" s="508">
        <v>0.0</v>
      </c>
      <c r="N28" s="508">
        <v>0.0</v>
      </c>
      <c r="O28" s="508">
        <v>0.0</v>
      </c>
      <c r="P28" s="508">
        <v>0.0</v>
      </c>
      <c r="Q28" s="508">
        <v>0.0</v>
      </c>
      <c r="R28" s="508">
        <v>0.0</v>
      </c>
      <c r="S28" s="508">
        <v>0.0</v>
      </c>
      <c r="T28" s="508">
        <v>0.0</v>
      </c>
      <c r="U28" s="508">
        <v>0.0</v>
      </c>
      <c r="V28" s="508">
        <v>0.0</v>
      </c>
      <c r="W28" s="508">
        <v>0.0</v>
      </c>
      <c r="X28" s="508">
        <v>0.0</v>
      </c>
      <c r="Y28" s="508">
        <v>0.0</v>
      </c>
      <c r="Z28" s="508">
        <v>0.0</v>
      </c>
      <c r="AA28" s="508">
        <v>0.0</v>
      </c>
      <c r="AB28" s="508">
        <v>0.0</v>
      </c>
      <c r="AC28" s="508">
        <v>0.0</v>
      </c>
      <c r="AD28" s="508">
        <v>0.0</v>
      </c>
      <c r="AE28" s="508">
        <v>0.0</v>
      </c>
      <c r="AF28" s="508">
        <v>0.0</v>
      </c>
      <c r="AG28" s="508">
        <v>0.0</v>
      </c>
      <c r="AH28" s="508">
        <v>0.0</v>
      </c>
      <c r="AI28" s="508">
        <v>0.0</v>
      </c>
      <c r="AJ28" s="508">
        <v>0.0</v>
      </c>
      <c r="AK28" s="508">
        <v>0.0</v>
      </c>
      <c r="AL28" s="508">
        <v>0.0</v>
      </c>
      <c r="AM28" s="508">
        <v>0.0</v>
      </c>
      <c r="AN28" s="508">
        <v>0.0</v>
      </c>
      <c r="AO28" s="508">
        <v>0.0</v>
      </c>
      <c r="AP28" s="508">
        <v>0.0</v>
      </c>
      <c r="AQ28" s="508">
        <v>0.0</v>
      </c>
      <c r="AR28" s="508">
        <v>0.0</v>
      </c>
      <c r="AS28" s="508">
        <v>0.0</v>
      </c>
      <c r="AT28" s="508">
        <v>0.0</v>
      </c>
      <c r="AU28" s="508">
        <v>0.0</v>
      </c>
      <c r="AV28" s="508">
        <v>0.0</v>
      </c>
      <c r="AW28" s="508">
        <v>0.0</v>
      </c>
      <c r="AX28" s="508">
        <v>0.0</v>
      </c>
      <c r="AY28" s="508">
        <v>0.0</v>
      </c>
      <c r="AZ28" s="508">
        <v>0.0</v>
      </c>
      <c r="BA28" s="508">
        <v>0.0</v>
      </c>
      <c r="BB28" s="508">
        <v>0.0</v>
      </c>
      <c r="BC28" s="508">
        <v>0.0</v>
      </c>
      <c r="BD28" s="508">
        <v>0.0</v>
      </c>
      <c r="BE28" s="508">
        <v>0.0</v>
      </c>
      <c r="BF28" s="515">
        <v>0.0</v>
      </c>
      <c r="BG28" s="510"/>
      <c r="BH28" s="511">
        <v>0.0</v>
      </c>
      <c r="BI28" s="512">
        <f t="shared" si="1"/>
        <v>0</v>
      </c>
      <c r="BJ28" s="511">
        <v>0.0</v>
      </c>
      <c r="BK28" s="513"/>
      <c r="BL28" s="514">
        <f t="shared" si="2"/>
        <v>0</v>
      </c>
      <c r="BM28" s="428"/>
      <c r="BN28" s="428"/>
    </row>
    <row r="29" outlineLevel="3">
      <c r="A29" s="428"/>
      <c r="B29" s="428"/>
      <c r="C29" s="428"/>
      <c r="D29" s="428"/>
      <c r="E29" s="486">
        <v>10.0</v>
      </c>
      <c r="F29" s="529"/>
      <c r="G29" s="506"/>
      <c r="H29" s="507"/>
      <c r="I29" s="507"/>
      <c r="J29" s="508">
        <v>0.0</v>
      </c>
      <c r="K29" s="508">
        <v>0.0</v>
      </c>
      <c r="L29" s="508">
        <v>0.0</v>
      </c>
      <c r="M29" s="508">
        <v>0.0</v>
      </c>
      <c r="N29" s="508">
        <v>0.0</v>
      </c>
      <c r="O29" s="508">
        <v>0.0</v>
      </c>
      <c r="P29" s="508">
        <v>0.0</v>
      </c>
      <c r="Q29" s="508">
        <v>0.0</v>
      </c>
      <c r="R29" s="508">
        <v>0.0</v>
      </c>
      <c r="S29" s="508">
        <v>0.0</v>
      </c>
      <c r="T29" s="508">
        <v>0.0</v>
      </c>
      <c r="U29" s="508">
        <v>0.0</v>
      </c>
      <c r="V29" s="508">
        <v>0.0</v>
      </c>
      <c r="W29" s="508">
        <v>0.0</v>
      </c>
      <c r="X29" s="508">
        <v>0.0</v>
      </c>
      <c r="Y29" s="508">
        <v>0.0</v>
      </c>
      <c r="Z29" s="508">
        <v>0.0</v>
      </c>
      <c r="AA29" s="508">
        <v>0.0</v>
      </c>
      <c r="AB29" s="508">
        <v>0.0</v>
      </c>
      <c r="AC29" s="508">
        <v>0.0</v>
      </c>
      <c r="AD29" s="508">
        <v>0.0</v>
      </c>
      <c r="AE29" s="508">
        <v>0.0</v>
      </c>
      <c r="AF29" s="508">
        <v>0.0</v>
      </c>
      <c r="AG29" s="508">
        <v>0.0</v>
      </c>
      <c r="AH29" s="508">
        <v>0.0</v>
      </c>
      <c r="AI29" s="508">
        <v>0.0</v>
      </c>
      <c r="AJ29" s="508">
        <v>0.0</v>
      </c>
      <c r="AK29" s="508">
        <v>0.0</v>
      </c>
      <c r="AL29" s="508">
        <v>0.0</v>
      </c>
      <c r="AM29" s="508">
        <v>0.0</v>
      </c>
      <c r="AN29" s="508">
        <v>0.0</v>
      </c>
      <c r="AO29" s="508">
        <v>0.0</v>
      </c>
      <c r="AP29" s="508">
        <v>0.0</v>
      </c>
      <c r="AQ29" s="508">
        <v>0.0</v>
      </c>
      <c r="AR29" s="508">
        <v>0.0</v>
      </c>
      <c r="AS29" s="508">
        <v>0.0</v>
      </c>
      <c r="AT29" s="508">
        <v>0.0</v>
      </c>
      <c r="AU29" s="508">
        <v>0.0</v>
      </c>
      <c r="AV29" s="508">
        <v>0.0</v>
      </c>
      <c r="AW29" s="508">
        <v>0.0</v>
      </c>
      <c r="AX29" s="508">
        <v>0.0</v>
      </c>
      <c r="AY29" s="508">
        <v>0.0</v>
      </c>
      <c r="AZ29" s="508">
        <v>0.0</v>
      </c>
      <c r="BA29" s="508">
        <v>0.0</v>
      </c>
      <c r="BB29" s="508">
        <v>0.0</v>
      </c>
      <c r="BC29" s="508">
        <v>0.0</v>
      </c>
      <c r="BD29" s="508">
        <v>0.0</v>
      </c>
      <c r="BE29" s="508">
        <v>0.0</v>
      </c>
      <c r="BF29" s="515">
        <v>0.0</v>
      </c>
      <c r="BG29" s="510"/>
      <c r="BH29" s="511">
        <v>0.0</v>
      </c>
      <c r="BI29" s="512">
        <f t="shared" si="1"/>
        <v>0</v>
      </c>
      <c r="BJ29" s="511">
        <v>0.0</v>
      </c>
      <c r="BK29" s="513"/>
      <c r="BL29" s="514">
        <f t="shared" si="2"/>
        <v>0</v>
      </c>
      <c r="BM29" s="428"/>
      <c r="BN29" s="428"/>
    </row>
    <row r="30" outlineLevel="3">
      <c r="A30" s="428"/>
      <c r="B30" s="428"/>
      <c r="C30" s="428"/>
      <c r="D30" s="428"/>
      <c r="E30" s="517"/>
      <c r="F30" s="517"/>
      <c r="G30" s="517"/>
      <c r="H30" s="517"/>
      <c r="I30" s="517"/>
      <c r="J30" s="517"/>
      <c r="K30" s="517"/>
      <c r="L30" s="517"/>
      <c r="M30" s="517"/>
      <c r="N30" s="517"/>
      <c r="O30" s="517"/>
      <c r="P30" s="517"/>
      <c r="Q30" s="517"/>
      <c r="R30" s="517"/>
      <c r="S30" s="517"/>
      <c r="T30" s="517"/>
      <c r="U30" s="517"/>
      <c r="V30" s="517"/>
      <c r="W30" s="517"/>
      <c r="X30" s="517"/>
      <c r="Y30" s="517"/>
      <c r="Z30" s="517"/>
      <c r="AA30" s="517"/>
      <c r="AB30" s="517"/>
      <c r="AC30" s="517"/>
      <c r="AD30" s="517"/>
      <c r="AE30" s="517"/>
      <c r="AF30" s="517"/>
      <c r="AG30" s="517"/>
      <c r="AH30" s="517"/>
      <c r="AI30" s="517"/>
      <c r="AJ30" s="517"/>
      <c r="AK30" s="517"/>
      <c r="AL30" s="517"/>
      <c r="AM30" s="517"/>
      <c r="AN30" s="517"/>
      <c r="AO30" s="517"/>
      <c r="AP30" s="517"/>
      <c r="AQ30" s="517"/>
      <c r="AR30" s="517"/>
      <c r="AS30" s="517"/>
      <c r="AT30" s="517"/>
      <c r="AU30" s="517"/>
      <c r="AV30" s="517"/>
      <c r="AW30" s="517"/>
      <c r="AX30" s="517"/>
      <c r="AY30" s="517"/>
      <c r="AZ30" s="517"/>
      <c r="BA30" s="517"/>
      <c r="BB30" s="517"/>
      <c r="BC30" s="517"/>
      <c r="BD30" s="517"/>
      <c r="BE30" s="517"/>
      <c r="BF30" s="517"/>
      <c r="BG30" s="517"/>
      <c r="BH30" s="517"/>
      <c r="BI30" s="517"/>
      <c r="BJ30" s="517"/>
      <c r="BK30" s="517"/>
      <c r="BL30" s="517"/>
      <c r="BM30" s="428"/>
      <c r="BN30" s="428"/>
    </row>
    <row r="31" outlineLevel="3">
      <c r="A31" s="428"/>
      <c r="B31" s="428"/>
      <c r="C31" s="428"/>
      <c r="D31" s="428"/>
      <c r="E31" s="428"/>
      <c r="F31" s="428"/>
      <c r="G31" s="428"/>
      <c r="H31" s="428"/>
      <c r="I31" s="428"/>
      <c r="J31" s="428"/>
      <c r="K31" s="428"/>
      <c r="L31" s="428"/>
      <c r="M31" s="428"/>
      <c r="N31" s="428"/>
      <c r="O31" s="428"/>
      <c r="P31" s="428"/>
      <c r="Q31" s="428"/>
      <c r="R31" s="428"/>
      <c r="S31" s="428"/>
      <c r="T31" s="428"/>
      <c r="U31" s="428"/>
      <c r="V31" s="428"/>
      <c r="W31" s="428"/>
      <c r="X31" s="428"/>
      <c r="Y31" s="428"/>
      <c r="Z31" s="428"/>
      <c r="AA31" s="428"/>
      <c r="AB31" s="428"/>
      <c r="AC31" s="428"/>
      <c r="AD31" s="428"/>
      <c r="AE31" s="428"/>
      <c r="AF31" s="428"/>
      <c r="AG31" s="428"/>
      <c r="AH31" s="428"/>
      <c r="AI31" s="428"/>
      <c r="AJ31" s="428"/>
      <c r="AK31" s="428"/>
      <c r="AL31" s="428"/>
      <c r="AM31" s="428"/>
      <c r="AN31" s="428"/>
      <c r="AO31" s="428"/>
      <c r="AP31" s="428"/>
      <c r="AQ31" s="428"/>
      <c r="AR31" s="428"/>
      <c r="AS31" s="428"/>
      <c r="AT31" s="428"/>
      <c r="AU31" s="428"/>
      <c r="AV31" s="428"/>
      <c r="AW31" s="428"/>
      <c r="AX31" s="428"/>
      <c r="AY31" s="428"/>
      <c r="AZ31" s="428"/>
      <c r="BA31" s="428"/>
      <c r="BB31" s="428"/>
      <c r="BC31" s="428"/>
      <c r="BD31" s="428"/>
      <c r="BE31" s="428"/>
      <c r="BF31" s="428"/>
      <c r="BG31" s="428"/>
      <c r="BH31" s="428"/>
      <c r="BI31" s="428"/>
      <c r="BJ31" s="428"/>
      <c r="BK31" s="428"/>
      <c r="BL31" s="428"/>
      <c r="BM31" s="428"/>
      <c r="BN31" s="428"/>
    </row>
    <row r="32" ht="7.5" customHeight="1" outlineLevel="2">
      <c r="A32" s="428"/>
      <c r="B32" s="428"/>
      <c r="C32" s="428"/>
      <c r="D32" s="428"/>
      <c r="E32" s="428"/>
      <c r="F32" s="428"/>
      <c r="G32" s="428"/>
      <c r="H32" s="428"/>
      <c r="I32" s="428"/>
      <c r="J32" s="428"/>
      <c r="K32" s="428"/>
      <c r="L32" s="428"/>
      <c r="M32" s="428"/>
      <c r="N32" s="428"/>
      <c r="O32" s="428"/>
      <c r="P32" s="428"/>
      <c r="Q32" s="428"/>
      <c r="R32" s="428"/>
      <c r="S32" s="428"/>
      <c r="T32" s="428"/>
      <c r="U32" s="428"/>
      <c r="V32" s="428"/>
      <c r="W32" s="428"/>
      <c r="X32" s="428"/>
      <c r="Y32" s="428"/>
      <c r="Z32" s="428"/>
      <c r="AA32" s="428"/>
      <c r="AB32" s="428"/>
      <c r="AC32" s="428"/>
      <c r="AD32" s="428"/>
      <c r="AE32" s="428"/>
      <c r="AF32" s="428"/>
      <c r="AG32" s="428"/>
      <c r="AH32" s="428"/>
      <c r="AI32" s="428"/>
      <c r="AJ32" s="428"/>
      <c r="AK32" s="428"/>
      <c r="AL32" s="428"/>
      <c r="AM32" s="428"/>
      <c r="AN32" s="428"/>
      <c r="AO32" s="428"/>
      <c r="AP32" s="428"/>
      <c r="AQ32" s="428"/>
      <c r="AR32" s="428"/>
      <c r="AS32" s="428"/>
      <c r="AT32" s="428"/>
      <c r="AU32" s="428"/>
      <c r="AV32" s="428"/>
      <c r="AW32" s="428"/>
      <c r="AX32" s="428"/>
      <c r="AY32" s="428"/>
      <c r="AZ32" s="428"/>
      <c r="BA32" s="428"/>
      <c r="BB32" s="428"/>
      <c r="BC32" s="428"/>
      <c r="BD32" s="428"/>
      <c r="BE32" s="428"/>
      <c r="BF32" s="428"/>
      <c r="BG32" s="428"/>
      <c r="BH32" s="428"/>
      <c r="BI32" s="428"/>
      <c r="BJ32" s="428"/>
      <c r="BK32" s="428"/>
      <c r="BL32" s="428"/>
      <c r="BM32" s="428"/>
      <c r="BN32" s="428"/>
    </row>
    <row r="33" outlineLevel="2">
      <c r="A33" s="428"/>
      <c r="B33" s="428"/>
      <c r="C33" s="478"/>
      <c r="D33" s="479" t="s">
        <v>203</v>
      </c>
      <c r="E33" s="181"/>
      <c r="F33" s="480" t="s">
        <v>407</v>
      </c>
      <c r="G33" s="480" t="s">
        <v>408</v>
      </c>
      <c r="H33" s="480" t="s">
        <v>188</v>
      </c>
      <c r="I33" s="480" t="s">
        <v>177</v>
      </c>
      <c r="J33" s="481" t="s">
        <v>206</v>
      </c>
      <c r="K33" s="428"/>
      <c r="L33" s="428"/>
      <c r="M33" s="428"/>
      <c r="N33" s="428"/>
      <c r="O33" s="428"/>
      <c r="P33" s="428"/>
      <c r="Q33" s="428"/>
      <c r="R33" s="428"/>
      <c r="S33" s="428"/>
      <c r="T33" s="428"/>
      <c r="U33" s="428"/>
      <c r="V33" s="428"/>
      <c r="W33" s="428"/>
      <c r="X33" s="428"/>
      <c r="Y33" s="428"/>
      <c r="Z33" s="428"/>
      <c r="AA33" s="428"/>
      <c r="AB33" s="428"/>
      <c r="AC33" s="428"/>
      <c r="AD33" s="428"/>
      <c r="AE33" s="428"/>
      <c r="AF33" s="428"/>
      <c r="AG33" s="428"/>
      <c r="AH33" s="428"/>
      <c r="AI33" s="428"/>
      <c r="AJ33" s="428"/>
      <c r="AK33" s="428"/>
      <c r="AL33" s="428"/>
      <c r="AM33" s="428"/>
      <c r="AN33" s="428"/>
      <c r="AO33" s="428"/>
      <c r="AP33" s="428"/>
      <c r="AQ33" s="428"/>
      <c r="AR33" s="428"/>
      <c r="AS33" s="428"/>
      <c r="AT33" s="428"/>
      <c r="AU33" s="428"/>
      <c r="AV33" s="428"/>
      <c r="AW33" s="428"/>
      <c r="AX33" s="428"/>
      <c r="AY33" s="428"/>
      <c r="AZ33" s="428"/>
      <c r="BA33" s="428"/>
      <c r="BB33" s="428"/>
      <c r="BC33" s="428"/>
      <c r="BD33" s="428"/>
      <c r="BE33" s="428"/>
      <c r="BF33" s="482" t="s">
        <v>207</v>
      </c>
      <c r="BG33" s="428"/>
      <c r="BH33" s="483"/>
      <c r="BI33" s="484" t="s">
        <v>191</v>
      </c>
      <c r="BJ33" s="485"/>
      <c r="BK33" s="486" t="s">
        <v>177</v>
      </c>
      <c r="BL33" s="468" t="s">
        <v>208</v>
      </c>
      <c r="BM33" s="428"/>
      <c r="BN33" s="428"/>
    </row>
    <row r="34" outlineLevel="2">
      <c r="A34" s="428"/>
      <c r="B34" s="428"/>
      <c r="C34" s="428"/>
      <c r="D34" s="487" t="s">
        <v>190</v>
      </c>
      <c r="E34" s="181"/>
      <c r="F34" s="488" t="s">
        <v>409</v>
      </c>
      <c r="G34" s="488" t="s">
        <v>410</v>
      </c>
      <c r="H34" s="489">
        <v>0.0</v>
      </c>
      <c r="I34" s="490">
        <v>0.0</v>
      </c>
      <c r="J34" s="491" t="str">
        <f>IFERROR(I34/H34)</f>
        <v/>
      </c>
      <c r="K34" s="428"/>
      <c r="L34" s="428"/>
      <c r="M34" s="428"/>
      <c r="N34" s="428"/>
      <c r="O34" s="428"/>
      <c r="P34" s="428"/>
      <c r="Q34" s="428"/>
      <c r="R34" s="428"/>
      <c r="S34" s="428"/>
      <c r="T34" s="428"/>
      <c r="U34" s="428"/>
      <c r="V34" s="428"/>
      <c r="W34" s="428"/>
      <c r="X34" s="428"/>
      <c r="Y34" s="428"/>
      <c r="Z34" s="428"/>
      <c r="AA34" s="428"/>
      <c r="AB34" s="428"/>
      <c r="AC34" s="428"/>
      <c r="AD34" s="428"/>
      <c r="AE34" s="428"/>
      <c r="AF34" s="428"/>
      <c r="AG34" s="428"/>
      <c r="AH34" s="428"/>
      <c r="AI34" s="428"/>
      <c r="AJ34" s="428"/>
      <c r="AK34" s="428"/>
      <c r="AL34" s="428"/>
      <c r="AM34" s="428"/>
      <c r="AN34" s="428"/>
      <c r="AO34" s="428"/>
      <c r="AP34" s="428"/>
      <c r="AQ34" s="428"/>
      <c r="AR34" s="428"/>
      <c r="AS34" s="428"/>
      <c r="AT34" s="428"/>
      <c r="AU34" s="428"/>
      <c r="AV34" s="428"/>
      <c r="AW34" s="428"/>
      <c r="AX34" s="428"/>
      <c r="AY34" s="428"/>
      <c r="AZ34" s="428"/>
      <c r="BA34" s="428"/>
      <c r="BB34" s="428"/>
      <c r="BC34" s="428"/>
      <c r="BD34" s="428"/>
      <c r="BE34" s="428"/>
      <c r="BF34" s="518">
        <f>SUM(BF39:BF48)</f>
        <v>0</v>
      </c>
      <c r="BG34" s="428"/>
      <c r="BH34" s="493" t="s">
        <v>211</v>
      </c>
      <c r="BI34" s="519"/>
      <c r="BJ34" s="495" t="str">
        <f>if(BL34=1,"1","0")</f>
        <v>0</v>
      </c>
      <c r="BK34" s="496">
        <v>0.0</v>
      </c>
      <c r="BL34" s="520">
        <f>AVERAGE(BI39:BI48)</f>
        <v>0</v>
      </c>
      <c r="BM34" s="428"/>
      <c r="BN34" s="428"/>
    </row>
    <row r="35" ht="7.5" customHeight="1" outlineLevel="3">
      <c r="A35" s="428"/>
      <c r="B35" s="428"/>
      <c r="C35" s="428"/>
      <c r="D35" s="428"/>
      <c r="E35" s="428"/>
      <c r="F35" s="428"/>
      <c r="G35" s="428"/>
      <c r="H35" s="428"/>
      <c r="I35" s="428"/>
      <c r="J35" s="428"/>
      <c r="K35" s="428"/>
      <c r="L35" s="428"/>
      <c r="M35" s="428"/>
      <c r="N35" s="428"/>
      <c r="O35" s="428"/>
      <c r="P35" s="428"/>
      <c r="Q35" s="428"/>
      <c r="R35" s="428"/>
      <c r="S35" s="428"/>
      <c r="T35" s="428"/>
      <c r="U35" s="428"/>
      <c r="V35" s="428"/>
      <c r="W35" s="428"/>
      <c r="X35" s="428"/>
      <c r="Y35" s="428"/>
      <c r="Z35" s="428"/>
      <c r="AA35" s="428"/>
      <c r="AB35" s="428"/>
      <c r="AC35" s="428"/>
      <c r="AD35" s="428"/>
      <c r="AE35" s="428"/>
      <c r="AF35" s="428"/>
      <c r="AG35" s="428"/>
      <c r="AH35" s="428"/>
      <c r="AI35" s="428"/>
      <c r="AJ35" s="428"/>
      <c r="AK35" s="428"/>
      <c r="AL35" s="428"/>
      <c r="AM35" s="428"/>
      <c r="AN35" s="428"/>
      <c r="AO35" s="428"/>
      <c r="AP35" s="428"/>
      <c r="AQ35" s="428"/>
      <c r="AR35" s="428"/>
      <c r="AS35" s="428"/>
      <c r="AT35" s="428"/>
      <c r="AU35" s="428"/>
      <c r="AV35" s="428"/>
      <c r="AW35" s="428"/>
      <c r="AX35" s="428"/>
      <c r="AY35" s="428"/>
      <c r="AZ35" s="428"/>
      <c r="BA35" s="428"/>
      <c r="BB35" s="428"/>
      <c r="BC35" s="428"/>
      <c r="BD35" s="428"/>
      <c r="BE35" s="428"/>
      <c r="BF35" s="428"/>
      <c r="BG35" s="428"/>
      <c r="BH35" s="428"/>
      <c r="BI35" s="428"/>
      <c r="BJ35" s="428"/>
      <c r="BK35" s="428"/>
      <c r="BL35" s="428"/>
      <c r="BM35" s="428"/>
      <c r="BN35" s="428"/>
    </row>
    <row r="36" outlineLevel="3">
      <c r="A36" s="428"/>
      <c r="B36" s="428"/>
      <c r="C36" s="428"/>
      <c r="D36" s="428"/>
      <c r="E36" s="498" t="s">
        <v>212</v>
      </c>
      <c r="F36" s="499" t="s">
        <v>213</v>
      </c>
      <c r="G36" s="498" t="s">
        <v>214</v>
      </c>
      <c r="H36" s="521"/>
      <c r="I36" s="521"/>
      <c r="J36" s="500"/>
      <c r="K36" s="182"/>
      <c r="L36" s="182"/>
      <c r="M36" s="182"/>
      <c r="N36" s="182"/>
      <c r="O36" s="182"/>
      <c r="P36" s="182"/>
      <c r="Q36" s="182"/>
      <c r="R36" s="182"/>
      <c r="S36" s="182"/>
      <c r="T36" s="182"/>
      <c r="U36" s="182"/>
      <c r="V36" s="182"/>
      <c r="W36" s="182"/>
      <c r="X36" s="182"/>
      <c r="Y36" s="182"/>
      <c r="Z36" s="182"/>
      <c r="AA36" s="182"/>
      <c r="AB36" s="182"/>
      <c r="AC36" s="182"/>
      <c r="AD36" s="182"/>
      <c r="AE36" s="182"/>
      <c r="AF36" s="182"/>
      <c r="AG36" s="182"/>
      <c r="AH36" s="182"/>
      <c r="AI36" s="182"/>
      <c r="AJ36" s="182"/>
      <c r="AK36" s="182"/>
      <c r="AL36" s="182"/>
      <c r="AM36" s="182"/>
      <c r="AN36" s="182"/>
      <c r="AO36" s="182"/>
      <c r="AP36" s="182"/>
      <c r="AQ36" s="182"/>
      <c r="AR36" s="182"/>
      <c r="AS36" s="182"/>
      <c r="AT36" s="182"/>
      <c r="AU36" s="182"/>
      <c r="AV36" s="182"/>
      <c r="AW36" s="182"/>
      <c r="AX36" s="182"/>
      <c r="AY36" s="182"/>
      <c r="AZ36" s="182"/>
      <c r="BA36" s="182"/>
      <c r="BB36" s="182"/>
      <c r="BC36" s="182"/>
      <c r="BD36" s="182"/>
      <c r="BE36" s="181"/>
      <c r="BF36" s="501" t="s">
        <v>187</v>
      </c>
      <c r="BG36" s="479" t="s">
        <v>217</v>
      </c>
      <c r="BH36" s="182"/>
      <c r="BI36" s="182"/>
      <c r="BJ36" s="181"/>
      <c r="BK36" s="501" t="s">
        <v>167</v>
      </c>
      <c r="BL36" s="501" t="s">
        <v>218</v>
      </c>
      <c r="BM36" s="428"/>
      <c r="BN36" s="428"/>
    </row>
    <row r="37" outlineLevel="3">
      <c r="A37" s="428"/>
      <c r="B37" s="428"/>
      <c r="C37" s="428"/>
      <c r="D37" s="428"/>
      <c r="E37" s="199"/>
      <c r="F37" s="199"/>
      <c r="G37" s="199"/>
      <c r="H37" s="199"/>
      <c r="I37" s="199"/>
      <c r="J37" s="502" t="s">
        <v>219</v>
      </c>
      <c r="K37" s="182"/>
      <c r="L37" s="182"/>
      <c r="M37" s="181"/>
      <c r="N37" s="502" t="s">
        <v>220</v>
      </c>
      <c r="O37" s="182"/>
      <c r="P37" s="182"/>
      <c r="Q37" s="181"/>
      <c r="R37" s="502" t="s">
        <v>221</v>
      </c>
      <c r="S37" s="182"/>
      <c r="T37" s="182"/>
      <c r="U37" s="181"/>
      <c r="V37" s="502" t="s">
        <v>222</v>
      </c>
      <c r="W37" s="182"/>
      <c r="X37" s="182"/>
      <c r="Y37" s="181"/>
      <c r="Z37" s="502" t="s">
        <v>223</v>
      </c>
      <c r="AA37" s="182"/>
      <c r="AB37" s="182"/>
      <c r="AC37" s="181"/>
      <c r="AD37" s="502" t="s">
        <v>224</v>
      </c>
      <c r="AE37" s="182"/>
      <c r="AF37" s="182"/>
      <c r="AG37" s="181"/>
      <c r="AH37" s="502" t="s">
        <v>225</v>
      </c>
      <c r="AI37" s="182"/>
      <c r="AJ37" s="182"/>
      <c r="AK37" s="181"/>
      <c r="AL37" s="502" t="s">
        <v>226</v>
      </c>
      <c r="AM37" s="182"/>
      <c r="AN37" s="182"/>
      <c r="AO37" s="181"/>
      <c r="AP37" s="502" t="s">
        <v>227</v>
      </c>
      <c r="AQ37" s="182"/>
      <c r="AR37" s="182"/>
      <c r="AS37" s="181"/>
      <c r="AT37" s="502" t="s">
        <v>228</v>
      </c>
      <c r="AU37" s="182"/>
      <c r="AV37" s="182"/>
      <c r="AW37" s="181"/>
      <c r="AX37" s="502" t="s">
        <v>229</v>
      </c>
      <c r="AY37" s="182"/>
      <c r="AZ37" s="182"/>
      <c r="BA37" s="181"/>
      <c r="BB37" s="502" t="s">
        <v>230</v>
      </c>
      <c r="BC37" s="182"/>
      <c r="BD37" s="182"/>
      <c r="BE37" s="181"/>
      <c r="BF37" s="199"/>
      <c r="BG37" s="503" t="s">
        <v>231</v>
      </c>
      <c r="BH37" s="504" t="s">
        <v>232</v>
      </c>
      <c r="BI37" s="503" t="s">
        <v>233</v>
      </c>
      <c r="BJ37" s="504" t="s">
        <v>234</v>
      </c>
      <c r="BK37" s="199"/>
      <c r="BL37" s="199"/>
      <c r="BM37" s="428"/>
      <c r="BN37" s="428"/>
    </row>
    <row r="38" outlineLevel="3">
      <c r="A38" s="428"/>
      <c r="B38" s="428"/>
      <c r="C38" s="428"/>
      <c r="D38" s="428"/>
      <c r="E38" s="183"/>
      <c r="F38" s="183"/>
      <c r="G38" s="183"/>
      <c r="H38" s="183"/>
      <c r="I38" s="183"/>
      <c r="J38" s="505">
        <v>1.0</v>
      </c>
      <c r="K38" s="505">
        <v>2.0</v>
      </c>
      <c r="L38" s="505">
        <v>3.0</v>
      </c>
      <c r="M38" s="505">
        <v>4.0</v>
      </c>
      <c r="N38" s="505">
        <v>1.0</v>
      </c>
      <c r="O38" s="505">
        <v>2.0</v>
      </c>
      <c r="P38" s="505">
        <v>3.0</v>
      </c>
      <c r="Q38" s="505">
        <v>4.0</v>
      </c>
      <c r="R38" s="505">
        <v>1.0</v>
      </c>
      <c r="S38" s="505">
        <v>2.0</v>
      </c>
      <c r="T38" s="505">
        <v>3.0</v>
      </c>
      <c r="U38" s="505">
        <v>4.0</v>
      </c>
      <c r="V38" s="505">
        <v>1.0</v>
      </c>
      <c r="W38" s="505">
        <v>2.0</v>
      </c>
      <c r="X38" s="505">
        <v>3.0</v>
      </c>
      <c r="Y38" s="505">
        <v>4.0</v>
      </c>
      <c r="Z38" s="505">
        <v>1.0</v>
      </c>
      <c r="AA38" s="505">
        <v>2.0</v>
      </c>
      <c r="AB38" s="505">
        <v>3.0</v>
      </c>
      <c r="AC38" s="505">
        <v>4.0</v>
      </c>
      <c r="AD38" s="505">
        <v>1.0</v>
      </c>
      <c r="AE38" s="505">
        <v>2.0</v>
      </c>
      <c r="AF38" s="505">
        <v>3.0</v>
      </c>
      <c r="AG38" s="505">
        <v>4.0</v>
      </c>
      <c r="AH38" s="505">
        <v>1.0</v>
      </c>
      <c r="AI38" s="505">
        <v>2.0</v>
      </c>
      <c r="AJ38" s="505">
        <v>3.0</v>
      </c>
      <c r="AK38" s="505">
        <v>4.0</v>
      </c>
      <c r="AL38" s="505">
        <v>1.0</v>
      </c>
      <c r="AM38" s="505">
        <v>2.0</v>
      </c>
      <c r="AN38" s="505">
        <v>3.0</v>
      </c>
      <c r="AO38" s="505">
        <v>4.0</v>
      </c>
      <c r="AP38" s="505">
        <v>1.0</v>
      </c>
      <c r="AQ38" s="505">
        <v>2.0</v>
      </c>
      <c r="AR38" s="505">
        <v>3.0</v>
      </c>
      <c r="AS38" s="505">
        <v>4.0</v>
      </c>
      <c r="AT38" s="505">
        <v>1.0</v>
      </c>
      <c r="AU38" s="505">
        <v>2.0</v>
      </c>
      <c r="AV38" s="505">
        <v>3.0</v>
      </c>
      <c r="AW38" s="505">
        <v>4.0</v>
      </c>
      <c r="AX38" s="505">
        <v>1.0</v>
      </c>
      <c r="AY38" s="505">
        <v>2.0</v>
      </c>
      <c r="AZ38" s="505">
        <v>3.0</v>
      </c>
      <c r="BA38" s="505">
        <v>4.0</v>
      </c>
      <c r="BB38" s="505">
        <v>1.0</v>
      </c>
      <c r="BC38" s="505">
        <v>2.0</v>
      </c>
      <c r="BD38" s="505">
        <v>3.0</v>
      </c>
      <c r="BE38" s="505">
        <v>4.0</v>
      </c>
      <c r="BF38" s="183"/>
      <c r="BG38" s="183"/>
      <c r="BH38" s="183"/>
      <c r="BI38" s="183"/>
      <c r="BJ38" s="183"/>
      <c r="BK38" s="183"/>
      <c r="BL38" s="183"/>
      <c r="BM38" s="428"/>
      <c r="BN38" s="428"/>
    </row>
    <row r="39" outlineLevel="3">
      <c r="A39" s="428"/>
      <c r="B39" s="428"/>
      <c r="C39" s="428"/>
      <c r="D39" s="428"/>
      <c r="E39" s="486">
        <v>1.0</v>
      </c>
      <c r="F39" s="528"/>
      <c r="G39" s="506"/>
      <c r="H39" s="507"/>
      <c r="I39" s="507"/>
      <c r="J39" s="523">
        <v>0.0</v>
      </c>
      <c r="K39" s="523">
        <v>0.0</v>
      </c>
      <c r="L39" s="523">
        <v>0.0</v>
      </c>
      <c r="M39" s="523">
        <v>0.0</v>
      </c>
      <c r="N39" s="523">
        <v>0.0</v>
      </c>
      <c r="O39" s="523">
        <v>0.0</v>
      </c>
      <c r="P39" s="523">
        <v>0.0</v>
      </c>
      <c r="Q39" s="523">
        <v>0.0</v>
      </c>
      <c r="R39" s="523">
        <v>0.0</v>
      </c>
      <c r="S39" s="523">
        <v>0.0</v>
      </c>
      <c r="T39" s="523">
        <v>0.0</v>
      </c>
      <c r="U39" s="523">
        <v>0.0</v>
      </c>
      <c r="V39" s="523">
        <v>0.0</v>
      </c>
      <c r="W39" s="523">
        <v>0.0</v>
      </c>
      <c r="X39" s="523">
        <v>0.0</v>
      </c>
      <c r="Y39" s="523">
        <v>0.0</v>
      </c>
      <c r="Z39" s="523">
        <v>0.0</v>
      </c>
      <c r="AA39" s="523">
        <v>0.0</v>
      </c>
      <c r="AB39" s="523">
        <v>0.0</v>
      </c>
      <c r="AC39" s="523">
        <v>0.0</v>
      </c>
      <c r="AD39" s="523">
        <v>0.0</v>
      </c>
      <c r="AE39" s="523">
        <v>0.0</v>
      </c>
      <c r="AF39" s="523">
        <v>0.0</v>
      </c>
      <c r="AG39" s="523">
        <v>0.0</v>
      </c>
      <c r="AH39" s="523">
        <v>0.0</v>
      </c>
      <c r="AI39" s="523">
        <v>0.0</v>
      </c>
      <c r="AJ39" s="523">
        <v>0.0</v>
      </c>
      <c r="AK39" s="523">
        <v>0.0</v>
      </c>
      <c r="AL39" s="523">
        <v>0.0</v>
      </c>
      <c r="AM39" s="523">
        <v>0.0</v>
      </c>
      <c r="AN39" s="523">
        <v>0.0</v>
      </c>
      <c r="AO39" s="523">
        <v>0.0</v>
      </c>
      <c r="AP39" s="523">
        <v>0.0</v>
      </c>
      <c r="AQ39" s="523">
        <v>0.0</v>
      </c>
      <c r="AR39" s="523">
        <v>0.0</v>
      </c>
      <c r="AS39" s="523">
        <v>0.0</v>
      </c>
      <c r="AT39" s="523">
        <v>0.0</v>
      </c>
      <c r="AU39" s="523">
        <v>0.0</v>
      </c>
      <c r="AV39" s="523">
        <v>0.0</v>
      </c>
      <c r="AW39" s="523">
        <v>0.0</v>
      </c>
      <c r="AX39" s="523">
        <v>0.0</v>
      </c>
      <c r="AY39" s="523">
        <v>0.0</v>
      </c>
      <c r="AZ39" s="523">
        <v>0.0</v>
      </c>
      <c r="BA39" s="523">
        <v>0.0</v>
      </c>
      <c r="BB39" s="523">
        <v>0.0</v>
      </c>
      <c r="BC39" s="523">
        <v>0.0</v>
      </c>
      <c r="BD39" s="523">
        <v>0.0</v>
      </c>
      <c r="BE39" s="523">
        <v>0.0</v>
      </c>
      <c r="BF39" s="515">
        <v>0.0</v>
      </c>
      <c r="BG39" s="510"/>
      <c r="BH39" s="511">
        <v>0.0</v>
      </c>
      <c r="BI39" s="512">
        <f t="shared" ref="BI39:BI48" si="3">iferror(AVERAGE(J39:BE39))</f>
        <v>0</v>
      </c>
      <c r="BJ39" s="511">
        <v>0.0</v>
      </c>
      <c r="BK39" s="513"/>
      <c r="BL39" s="514">
        <f>iferror((BH39+BJ39)/100)</f>
        <v>0</v>
      </c>
      <c r="BM39" s="428"/>
      <c r="BN39" s="428"/>
    </row>
    <row r="40" outlineLevel="3">
      <c r="A40" s="428"/>
      <c r="B40" s="428"/>
      <c r="C40" s="428"/>
      <c r="D40" s="428"/>
      <c r="E40" s="486">
        <v>2.0</v>
      </c>
      <c r="F40" s="529"/>
      <c r="G40" s="506"/>
      <c r="H40" s="507"/>
      <c r="I40" s="507"/>
      <c r="J40" s="523">
        <v>0.0</v>
      </c>
      <c r="K40" s="523">
        <v>0.0</v>
      </c>
      <c r="L40" s="523">
        <v>0.0</v>
      </c>
      <c r="M40" s="523">
        <v>0.0</v>
      </c>
      <c r="N40" s="523">
        <v>0.0</v>
      </c>
      <c r="O40" s="523">
        <v>0.0</v>
      </c>
      <c r="P40" s="523">
        <v>0.0</v>
      </c>
      <c r="Q40" s="523">
        <v>0.0</v>
      </c>
      <c r="R40" s="523">
        <v>0.0</v>
      </c>
      <c r="S40" s="523">
        <v>0.0</v>
      </c>
      <c r="T40" s="523">
        <v>0.0</v>
      </c>
      <c r="U40" s="523">
        <v>0.0</v>
      </c>
      <c r="V40" s="523">
        <v>0.0</v>
      </c>
      <c r="W40" s="523">
        <v>0.0</v>
      </c>
      <c r="X40" s="523">
        <v>0.0</v>
      </c>
      <c r="Y40" s="523">
        <v>0.0</v>
      </c>
      <c r="Z40" s="523">
        <v>0.0</v>
      </c>
      <c r="AA40" s="523">
        <v>0.0</v>
      </c>
      <c r="AB40" s="523">
        <v>0.0</v>
      </c>
      <c r="AC40" s="523">
        <v>0.0</v>
      </c>
      <c r="AD40" s="523">
        <v>0.0</v>
      </c>
      <c r="AE40" s="523">
        <v>0.0</v>
      </c>
      <c r="AF40" s="523">
        <v>0.0</v>
      </c>
      <c r="AG40" s="523">
        <v>0.0</v>
      </c>
      <c r="AH40" s="523">
        <v>0.0</v>
      </c>
      <c r="AI40" s="523">
        <v>0.0</v>
      </c>
      <c r="AJ40" s="523">
        <v>0.0</v>
      </c>
      <c r="AK40" s="523">
        <v>0.0</v>
      </c>
      <c r="AL40" s="523">
        <v>0.0</v>
      </c>
      <c r="AM40" s="523">
        <v>0.0</v>
      </c>
      <c r="AN40" s="523">
        <v>0.0</v>
      </c>
      <c r="AO40" s="523">
        <v>0.0</v>
      </c>
      <c r="AP40" s="523">
        <v>0.0</v>
      </c>
      <c r="AQ40" s="523">
        <v>0.0</v>
      </c>
      <c r="AR40" s="523">
        <v>0.0</v>
      </c>
      <c r="AS40" s="523">
        <v>0.0</v>
      </c>
      <c r="AT40" s="523">
        <v>0.0</v>
      </c>
      <c r="AU40" s="523">
        <v>0.0</v>
      </c>
      <c r="AV40" s="523">
        <v>0.0</v>
      </c>
      <c r="AW40" s="523">
        <v>0.0</v>
      </c>
      <c r="AX40" s="523">
        <v>0.0</v>
      </c>
      <c r="AY40" s="523">
        <v>0.0</v>
      </c>
      <c r="AZ40" s="523">
        <v>0.0</v>
      </c>
      <c r="BA40" s="523">
        <v>0.0</v>
      </c>
      <c r="BB40" s="523">
        <v>0.0</v>
      </c>
      <c r="BC40" s="523">
        <v>0.0</v>
      </c>
      <c r="BD40" s="523">
        <v>0.0</v>
      </c>
      <c r="BE40" s="523">
        <v>0.0</v>
      </c>
      <c r="BF40" s="515">
        <v>0.0</v>
      </c>
      <c r="BG40" s="510"/>
      <c r="BH40" s="511">
        <v>0.0</v>
      </c>
      <c r="BI40" s="512">
        <f t="shared" si="3"/>
        <v>0</v>
      </c>
      <c r="BJ40" s="511">
        <v>0.0</v>
      </c>
      <c r="BK40" s="513"/>
      <c r="BL40" s="514">
        <f t="shared" ref="BL40:BL48" si="4">(BH40+BJ40)/100</f>
        <v>0</v>
      </c>
      <c r="BM40" s="428"/>
      <c r="BN40" s="428"/>
    </row>
    <row r="41" outlineLevel="3">
      <c r="A41" s="428"/>
      <c r="B41" s="428"/>
      <c r="C41" s="248" t="s">
        <v>235</v>
      </c>
      <c r="D41" s="428"/>
      <c r="E41" s="486">
        <v>3.0</v>
      </c>
      <c r="F41" s="529"/>
      <c r="G41" s="506"/>
      <c r="H41" s="507"/>
      <c r="I41" s="507"/>
      <c r="J41" s="523">
        <v>0.0</v>
      </c>
      <c r="K41" s="523">
        <v>0.0</v>
      </c>
      <c r="L41" s="523">
        <v>0.0</v>
      </c>
      <c r="M41" s="523">
        <v>0.0</v>
      </c>
      <c r="N41" s="523">
        <v>0.0</v>
      </c>
      <c r="O41" s="523">
        <v>0.0</v>
      </c>
      <c r="P41" s="523">
        <v>0.0</v>
      </c>
      <c r="Q41" s="523">
        <v>0.0</v>
      </c>
      <c r="R41" s="523">
        <v>0.0</v>
      </c>
      <c r="S41" s="523">
        <v>0.0</v>
      </c>
      <c r="T41" s="523">
        <v>0.0</v>
      </c>
      <c r="U41" s="523">
        <v>0.0</v>
      </c>
      <c r="V41" s="523">
        <v>0.0</v>
      </c>
      <c r="W41" s="523">
        <v>0.0</v>
      </c>
      <c r="X41" s="523">
        <v>0.0</v>
      </c>
      <c r="Y41" s="523">
        <v>0.0</v>
      </c>
      <c r="Z41" s="523">
        <v>0.0</v>
      </c>
      <c r="AA41" s="523">
        <v>0.0</v>
      </c>
      <c r="AB41" s="523">
        <v>0.0</v>
      </c>
      <c r="AC41" s="523">
        <v>0.0</v>
      </c>
      <c r="AD41" s="523">
        <v>0.0</v>
      </c>
      <c r="AE41" s="523">
        <v>0.0</v>
      </c>
      <c r="AF41" s="523">
        <v>0.0</v>
      </c>
      <c r="AG41" s="523">
        <v>0.0</v>
      </c>
      <c r="AH41" s="523">
        <v>0.0</v>
      </c>
      <c r="AI41" s="523">
        <v>0.0</v>
      </c>
      <c r="AJ41" s="523">
        <v>0.0</v>
      </c>
      <c r="AK41" s="523">
        <v>0.0</v>
      </c>
      <c r="AL41" s="523">
        <v>0.0</v>
      </c>
      <c r="AM41" s="523">
        <v>0.0</v>
      </c>
      <c r="AN41" s="523">
        <v>0.0</v>
      </c>
      <c r="AO41" s="523">
        <v>0.0</v>
      </c>
      <c r="AP41" s="523">
        <v>0.0</v>
      </c>
      <c r="AQ41" s="523">
        <v>0.0</v>
      </c>
      <c r="AR41" s="523">
        <v>0.0</v>
      </c>
      <c r="AS41" s="523">
        <v>0.0</v>
      </c>
      <c r="AT41" s="523">
        <v>0.0</v>
      </c>
      <c r="AU41" s="523">
        <v>0.0</v>
      </c>
      <c r="AV41" s="523">
        <v>0.0</v>
      </c>
      <c r="AW41" s="523">
        <v>0.0</v>
      </c>
      <c r="AX41" s="523">
        <v>0.0</v>
      </c>
      <c r="AY41" s="523">
        <v>0.0</v>
      </c>
      <c r="AZ41" s="523">
        <v>0.0</v>
      </c>
      <c r="BA41" s="523">
        <v>0.0</v>
      </c>
      <c r="BB41" s="523">
        <v>0.0</v>
      </c>
      <c r="BC41" s="523">
        <v>0.0</v>
      </c>
      <c r="BD41" s="523">
        <v>0.0</v>
      </c>
      <c r="BE41" s="523">
        <v>0.0</v>
      </c>
      <c r="BF41" s="515">
        <v>0.0</v>
      </c>
      <c r="BG41" s="510"/>
      <c r="BH41" s="511">
        <v>0.0</v>
      </c>
      <c r="BI41" s="512">
        <f t="shared" si="3"/>
        <v>0</v>
      </c>
      <c r="BJ41" s="511">
        <v>0.0</v>
      </c>
      <c r="BK41" s="513"/>
      <c r="BL41" s="514">
        <f t="shared" si="4"/>
        <v>0</v>
      </c>
      <c r="BM41" s="428"/>
      <c r="BN41" s="428"/>
    </row>
    <row r="42" outlineLevel="3">
      <c r="A42" s="428"/>
      <c r="B42" s="428"/>
      <c r="C42" s="428"/>
      <c r="D42" s="428"/>
      <c r="E42" s="486">
        <v>4.0</v>
      </c>
      <c r="F42" s="529"/>
      <c r="G42" s="506"/>
      <c r="H42" s="507"/>
      <c r="I42" s="507"/>
      <c r="J42" s="523">
        <v>0.0</v>
      </c>
      <c r="K42" s="523">
        <v>0.0</v>
      </c>
      <c r="L42" s="523">
        <v>0.0</v>
      </c>
      <c r="M42" s="523">
        <v>0.0</v>
      </c>
      <c r="N42" s="523">
        <v>0.0</v>
      </c>
      <c r="O42" s="523">
        <v>0.0</v>
      </c>
      <c r="P42" s="523">
        <v>0.0</v>
      </c>
      <c r="Q42" s="523">
        <v>0.0</v>
      </c>
      <c r="R42" s="523">
        <v>0.0</v>
      </c>
      <c r="S42" s="523">
        <v>0.0</v>
      </c>
      <c r="T42" s="523">
        <v>0.0</v>
      </c>
      <c r="U42" s="523">
        <v>0.0</v>
      </c>
      <c r="V42" s="523">
        <v>0.0</v>
      </c>
      <c r="W42" s="523">
        <v>0.0</v>
      </c>
      <c r="X42" s="523">
        <v>0.0</v>
      </c>
      <c r="Y42" s="523">
        <v>0.0</v>
      </c>
      <c r="Z42" s="523">
        <v>0.0</v>
      </c>
      <c r="AA42" s="523">
        <v>0.0</v>
      </c>
      <c r="AB42" s="523">
        <v>0.0</v>
      </c>
      <c r="AC42" s="523">
        <v>0.0</v>
      </c>
      <c r="AD42" s="523">
        <v>0.0</v>
      </c>
      <c r="AE42" s="523">
        <v>0.0</v>
      </c>
      <c r="AF42" s="523">
        <v>0.0</v>
      </c>
      <c r="AG42" s="523">
        <v>0.0</v>
      </c>
      <c r="AH42" s="523">
        <v>0.0</v>
      </c>
      <c r="AI42" s="523">
        <v>0.0</v>
      </c>
      <c r="AJ42" s="523">
        <v>0.0</v>
      </c>
      <c r="AK42" s="523">
        <v>0.0</v>
      </c>
      <c r="AL42" s="523">
        <v>0.0</v>
      </c>
      <c r="AM42" s="523">
        <v>0.0</v>
      </c>
      <c r="AN42" s="523">
        <v>0.0</v>
      </c>
      <c r="AO42" s="523">
        <v>0.0</v>
      </c>
      <c r="AP42" s="523">
        <v>0.0</v>
      </c>
      <c r="AQ42" s="523">
        <v>0.0</v>
      </c>
      <c r="AR42" s="523">
        <v>0.0</v>
      </c>
      <c r="AS42" s="523">
        <v>0.0</v>
      </c>
      <c r="AT42" s="523">
        <v>0.0</v>
      </c>
      <c r="AU42" s="523">
        <v>0.0</v>
      </c>
      <c r="AV42" s="523">
        <v>0.0</v>
      </c>
      <c r="AW42" s="523">
        <v>0.0</v>
      </c>
      <c r="AX42" s="523">
        <v>0.0</v>
      </c>
      <c r="AY42" s="523">
        <v>0.0</v>
      </c>
      <c r="AZ42" s="523">
        <v>0.0</v>
      </c>
      <c r="BA42" s="523">
        <v>0.0</v>
      </c>
      <c r="BB42" s="523">
        <v>0.0</v>
      </c>
      <c r="BC42" s="523">
        <v>0.0</v>
      </c>
      <c r="BD42" s="523">
        <v>0.0</v>
      </c>
      <c r="BE42" s="523">
        <v>0.0</v>
      </c>
      <c r="BF42" s="515">
        <v>0.0</v>
      </c>
      <c r="BG42" s="510"/>
      <c r="BH42" s="511">
        <v>0.0</v>
      </c>
      <c r="BI42" s="512">
        <f t="shared" si="3"/>
        <v>0</v>
      </c>
      <c r="BJ42" s="511">
        <v>0.0</v>
      </c>
      <c r="BK42" s="513"/>
      <c r="BL42" s="514">
        <f t="shared" si="4"/>
        <v>0</v>
      </c>
      <c r="BM42" s="428"/>
      <c r="BN42" s="428"/>
    </row>
    <row r="43" outlineLevel="3">
      <c r="A43" s="428"/>
      <c r="B43" s="428"/>
      <c r="C43" s="428"/>
      <c r="D43" s="428"/>
      <c r="E43" s="486">
        <v>5.0</v>
      </c>
      <c r="F43" s="529"/>
      <c r="G43" s="506"/>
      <c r="H43" s="507"/>
      <c r="I43" s="507"/>
      <c r="J43" s="523">
        <v>0.0</v>
      </c>
      <c r="K43" s="523">
        <v>0.0</v>
      </c>
      <c r="L43" s="523">
        <v>0.0</v>
      </c>
      <c r="M43" s="523">
        <v>0.0</v>
      </c>
      <c r="N43" s="523">
        <v>0.0</v>
      </c>
      <c r="O43" s="523">
        <v>0.0</v>
      </c>
      <c r="P43" s="523">
        <v>0.0</v>
      </c>
      <c r="Q43" s="523">
        <v>0.0</v>
      </c>
      <c r="R43" s="523">
        <v>0.0</v>
      </c>
      <c r="S43" s="523">
        <v>0.0</v>
      </c>
      <c r="T43" s="523">
        <v>0.0</v>
      </c>
      <c r="U43" s="523">
        <v>0.0</v>
      </c>
      <c r="V43" s="523">
        <v>0.0</v>
      </c>
      <c r="W43" s="523">
        <v>0.0</v>
      </c>
      <c r="X43" s="523">
        <v>0.0</v>
      </c>
      <c r="Y43" s="523">
        <v>0.0</v>
      </c>
      <c r="Z43" s="523">
        <v>0.0</v>
      </c>
      <c r="AA43" s="523">
        <v>0.0</v>
      </c>
      <c r="AB43" s="523">
        <v>0.0</v>
      </c>
      <c r="AC43" s="523">
        <v>0.0</v>
      </c>
      <c r="AD43" s="523">
        <v>0.0</v>
      </c>
      <c r="AE43" s="523">
        <v>0.0</v>
      </c>
      <c r="AF43" s="523">
        <v>0.0</v>
      </c>
      <c r="AG43" s="523">
        <v>0.0</v>
      </c>
      <c r="AH43" s="523">
        <v>0.0</v>
      </c>
      <c r="AI43" s="523">
        <v>0.0</v>
      </c>
      <c r="AJ43" s="523">
        <v>0.0</v>
      </c>
      <c r="AK43" s="523">
        <v>0.0</v>
      </c>
      <c r="AL43" s="523">
        <v>0.0</v>
      </c>
      <c r="AM43" s="523">
        <v>0.0</v>
      </c>
      <c r="AN43" s="523">
        <v>0.0</v>
      </c>
      <c r="AO43" s="523">
        <v>0.0</v>
      </c>
      <c r="AP43" s="523">
        <v>0.0</v>
      </c>
      <c r="AQ43" s="523">
        <v>0.0</v>
      </c>
      <c r="AR43" s="523">
        <v>0.0</v>
      </c>
      <c r="AS43" s="523">
        <v>0.0</v>
      </c>
      <c r="AT43" s="523">
        <v>0.0</v>
      </c>
      <c r="AU43" s="523">
        <v>0.0</v>
      </c>
      <c r="AV43" s="523">
        <v>0.0</v>
      </c>
      <c r="AW43" s="523">
        <v>0.0</v>
      </c>
      <c r="AX43" s="523">
        <v>0.0</v>
      </c>
      <c r="AY43" s="523">
        <v>0.0</v>
      </c>
      <c r="AZ43" s="523">
        <v>0.0</v>
      </c>
      <c r="BA43" s="523">
        <v>0.0</v>
      </c>
      <c r="BB43" s="523">
        <v>0.0</v>
      </c>
      <c r="BC43" s="523">
        <v>0.0</v>
      </c>
      <c r="BD43" s="523">
        <v>0.0</v>
      </c>
      <c r="BE43" s="523">
        <v>0.0</v>
      </c>
      <c r="BF43" s="515">
        <v>0.0</v>
      </c>
      <c r="BG43" s="510"/>
      <c r="BH43" s="511">
        <v>0.0</v>
      </c>
      <c r="BI43" s="512">
        <f t="shared" si="3"/>
        <v>0</v>
      </c>
      <c r="BJ43" s="511">
        <v>0.0</v>
      </c>
      <c r="BK43" s="513"/>
      <c r="BL43" s="514">
        <f t="shared" si="4"/>
        <v>0</v>
      </c>
      <c r="BM43" s="428"/>
      <c r="BN43" s="428"/>
    </row>
    <row r="44" outlineLevel="3">
      <c r="A44" s="428"/>
      <c r="B44" s="428"/>
      <c r="C44" s="428"/>
      <c r="D44" s="428"/>
      <c r="E44" s="486">
        <v>6.0</v>
      </c>
      <c r="F44" s="529"/>
      <c r="G44" s="506"/>
      <c r="H44" s="507"/>
      <c r="I44" s="507"/>
      <c r="J44" s="523">
        <v>0.0</v>
      </c>
      <c r="K44" s="523">
        <v>0.0</v>
      </c>
      <c r="L44" s="523">
        <v>0.0</v>
      </c>
      <c r="M44" s="523">
        <v>0.0</v>
      </c>
      <c r="N44" s="523">
        <v>0.0</v>
      </c>
      <c r="O44" s="523">
        <v>0.0</v>
      </c>
      <c r="P44" s="523">
        <v>0.0</v>
      </c>
      <c r="Q44" s="523">
        <v>0.0</v>
      </c>
      <c r="R44" s="523">
        <v>0.0</v>
      </c>
      <c r="S44" s="523">
        <v>0.0</v>
      </c>
      <c r="T44" s="523">
        <v>0.0</v>
      </c>
      <c r="U44" s="523">
        <v>0.0</v>
      </c>
      <c r="V44" s="523">
        <v>0.0</v>
      </c>
      <c r="W44" s="523">
        <v>0.0</v>
      </c>
      <c r="X44" s="523">
        <v>0.0</v>
      </c>
      <c r="Y44" s="523">
        <v>0.0</v>
      </c>
      <c r="Z44" s="523">
        <v>0.0</v>
      </c>
      <c r="AA44" s="523">
        <v>0.0</v>
      </c>
      <c r="AB44" s="523">
        <v>0.0</v>
      </c>
      <c r="AC44" s="523">
        <v>0.0</v>
      </c>
      <c r="AD44" s="523">
        <v>0.0</v>
      </c>
      <c r="AE44" s="523">
        <v>0.0</v>
      </c>
      <c r="AF44" s="523">
        <v>0.0</v>
      </c>
      <c r="AG44" s="523">
        <v>0.0</v>
      </c>
      <c r="AH44" s="523">
        <v>0.0</v>
      </c>
      <c r="AI44" s="523">
        <v>0.0</v>
      </c>
      <c r="AJ44" s="523">
        <v>0.0</v>
      </c>
      <c r="AK44" s="523">
        <v>0.0</v>
      </c>
      <c r="AL44" s="523">
        <v>0.0</v>
      </c>
      <c r="AM44" s="523">
        <v>0.0</v>
      </c>
      <c r="AN44" s="523">
        <v>0.0</v>
      </c>
      <c r="AO44" s="523">
        <v>0.0</v>
      </c>
      <c r="AP44" s="523">
        <v>0.0</v>
      </c>
      <c r="AQ44" s="523">
        <v>0.0</v>
      </c>
      <c r="AR44" s="523">
        <v>0.0</v>
      </c>
      <c r="AS44" s="523">
        <v>0.0</v>
      </c>
      <c r="AT44" s="523">
        <v>0.0</v>
      </c>
      <c r="AU44" s="523">
        <v>0.0</v>
      </c>
      <c r="AV44" s="523">
        <v>0.0</v>
      </c>
      <c r="AW44" s="523">
        <v>0.0</v>
      </c>
      <c r="AX44" s="523">
        <v>0.0</v>
      </c>
      <c r="AY44" s="523">
        <v>0.0</v>
      </c>
      <c r="AZ44" s="523">
        <v>0.0</v>
      </c>
      <c r="BA44" s="523">
        <v>0.0</v>
      </c>
      <c r="BB44" s="523">
        <v>0.0</v>
      </c>
      <c r="BC44" s="523">
        <v>0.0</v>
      </c>
      <c r="BD44" s="523">
        <v>0.0</v>
      </c>
      <c r="BE44" s="523">
        <v>0.0</v>
      </c>
      <c r="BF44" s="515">
        <v>0.0</v>
      </c>
      <c r="BG44" s="510"/>
      <c r="BH44" s="511">
        <v>0.0</v>
      </c>
      <c r="BI44" s="512">
        <f t="shared" si="3"/>
        <v>0</v>
      </c>
      <c r="BJ44" s="511">
        <v>0.0</v>
      </c>
      <c r="BK44" s="513"/>
      <c r="BL44" s="514">
        <f t="shared" si="4"/>
        <v>0</v>
      </c>
      <c r="BM44" s="428"/>
      <c r="BN44" s="428"/>
    </row>
    <row r="45" outlineLevel="3">
      <c r="A45" s="428"/>
      <c r="B45" s="428"/>
      <c r="C45" s="428"/>
      <c r="D45" s="428"/>
      <c r="E45" s="486">
        <v>7.0</v>
      </c>
      <c r="F45" s="529"/>
      <c r="G45" s="506"/>
      <c r="H45" s="507"/>
      <c r="I45" s="507"/>
      <c r="J45" s="523">
        <v>0.0</v>
      </c>
      <c r="K45" s="523">
        <v>0.0</v>
      </c>
      <c r="L45" s="523">
        <v>0.0</v>
      </c>
      <c r="M45" s="523">
        <v>0.0</v>
      </c>
      <c r="N45" s="523">
        <v>0.0</v>
      </c>
      <c r="O45" s="523">
        <v>0.0</v>
      </c>
      <c r="P45" s="523">
        <v>0.0</v>
      </c>
      <c r="Q45" s="523">
        <v>0.0</v>
      </c>
      <c r="R45" s="523">
        <v>0.0</v>
      </c>
      <c r="S45" s="523">
        <v>0.0</v>
      </c>
      <c r="T45" s="523">
        <v>0.0</v>
      </c>
      <c r="U45" s="523">
        <v>0.0</v>
      </c>
      <c r="V45" s="523">
        <v>0.0</v>
      </c>
      <c r="W45" s="523">
        <v>0.0</v>
      </c>
      <c r="X45" s="523">
        <v>0.0</v>
      </c>
      <c r="Y45" s="523">
        <v>0.0</v>
      </c>
      <c r="Z45" s="523">
        <v>0.0</v>
      </c>
      <c r="AA45" s="523">
        <v>0.0</v>
      </c>
      <c r="AB45" s="523">
        <v>0.0</v>
      </c>
      <c r="AC45" s="523">
        <v>0.0</v>
      </c>
      <c r="AD45" s="523">
        <v>0.0</v>
      </c>
      <c r="AE45" s="523">
        <v>0.0</v>
      </c>
      <c r="AF45" s="523">
        <v>0.0</v>
      </c>
      <c r="AG45" s="523">
        <v>0.0</v>
      </c>
      <c r="AH45" s="523">
        <v>0.0</v>
      </c>
      <c r="AI45" s="523">
        <v>0.0</v>
      </c>
      <c r="AJ45" s="523">
        <v>0.0</v>
      </c>
      <c r="AK45" s="523">
        <v>0.0</v>
      </c>
      <c r="AL45" s="523">
        <v>0.0</v>
      </c>
      <c r="AM45" s="523">
        <v>0.0</v>
      </c>
      <c r="AN45" s="523">
        <v>0.0</v>
      </c>
      <c r="AO45" s="523">
        <v>0.0</v>
      </c>
      <c r="AP45" s="523">
        <v>0.0</v>
      </c>
      <c r="AQ45" s="523">
        <v>0.0</v>
      </c>
      <c r="AR45" s="523">
        <v>0.0</v>
      </c>
      <c r="AS45" s="523">
        <v>0.0</v>
      </c>
      <c r="AT45" s="523">
        <v>0.0</v>
      </c>
      <c r="AU45" s="523">
        <v>0.0</v>
      </c>
      <c r="AV45" s="523">
        <v>0.0</v>
      </c>
      <c r="AW45" s="523">
        <v>0.0</v>
      </c>
      <c r="AX45" s="523">
        <v>0.0</v>
      </c>
      <c r="AY45" s="523">
        <v>0.0</v>
      </c>
      <c r="AZ45" s="523">
        <v>0.0</v>
      </c>
      <c r="BA45" s="523">
        <v>0.0</v>
      </c>
      <c r="BB45" s="523">
        <v>0.0</v>
      </c>
      <c r="BC45" s="523">
        <v>0.0</v>
      </c>
      <c r="BD45" s="523">
        <v>0.0</v>
      </c>
      <c r="BE45" s="523">
        <v>0.0</v>
      </c>
      <c r="BF45" s="515">
        <v>0.0</v>
      </c>
      <c r="BG45" s="510"/>
      <c r="BH45" s="511">
        <v>0.0</v>
      </c>
      <c r="BI45" s="512">
        <f t="shared" si="3"/>
        <v>0</v>
      </c>
      <c r="BJ45" s="511">
        <v>0.0</v>
      </c>
      <c r="BK45" s="513"/>
      <c r="BL45" s="514">
        <f t="shared" si="4"/>
        <v>0</v>
      </c>
      <c r="BM45" s="428"/>
      <c r="BN45" s="428"/>
    </row>
    <row r="46" outlineLevel="3">
      <c r="A46" s="428"/>
      <c r="B46" s="428"/>
      <c r="C46" s="428"/>
      <c r="D46" s="428"/>
      <c r="E46" s="486">
        <v>8.0</v>
      </c>
      <c r="F46" s="529"/>
      <c r="G46" s="506"/>
      <c r="H46" s="507"/>
      <c r="I46" s="507"/>
      <c r="J46" s="523">
        <v>0.0</v>
      </c>
      <c r="K46" s="523">
        <v>0.0</v>
      </c>
      <c r="L46" s="523">
        <v>0.0</v>
      </c>
      <c r="M46" s="523">
        <v>0.0</v>
      </c>
      <c r="N46" s="523">
        <v>0.0</v>
      </c>
      <c r="O46" s="523">
        <v>0.0</v>
      </c>
      <c r="P46" s="523">
        <v>0.0</v>
      </c>
      <c r="Q46" s="523">
        <v>0.0</v>
      </c>
      <c r="R46" s="523">
        <v>0.0</v>
      </c>
      <c r="S46" s="523">
        <v>0.0</v>
      </c>
      <c r="T46" s="523">
        <v>0.0</v>
      </c>
      <c r="U46" s="523">
        <v>0.0</v>
      </c>
      <c r="V46" s="523">
        <v>0.0</v>
      </c>
      <c r="W46" s="523">
        <v>0.0</v>
      </c>
      <c r="X46" s="523">
        <v>0.0</v>
      </c>
      <c r="Y46" s="523">
        <v>0.0</v>
      </c>
      <c r="Z46" s="523">
        <v>0.0</v>
      </c>
      <c r="AA46" s="523">
        <v>0.0</v>
      </c>
      <c r="AB46" s="523">
        <v>0.0</v>
      </c>
      <c r="AC46" s="523">
        <v>0.0</v>
      </c>
      <c r="AD46" s="523">
        <v>0.0</v>
      </c>
      <c r="AE46" s="523">
        <v>0.0</v>
      </c>
      <c r="AF46" s="523">
        <v>0.0</v>
      </c>
      <c r="AG46" s="523">
        <v>0.0</v>
      </c>
      <c r="AH46" s="523">
        <v>0.0</v>
      </c>
      <c r="AI46" s="523">
        <v>0.0</v>
      </c>
      <c r="AJ46" s="523">
        <v>0.0</v>
      </c>
      <c r="AK46" s="523">
        <v>0.0</v>
      </c>
      <c r="AL46" s="523">
        <v>0.0</v>
      </c>
      <c r="AM46" s="523">
        <v>0.0</v>
      </c>
      <c r="AN46" s="523">
        <v>0.0</v>
      </c>
      <c r="AO46" s="523">
        <v>0.0</v>
      </c>
      <c r="AP46" s="523">
        <v>0.0</v>
      </c>
      <c r="AQ46" s="523">
        <v>0.0</v>
      </c>
      <c r="AR46" s="523">
        <v>0.0</v>
      </c>
      <c r="AS46" s="523">
        <v>0.0</v>
      </c>
      <c r="AT46" s="523">
        <v>0.0</v>
      </c>
      <c r="AU46" s="523">
        <v>0.0</v>
      </c>
      <c r="AV46" s="523">
        <v>0.0</v>
      </c>
      <c r="AW46" s="523">
        <v>0.0</v>
      </c>
      <c r="AX46" s="523">
        <v>0.0</v>
      </c>
      <c r="AY46" s="523">
        <v>0.0</v>
      </c>
      <c r="AZ46" s="523">
        <v>0.0</v>
      </c>
      <c r="BA46" s="523">
        <v>0.0</v>
      </c>
      <c r="BB46" s="523">
        <v>0.0</v>
      </c>
      <c r="BC46" s="523">
        <v>0.0</v>
      </c>
      <c r="BD46" s="523">
        <v>0.0</v>
      </c>
      <c r="BE46" s="523">
        <v>0.0</v>
      </c>
      <c r="BF46" s="515">
        <v>0.0</v>
      </c>
      <c r="BG46" s="510"/>
      <c r="BH46" s="511">
        <v>0.0</v>
      </c>
      <c r="BI46" s="512">
        <f t="shared" si="3"/>
        <v>0</v>
      </c>
      <c r="BJ46" s="511">
        <v>0.0</v>
      </c>
      <c r="BK46" s="513"/>
      <c r="BL46" s="514">
        <f t="shared" si="4"/>
        <v>0</v>
      </c>
      <c r="BM46" s="428"/>
      <c r="BN46" s="428"/>
    </row>
    <row r="47" outlineLevel="3">
      <c r="A47" s="428"/>
      <c r="B47" s="428"/>
      <c r="C47" s="428"/>
      <c r="D47" s="428"/>
      <c r="E47" s="486">
        <v>9.0</v>
      </c>
      <c r="F47" s="529"/>
      <c r="G47" s="506"/>
      <c r="H47" s="507"/>
      <c r="I47" s="507"/>
      <c r="J47" s="523">
        <v>0.0</v>
      </c>
      <c r="K47" s="523">
        <v>0.0</v>
      </c>
      <c r="L47" s="523">
        <v>0.0</v>
      </c>
      <c r="M47" s="523">
        <v>0.0</v>
      </c>
      <c r="N47" s="523">
        <v>0.0</v>
      </c>
      <c r="O47" s="523">
        <v>0.0</v>
      </c>
      <c r="P47" s="523">
        <v>0.0</v>
      </c>
      <c r="Q47" s="523">
        <v>0.0</v>
      </c>
      <c r="R47" s="523">
        <v>0.0</v>
      </c>
      <c r="S47" s="523">
        <v>0.0</v>
      </c>
      <c r="T47" s="523">
        <v>0.0</v>
      </c>
      <c r="U47" s="523">
        <v>0.0</v>
      </c>
      <c r="V47" s="523">
        <v>0.0</v>
      </c>
      <c r="W47" s="523">
        <v>0.0</v>
      </c>
      <c r="X47" s="523">
        <v>0.0</v>
      </c>
      <c r="Y47" s="523">
        <v>0.0</v>
      </c>
      <c r="Z47" s="523">
        <v>0.0</v>
      </c>
      <c r="AA47" s="523">
        <v>0.0</v>
      </c>
      <c r="AB47" s="523">
        <v>0.0</v>
      </c>
      <c r="AC47" s="523">
        <v>0.0</v>
      </c>
      <c r="AD47" s="523">
        <v>0.0</v>
      </c>
      <c r="AE47" s="523">
        <v>0.0</v>
      </c>
      <c r="AF47" s="523">
        <v>0.0</v>
      </c>
      <c r="AG47" s="523">
        <v>0.0</v>
      </c>
      <c r="AH47" s="523">
        <v>0.0</v>
      </c>
      <c r="AI47" s="523">
        <v>0.0</v>
      </c>
      <c r="AJ47" s="523">
        <v>0.0</v>
      </c>
      <c r="AK47" s="523">
        <v>0.0</v>
      </c>
      <c r="AL47" s="523">
        <v>0.0</v>
      </c>
      <c r="AM47" s="523">
        <v>0.0</v>
      </c>
      <c r="AN47" s="523">
        <v>0.0</v>
      </c>
      <c r="AO47" s="523">
        <v>0.0</v>
      </c>
      <c r="AP47" s="523">
        <v>0.0</v>
      </c>
      <c r="AQ47" s="523">
        <v>0.0</v>
      </c>
      <c r="AR47" s="523">
        <v>0.0</v>
      </c>
      <c r="AS47" s="523">
        <v>0.0</v>
      </c>
      <c r="AT47" s="523">
        <v>0.0</v>
      </c>
      <c r="AU47" s="523">
        <v>0.0</v>
      </c>
      <c r="AV47" s="523">
        <v>0.0</v>
      </c>
      <c r="AW47" s="523">
        <v>0.0</v>
      </c>
      <c r="AX47" s="523">
        <v>0.0</v>
      </c>
      <c r="AY47" s="523">
        <v>0.0</v>
      </c>
      <c r="AZ47" s="523">
        <v>0.0</v>
      </c>
      <c r="BA47" s="523">
        <v>0.0</v>
      </c>
      <c r="BB47" s="523">
        <v>0.0</v>
      </c>
      <c r="BC47" s="523">
        <v>0.0</v>
      </c>
      <c r="BD47" s="523">
        <v>0.0</v>
      </c>
      <c r="BE47" s="523">
        <v>0.0</v>
      </c>
      <c r="BF47" s="515">
        <v>0.0</v>
      </c>
      <c r="BG47" s="510"/>
      <c r="BH47" s="511">
        <v>0.0</v>
      </c>
      <c r="BI47" s="512">
        <f t="shared" si="3"/>
        <v>0</v>
      </c>
      <c r="BJ47" s="511">
        <v>0.0</v>
      </c>
      <c r="BK47" s="513"/>
      <c r="BL47" s="514">
        <f t="shared" si="4"/>
        <v>0</v>
      </c>
      <c r="BM47" s="428"/>
      <c r="BN47" s="428"/>
    </row>
    <row r="48" outlineLevel="3">
      <c r="A48" s="428"/>
      <c r="B48" s="428"/>
      <c r="C48" s="428"/>
      <c r="D48" s="428"/>
      <c r="E48" s="486">
        <v>10.0</v>
      </c>
      <c r="F48" s="529"/>
      <c r="G48" s="506"/>
      <c r="H48" s="507"/>
      <c r="I48" s="507"/>
      <c r="J48" s="523">
        <v>0.0</v>
      </c>
      <c r="K48" s="523">
        <v>0.0</v>
      </c>
      <c r="L48" s="523">
        <v>0.0</v>
      </c>
      <c r="M48" s="523">
        <v>0.0</v>
      </c>
      <c r="N48" s="523">
        <v>0.0</v>
      </c>
      <c r="O48" s="523">
        <v>0.0</v>
      </c>
      <c r="P48" s="523">
        <v>0.0</v>
      </c>
      <c r="Q48" s="523">
        <v>0.0</v>
      </c>
      <c r="R48" s="523">
        <v>0.0</v>
      </c>
      <c r="S48" s="523">
        <v>0.0</v>
      </c>
      <c r="T48" s="523">
        <v>0.0</v>
      </c>
      <c r="U48" s="523">
        <v>0.0</v>
      </c>
      <c r="V48" s="523">
        <v>0.0</v>
      </c>
      <c r="W48" s="523">
        <v>0.0</v>
      </c>
      <c r="X48" s="523">
        <v>0.0</v>
      </c>
      <c r="Y48" s="523">
        <v>0.0</v>
      </c>
      <c r="Z48" s="523">
        <v>0.0</v>
      </c>
      <c r="AA48" s="523">
        <v>0.0</v>
      </c>
      <c r="AB48" s="523">
        <v>0.0</v>
      </c>
      <c r="AC48" s="523">
        <v>0.0</v>
      </c>
      <c r="AD48" s="523">
        <v>0.0</v>
      </c>
      <c r="AE48" s="523">
        <v>0.0</v>
      </c>
      <c r="AF48" s="523">
        <v>0.0</v>
      </c>
      <c r="AG48" s="523">
        <v>0.0</v>
      </c>
      <c r="AH48" s="523">
        <v>0.0</v>
      </c>
      <c r="AI48" s="523">
        <v>0.0</v>
      </c>
      <c r="AJ48" s="523">
        <v>0.0</v>
      </c>
      <c r="AK48" s="523">
        <v>0.0</v>
      </c>
      <c r="AL48" s="523">
        <v>0.0</v>
      </c>
      <c r="AM48" s="523">
        <v>0.0</v>
      </c>
      <c r="AN48" s="523">
        <v>0.0</v>
      </c>
      <c r="AO48" s="523">
        <v>0.0</v>
      </c>
      <c r="AP48" s="523">
        <v>0.0</v>
      </c>
      <c r="AQ48" s="523">
        <v>0.0</v>
      </c>
      <c r="AR48" s="523">
        <v>0.0</v>
      </c>
      <c r="AS48" s="523">
        <v>0.0</v>
      </c>
      <c r="AT48" s="523">
        <v>0.0</v>
      </c>
      <c r="AU48" s="523">
        <v>0.0</v>
      </c>
      <c r="AV48" s="523">
        <v>0.0</v>
      </c>
      <c r="AW48" s="523">
        <v>0.0</v>
      </c>
      <c r="AX48" s="523">
        <v>0.0</v>
      </c>
      <c r="AY48" s="523">
        <v>0.0</v>
      </c>
      <c r="AZ48" s="523">
        <v>0.0</v>
      </c>
      <c r="BA48" s="523">
        <v>0.0</v>
      </c>
      <c r="BB48" s="523">
        <v>0.0</v>
      </c>
      <c r="BC48" s="523">
        <v>0.0</v>
      </c>
      <c r="BD48" s="523">
        <v>0.0</v>
      </c>
      <c r="BE48" s="523">
        <v>0.0</v>
      </c>
      <c r="BF48" s="515">
        <v>0.0</v>
      </c>
      <c r="BG48" s="510"/>
      <c r="BH48" s="511">
        <v>0.0</v>
      </c>
      <c r="BI48" s="512">
        <f t="shared" si="3"/>
        <v>0</v>
      </c>
      <c r="BJ48" s="511">
        <v>0.0</v>
      </c>
      <c r="BK48" s="513"/>
      <c r="BL48" s="514">
        <f t="shared" si="4"/>
        <v>0</v>
      </c>
      <c r="BM48" s="428"/>
      <c r="BN48" s="428"/>
    </row>
    <row r="49" outlineLevel="3">
      <c r="A49" s="428"/>
      <c r="B49" s="428"/>
      <c r="C49" s="428"/>
      <c r="D49" s="428"/>
      <c r="E49" s="517"/>
      <c r="F49" s="517"/>
      <c r="G49" s="517"/>
      <c r="H49" s="517"/>
      <c r="I49" s="517"/>
      <c r="J49" s="517"/>
      <c r="K49" s="517"/>
      <c r="L49" s="517"/>
      <c r="M49" s="517"/>
      <c r="N49" s="517"/>
      <c r="O49" s="517"/>
      <c r="P49" s="517"/>
      <c r="Q49" s="517"/>
      <c r="R49" s="517"/>
      <c r="S49" s="517"/>
      <c r="T49" s="517"/>
      <c r="U49" s="517"/>
      <c r="V49" s="517"/>
      <c r="W49" s="517"/>
      <c r="X49" s="517"/>
      <c r="Y49" s="517"/>
      <c r="Z49" s="517"/>
      <c r="AA49" s="517"/>
      <c r="AB49" s="517"/>
      <c r="AC49" s="517"/>
      <c r="AD49" s="517"/>
      <c r="AE49" s="517"/>
      <c r="AF49" s="517"/>
      <c r="AG49" s="517"/>
      <c r="AH49" s="517"/>
      <c r="AI49" s="517"/>
      <c r="AJ49" s="517"/>
      <c r="AK49" s="517"/>
      <c r="AL49" s="517"/>
      <c r="AM49" s="517"/>
      <c r="AN49" s="517"/>
      <c r="AO49" s="517"/>
      <c r="AP49" s="517"/>
      <c r="AQ49" s="517"/>
      <c r="AR49" s="517"/>
      <c r="AS49" s="517"/>
      <c r="AT49" s="517"/>
      <c r="AU49" s="517"/>
      <c r="AV49" s="517"/>
      <c r="AW49" s="517"/>
      <c r="AX49" s="517"/>
      <c r="AY49" s="517"/>
      <c r="AZ49" s="517"/>
      <c r="BA49" s="517"/>
      <c r="BB49" s="517"/>
      <c r="BC49" s="517"/>
      <c r="BD49" s="517"/>
      <c r="BE49" s="517"/>
      <c r="BF49" s="517"/>
      <c r="BG49" s="517"/>
      <c r="BH49" s="517"/>
      <c r="BI49" s="517"/>
      <c r="BJ49" s="517"/>
      <c r="BK49" s="517"/>
      <c r="BL49" s="517"/>
      <c r="BM49" s="428"/>
      <c r="BN49" s="428"/>
    </row>
    <row r="50" outlineLevel="3">
      <c r="A50" s="428"/>
      <c r="B50" s="428"/>
      <c r="C50" s="428"/>
      <c r="D50" s="428"/>
      <c r="E50" s="428"/>
      <c r="F50" s="428"/>
      <c r="G50" s="428"/>
      <c r="H50" s="428"/>
      <c r="I50" s="428"/>
      <c r="J50" s="428"/>
      <c r="K50" s="428"/>
      <c r="L50" s="428"/>
      <c r="M50" s="428"/>
      <c r="N50" s="428"/>
      <c r="O50" s="428"/>
      <c r="P50" s="428"/>
      <c r="Q50" s="428"/>
      <c r="R50" s="428"/>
      <c r="S50" s="428"/>
      <c r="T50" s="428"/>
      <c r="U50" s="428"/>
      <c r="V50" s="428"/>
      <c r="W50" s="428"/>
      <c r="X50" s="428"/>
      <c r="Y50" s="428"/>
      <c r="Z50" s="428"/>
      <c r="AA50" s="428"/>
      <c r="AB50" s="428"/>
      <c r="AC50" s="428"/>
      <c r="AD50" s="428"/>
      <c r="AE50" s="428"/>
      <c r="AF50" s="428"/>
      <c r="AG50" s="428"/>
      <c r="AH50" s="428"/>
      <c r="AI50" s="428"/>
      <c r="AJ50" s="428"/>
      <c r="AK50" s="428"/>
      <c r="AL50" s="428"/>
      <c r="AM50" s="428"/>
      <c r="AN50" s="428"/>
      <c r="AO50" s="428"/>
      <c r="AP50" s="428"/>
      <c r="AQ50" s="428"/>
      <c r="AR50" s="428"/>
      <c r="AS50" s="428"/>
      <c r="AT50" s="428"/>
      <c r="AU50" s="428"/>
      <c r="AV50" s="428"/>
      <c r="AW50" s="428"/>
      <c r="AX50" s="428"/>
      <c r="AY50" s="428"/>
      <c r="AZ50" s="428"/>
      <c r="BA50" s="428"/>
      <c r="BB50" s="428"/>
      <c r="BC50" s="428"/>
      <c r="BD50" s="428"/>
      <c r="BE50" s="428"/>
      <c r="BF50" s="428"/>
      <c r="BG50" s="428"/>
      <c r="BH50" s="428"/>
      <c r="BI50" s="428"/>
      <c r="BJ50" s="428"/>
      <c r="BK50" s="428"/>
      <c r="BL50" s="428"/>
      <c r="BM50" s="428"/>
      <c r="BN50" s="428"/>
    </row>
    <row r="51" ht="7.5" customHeight="1" outlineLevel="2">
      <c r="A51" s="428"/>
      <c r="B51" s="428"/>
      <c r="C51" s="428"/>
      <c r="D51" s="428"/>
      <c r="E51" s="428"/>
      <c r="F51" s="428"/>
      <c r="G51" s="428"/>
      <c r="H51" s="428"/>
      <c r="I51" s="428"/>
      <c r="J51" s="428"/>
      <c r="K51" s="428"/>
      <c r="L51" s="428"/>
      <c r="M51" s="428"/>
      <c r="N51" s="428"/>
      <c r="O51" s="428"/>
      <c r="P51" s="428"/>
      <c r="Q51" s="428"/>
      <c r="R51" s="428"/>
      <c r="S51" s="428"/>
      <c r="T51" s="428"/>
      <c r="U51" s="428"/>
      <c r="V51" s="428"/>
      <c r="W51" s="428"/>
      <c r="X51" s="428"/>
      <c r="Y51" s="428"/>
      <c r="Z51" s="428"/>
      <c r="AA51" s="428"/>
      <c r="AB51" s="428"/>
      <c r="AC51" s="428"/>
      <c r="AD51" s="428"/>
      <c r="AE51" s="428"/>
      <c r="AF51" s="428"/>
      <c r="AG51" s="428"/>
      <c r="AH51" s="428"/>
      <c r="AI51" s="428"/>
      <c r="AJ51" s="428"/>
      <c r="AK51" s="428"/>
      <c r="AL51" s="428"/>
      <c r="AM51" s="428"/>
      <c r="AN51" s="428"/>
      <c r="AO51" s="428"/>
      <c r="AP51" s="428"/>
      <c r="AQ51" s="428"/>
      <c r="AR51" s="428"/>
      <c r="AS51" s="428"/>
      <c r="AT51" s="428"/>
      <c r="AU51" s="428"/>
      <c r="AV51" s="428"/>
      <c r="AW51" s="428"/>
      <c r="AX51" s="428"/>
      <c r="AY51" s="428"/>
      <c r="AZ51" s="428"/>
      <c r="BA51" s="428"/>
      <c r="BB51" s="428"/>
      <c r="BC51" s="428"/>
      <c r="BD51" s="428"/>
      <c r="BE51" s="428"/>
      <c r="BF51" s="428"/>
      <c r="BG51" s="428"/>
      <c r="BH51" s="428"/>
      <c r="BI51" s="428"/>
      <c r="BJ51" s="428"/>
      <c r="BK51" s="428"/>
      <c r="BL51" s="428"/>
      <c r="BM51" s="428"/>
      <c r="BN51" s="428"/>
    </row>
    <row r="52" outlineLevel="2">
      <c r="A52" s="428"/>
      <c r="B52" s="428"/>
      <c r="C52" s="478"/>
      <c r="D52" s="479" t="s">
        <v>203</v>
      </c>
      <c r="E52" s="181"/>
      <c r="F52" s="480" t="s">
        <v>411</v>
      </c>
      <c r="G52" s="480" t="s">
        <v>412</v>
      </c>
      <c r="H52" s="480" t="s">
        <v>188</v>
      </c>
      <c r="I52" s="480" t="s">
        <v>177</v>
      </c>
      <c r="J52" s="481" t="s">
        <v>206</v>
      </c>
      <c r="K52" s="428"/>
      <c r="L52" s="428"/>
      <c r="M52" s="428"/>
      <c r="N52" s="428"/>
      <c r="O52" s="428"/>
      <c r="P52" s="428"/>
      <c r="Q52" s="428"/>
      <c r="R52" s="428"/>
      <c r="S52" s="428"/>
      <c r="T52" s="428"/>
      <c r="U52" s="428"/>
      <c r="V52" s="428"/>
      <c r="W52" s="428"/>
      <c r="X52" s="428"/>
      <c r="Y52" s="428"/>
      <c r="Z52" s="428"/>
      <c r="AA52" s="428"/>
      <c r="AB52" s="428"/>
      <c r="AC52" s="428"/>
      <c r="AD52" s="428"/>
      <c r="AE52" s="428"/>
      <c r="AF52" s="428"/>
      <c r="AG52" s="428"/>
      <c r="AH52" s="428"/>
      <c r="AI52" s="428"/>
      <c r="AJ52" s="428"/>
      <c r="AK52" s="428"/>
      <c r="AL52" s="428"/>
      <c r="AM52" s="428"/>
      <c r="AN52" s="428"/>
      <c r="AO52" s="428"/>
      <c r="AP52" s="428"/>
      <c r="AQ52" s="428"/>
      <c r="AR52" s="428"/>
      <c r="AS52" s="428"/>
      <c r="AT52" s="428"/>
      <c r="AU52" s="428"/>
      <c r="AV52" s="428"/>
      <c r="AW52" s="428"/>
      <c r="AX52" s="428"/>
      <c r="AY52" s="428"/>
      <c r="AZ52" s="428"/>
      <c r="BA52" s="428"/>
      <c r="BB52" s="428"/>
      <c r="BC52" s="428"/>
      <c r="BD52" s="428"/>
      <c r="BE52" s="428"/>
      <c r="BF52" s="482" t="s">
        <v>207</v>
      </c>
      <c r="BG52" s="428"/>
      <c r="BH52" s="483"/>
      <c r="BI52" s="484" t="s">
        <v>191</v>
      </c>
      <c r="BJ52" s="485"/>
      <c r="BK52" s="486" t="s">
        <v>177</v>
      </c>
      <c r="BL52" s="468" t="s">
        <v>208</v>
      </c>
      <c r="BM52" s="428"/>
      <c r="BN52" s="428"/>
    </row>
    <row r="53" outlineLevel="2">
      <c r="A53" s="428"/>
      <c r="B53" s="428"/>
      <c r="C53" s="428"/>
      <c r="D53" s="487" t="s">
        <v>190</v>
      </c>
      <c r="E53" s="181"/>
      <c r="F53" s="488" t="s">
        <v>413</v>
      </c>
      <c r="G53" s="488" t="s">
        <v>414</v>
      </c>
      <c r="H53" s="526">
        <v>0.0</v>
      </c>
      <c r="I53" s="527">
        <v>0.0</v>
      </c>
      <c r="J53" s="491" t="str">
        <f>IFERROR(I53/H53)</f>
        <v/>
      </c>
      <c r="K53" s="428"/>
      <c r="L53" s="428"/>
      <c r="M53" s="428"/>
      <c r="N53" s="428"/>
      <c r="O53" s="428"/>
      <c r="P53" s="428"/>
      <c r="Q53" s="428"/>
      <c r="R53" s="428"/>
      <c r="S53" s="428"/>
      <c r="T53" s="428"/>
      <c r="U53" s="428"/>
      <c r="V53" s="428"/>
      <c r="W53" s="428"/>
      <c r="X53" s="428"/>
      <c r="Y53" s="428"/>
      <c r="Z53" s="428"/>
      <c r="AA53" s="428"/>
      <c r="AB53" s="428"/>
      <c r="AC53" s="428"/>
      <c r="AD53" s="428"/>
      <c r="AE53" s="428"/>
      <c r="AF53" s="428"/>
      <c r="AG53" s="428"/>
      <c r="AH53" s="428"/>
      <c r="AI53" s="428"/>
      <c r="AJ53" s="428"/>
      <c r="AK53" s="428"/>
      <c r="AL53" s="428"/>
      <c r="AM53" s="428"/>
      <c r="AN53" s="428"/>
      <c r="AO53" s="428"/>
      <c r="AP53" s="428"/>
      <c r="AQ53" s="428"/>
      <c r="AR53" s="428"/>
      <c r="AS53" s="428"/>
      <c r="AT53" s="428"/>
      <c r="AU53" s="428"/>
      <c r="AV53" s="428"/>
      <c r="AW53" s="428"/>
      <c r="AX53" s="428"/>
      <c r="AY53" s="428"/>
      <c r="AZ53" s="428"/>
      <c r="BA53" s="428"/>
      <c r="BB53" s="428"/>
      <c r="BC53" s="428"/>
      <c r="BD53" s="428"/>
      <c r="BE53" s="428"/>
      <c r="BF53" s="492">
        <f>SUM(BF58:BF67)</f>
        <v>0</v>
      </c>
      <c r="BG53" s="428"/>
      <c r="BH53" s="493" t="s">
        <v>211</v>
      </c>
      <c r="BI53" s="519"/>
      <c r="BJ53" s="495" t="str">
        <f>if(BL53=1,"1","0")</f>
        <v>0</v>
      </c>
      <c r="BK53" s="496">
        <v>0.0</v>
      </c>
      <c r="BL53" s="520">
        <f>AVERAGE(BI58:BI67)</f>
        <v>0</v>
      </c>
      <c r="BM53" s="428"/>
      <c r="BN53" s="428"/>
    </row>
    <row r="54" ht="7.5" customHeight="1" outlineLevel="3">
      <c r="A54" s="428"/>
      <c r="B54" s="428"/>
      <c r="C54" s="428"/>
      <c r="D54" s="428"/>
      <c r="E54" s="428"/>
      <c r="F54" s="428"/>
      <c r="G54" s="428"/>
      <c r="H54" s="428"/>
      <c r="I54" s="428"/>
      <c r="J54" s="428"/>
      <c r="K54" s="428"/>
      <c r="L54" s="428"/>
      <c r="M54" s="428"/>
      <c r="N54" s="428"/>
      <c r="O54" s="428"/>
      <c r="P54" s="428"/>
      <c r="Q54" s="428"/>
      <c r="R54" s="428"/>
      <c r="S54" s="428"/>
      <c r="T54" s="428"/>
      <c r="U54" s="428"/>
      <c r="V54" s="428"/>
      <c r="W54" s="428"/>
      <c r="X54" s="428"/>
      <c r="Y54" s="428"/>
      <c r="Z54" s="428"/>
      <c r="AA54" s="428"/>
      <c r="AB54" s="428"/>
      <c r="AC54" s="428"/>
      <c r="AD54" s="428"/>
      <c r="AE54" s="428"/>
      <c r="AF54" s="428"/>
      <c r="AG54" s="428"/>
      <c r="AH54" s="428"/>
      <c r="AI54" s="428"/>
      <c r="AJ54" s="428"/>
      <c r="AK54" s="428"/>
      <c r="AL54" s="428"/>
      <c r="AM54" s="428"/>
      <c r="AN54" s="428"/>
      <c r="AO54" s="428"/>
      <c r="AP54" s="428"/>
      <c r="AQ54" s="428"/>
      <c r="AR54" s="428"/>
      <c r="AS54" s="428"/>
      <c r="AT54" s="428"/>
      <c r="AU54" s="428"/>
      <c r="AV54" s="428"/>
      <c r="AW54" s="428"/>
      <c r="AX54" s="428"/>
      <c r="AY54" s="428"/>
      <c r="AZ54" s="428"/>
      <c r="BA54" s="428"/>
      <c r="BB54" s="428"/>
      <c r="BC54" s="428"/>
      <c r="BD54" s="428"/>
      <c r="BE54" s="428"/>
      <c r="BF54" s="428"/>
      <c r="BG54" s="428"/>
      <c r="BH54" s="428"/>
      <c r="BI54" s="428"/>
      <c r="BJ54" s="428"/>
      <c r="BK54" s="428"/>
      <c r="BL54" s="428"/>
      <c r="BM54" s="428"/>
      <c r="BN54" s="428"/>
    </row>
    <row r="55" outlineLevel="3">
      <c r="A55" s="428"/>
      <c r="B55" s="428"/>
      <c r="C55" s="428"/>
      <c r="D55" s="428"/>
      <c r="E55" s="498" t="s">
        <v>212</v>
      </c>
      <c r="F55" s="499" t="s">
        <v>213</v>
      </c>
      <c r="G55" s="498" t="s">
        <v>214</v>
      </c>
      <c r="H55" s="521"/>
      <c r="I55" s="521"/>
      <c r="J55" s="500"/>
      <c r="K55" s="182"/>
      <c r="L55" s="182"/>
      <c r="M55" s="182"/>
      <c r="N55" s="182"/>
      <c r="O55" s="182"/>
      <c r="P55" s="182"/>
      <c r="Q55" s="182"/>
      <c r="R55" s="182"/>
      <c r="S55" s="182"/>
      <c r="T55" s="182"/>
      <c r="U55" s="182"/>
      <c r="V55" s="182"/>
      <c r="W55" s="182"/>
      <c r="X55" s="182"/>
      <c r="Y55" s="182"/>
      <c r="Z55" s="182"/>
      <c r="AA55" s="182"/>
      <c r="AB55" s="182"/>
      <c r="AC55" s="182"/>
      <c r="AD55" s="182"/>
      <c r="AE55" s="182"/>
      <c r="AF55" s="182"/>
      <c r="AG55" s="182"/>
      <c r="AH55" s="182"/>
      <c r="AI55" s="182"/>
      <c r="AJ55" s="182"/>
      <c r="AK55" s="182"/>
      <c r="AL55" s="182"/>
      <c r="AM55" s="182"/>
      <c r="AN55" s="182"/>
      <c r="AO55" s="182"/>
      <c r="AP55" s="182"/>
      <c r="AQ55" s="182"/>
      <c r="AR55" s="182"/>
      <c r="AS55" s="182"/>
      <c r="AT55" s="182"/>
      <c r="AU55" s="182"/>
      <c r="AV55" s="182"/>
      <c r="AW55" s="182"/>
      <c r="AX55" s="182"/>
      <c r="AY55" s="182"/>
      <c r="AZ55" s="182"/>
      <c r="BA55" s="182"/>
      <c r="BB55" s="182"/>
      <c r="BC55" s="182"/>
      <c r="BD55" s="182"/>
      <c r="BE55" s="181"/>
      <c r="BF55" s="501" t="s">
        <v>187</v>
      </c>
      <c r="BG55" s="479" t="s">
        <v>217</v>
      </c>
      <c r="BH55" s="182"/>
      <c r="BI55" s="182"/>
      <c r="BJ55" s="181"/>
      <c r="BK55" s="501" t="s">
        <v>167</v>
      </c>
      <c r="BL55" s="501" t="s">
        <v>218</v>
      </c>
      <c r="BM55" s="428"/>
      <c r="BN55" s="428"/>
    </row>
    <row r="56" outlineLevel="3">
      <c r="A56" s="428"/>
      <c r="B56" s="428"/>
      <c r="C56" s="428"/>
      <c r="D56" s="428"/>
      <c r="E56" s="199"/>
      <c r="F56" s="199"/>
      <c r="G56" s="199"/>
      <c r="H56" s="199"/>
      <c r="I56" s="199"/>
      <c r="J56" s="502" t="s">
        <v>219</v>
      </c>
      <c r="K56" s="182"/>
      <c r="L56" s="182"/>
      <c r="M56" s="181"/>
      <c r="N56" s="502" t="s">
        <v>220</v>
      </c>
      <c r="O56" s="182"/>
      <c r="P56" s="182"/>
      <c r="Q56" s="181"/>
      <c r="R56" s="502" t="s">
        <v>221</v>
      </c>
      <c r="S56" s="182"/>
      <c r="T56" s="182"/>
      <c r="U56" s="181"/>
      <c r="V56" s="502" t="s">
        <v>222</v>
      </c>
      <c r="W56" s="182"/>
      <c r="X56" s="182"/>
      <c r="Y56" s="181"/>
      <c r="Z56" s="502" t="s">
        <v>223</v>
      </c>
      <c r="AA56" s="182"/>
      <c r="AB56" s="182"/>
      <c r="AC56" s="181"/>
      <c r="AD56" s="502" t="s">
        <v>224</v>
      </c>
      <c r="AE56" s="182"/>
      <c r="AF56" s="182"/>
      <c r="AG56" s="181"/>
      <c r="AH56" s="502" t="s">
        <v>225</v>
      </c>
      <c r="AI56" s="182"/>
      <c r="AJ56" s="182"/>
      <c r="AK56" s="181"/>
      <c r="AL56" s="502" t="s">
        <v>226</v>
      </c>
      <c r="AM56" s="182"/>
      <c r="AN56" s="182"/>
      <c r="AO56" s="181"/>
      <c r="AP56" s="502" t="s">
        <v>227</v>
      </c>
      <c r="AQ56" s="182"/>
      <c r="AR56" s="182"/>
      <c r="AS56" s="181"/>
      <c r="AT56" s="502" t="s">
        <v>228</v>
      </c>
      <c r="AU56" s="182"/>
      <c r="AV56" s="182"/>
      <c r="AW56" s="181"/>
      <c r="AX56" s="502" t="s">
        <v>229</v>
      </c>
      <c r="AY56" s="182"/>
      <c r="AZ56" s="182"/>
      <c r="BA56" s="181"/>
      <c r="BB56" s="502" t="s">
        <v>230</v>
      </c>
      <c r="BC56" s="182"/>
      <c r="BD56" s="182"/>
      <c r="BE56" s="181"/>
      <c r="BF56" s="199"/>
      <c r="BG56" s="503" t="s">
        <v>231</v>
      </c>
      <c r="BH56" s="504" t="s">
        <v>232</v>
      </c>
      <c r="BI56" s="503" t="s">
        <v>233</v>
      </c>
      <c r="BJ56" s="504" t="s">
        <v>234</v>
      </c>
      <c r="BK56" s="199"/>
      <c r="BL56" s="199"/>
      <c r="BM56" s="428"/>
      <c r="BN56" s="428"/>
    </row>
    <row r="57" outlineLevel="3">
      <c r="A57" s="428"/>
      <c r="B57" s="428"/>
      <c r="C57" s="428"/>
      <c r="D57" s="428"/>
      <c r="E57" s="183"/>
      <c r="F57" s="183"/>
      <c r="G57" s="183"/>
      <c r="H57" s="183"/>
      <c r="I57" s="183"/>
      <c r="J57" s="505">
        <v>1.0</v>
      </c>
      <c r="K57" s="505">
        <v>2.0</v>
      </c>
      <c r="L57" s="505">
        <v>3.0</v>
      </c>
      <c r="M57" s="505">
        <v>4.0</v>
      </c>
      <c r="N57" s="505">
        <v>1.0</v>
      </c>
      <c r="O57" s="505">
        <v>2.0</v>
      </c>
      <c r="P57" s="505">
        <v>3.0</v>
      </c>
      <c r="Q57" s="505">
        <v>4.0</v>
      </c>
      <c r="R57" s="505">
        <v>1.0</v>
      </c>
      <c r="S57" s="505">
        <v>2.0</v>
      </c>
      <c r="T57" s="505">
        <v>3.0</v>
      </c>
      <c r="U57" s="505">
        <v>4.0</v>
      </c>
      <c r="V57" s="505">
        <v>1.0</v>
      </c>
      <c r="W57" s="505">
        <v>2.0</v>
      </c>
      <c r="X57" s="505">
        <v>3.0</v>
      </c>
      <c r="Y57" s="505">
        <v>4.0</v>
      </c>
      <c r="Z57" s="505">
        <v>1.0</v>
      </c>
      <c r="AA57" s="505">
        <v>2.0</v>
      </c>
      <c r="AB57" s="505">
        <v>3.0</v>
      </c>
      <c r="AC57" s="505">
        <v>4.0</v>
      </c>
      <c r="AD57" s="505">
        <v>1.0</v>
      </c>
      <c r="AE57" s="505">
        <v>2.0</v>
      </c>
      <c r="AF57" s="505">
        <v>3.0</v>
      </c>
      <c r="AG57" s="505">
        <v>4.0</v>
      </c>
      <c r="AH57" s="505">
        <v>1.0</v>
      </c>
      <c r="AI57" s="505">
        <v>2.0</v>
      </c>
      <c r="AJ57" s="505">
        <v>3.0</v>
      </c>
      <c r="AK57" s="505">
        <v>4.0</v>
      </c>
      <c r="AL57" s="505">
        <v>1.0</v>
      </c>
      <c r="AM57" s="505">
        <v>2.0</v>
      </c>
      <c r="AN57" s="505">
        <v>3.0</v>
      </c>
      <c r="AO57" s="505">
        <v>4.0</v>
      </c>
      <c r="AP57" s="505">
        <v>1.0</v>
      </c>
      <c r="AQ57" s="505">
        <v>2.0</v>
      </c>
      <c r="AR57" s="505">
        <v>3.0</v>
      </c>
      <c r="AS57" s="505">
        <v>4.0</v>
      </c>
      <c r="AT57" s="505">
        <v>1.0</v>
      </c>
      <c r="AU57" s="505">
        <v>2.0</v>
      </c>
      <c r="AV57" s="505">
        <v>3.0</v>
      </c>
      <c r="AW57" s="505">
        <v>4.0</v>
      </c>
      <c r="AX57" s="505">
        <v>1.0</v>
      </c>
      <c r="AY57" s="505">
        <v>2.0</v>
      </c>
      <c r="AZ57" s="505">
        <v>3.0</v>
      </c>
      <c r="BA57" s="505">
        <v>4.0</v>
      </c>
      <c r="BB57" s="505">
        <v>1.0</v>
      </c>
      <c r="BC57" s="505">
        <v>2.0</v>
      </c>
      <c r="BD57" s="505">
        <v>3.0</v>
      </c>
      <c r="BE57" s="505">
        <v>4.0</v>
      </c>
      <c r="BF57" s="183"/>
      <c r="BG57" s="183"/>
      <c r="BH57" s="183"/>
      <c r="BI57" s="183"/>
      <c r="BJ57" s="183"/>
      <c r="BK57" s="183"/>
      <c r="BL57" s="183"/>
      <c r="BM57" s="428"/>
      <c r="BN57" s="428"/>
    </row>
    <row r="58" outlineLevel="3">
      <c r="A58" s="428"/>
      <c r="B58" s="428"/>
      <c r="C58" s="428"/>
      <c r="D58" s="428"/>
      <c r="E58" s="486">
        <v>1.0</v>
      </c>
      <c r="F58" s="528"/>
      <c r="G58" s="506"/>
      <c r="H58" s="507"/>
      <c r="I58" s="507"/>
      <c r="J58" s="523">
        <v>0.0</v>
      </c>
      <c r="K58" s="523">
        <v>0.0</v>
      </c>
      <c r="L58" s="523">
        <v>0.0</v>
      </c>
      <c r="M58" s="523">
        <v>0.0</v>
      </c>
      <c r="N58" s="523">
        <v>0.0</v>
      </c>
      <c r="O58" s="523">
        <v>0.0</v>
      </c>
      <c r="P58" s="523">
        <v>0.0</v>
      </c>
      <c r="Q58" s="523">
        <v>0.0</v>
      </c>
      <c r="R58" s="523">
        <v>0.0</v>
      </c>
      <c r="S58" s="523">
        <v>0.0</v>
      </c>
      <c r="T58" s="523">
        <v>0.0</v>
      </c>
      <c r="U58" s="523">
        <v>0.0</v>
      </c>
      <c r="V58" s="523">
        <v>0.0</v>
      </c>
      <c r="W58" s="523">
        <v>0.0</v>
      </c>
      <c r="X58" s="523">
        <v>0.0</v>
      </c>
      <c r="Y58" s="523">
        <v>0.0</v>
      </c>
      <c r="Z58" s="523">
        <v>0.0</v>
      </c>
      <c r="AA58" s="523">
        <v>0.0</v>
      </c>
      <c r="AB58" s="523">
        <v>0.0</v>
      </c>
      <c r="AC58" s="523">
        <v>0.0</v>
      </c>
      <c r="AD58" s="523">
        <v>0.0</v>
      </c>
      <c r="AE58" s="523">
        <v>0.0</v>
      </c>
      <c r="AF58" s="523">
        <v>0.0</v>
      </c>
      <c r="AG58" s="523">
        <v>0.0</v>
      </c>
      <c r="AH58" s="523">
        <v>0.0</v>
      </c>
      <c r="AI58" s="523">
        <v>0.0</v>
      </c>
      <c r="AJ58" s="523">
        <v>0.0</v>
      </c>
      <c r="AK58" s="523">
        <v>0.0</v>
      </c>
      <c r="AL58" s="523">
        <v>0.0</v>
      </c>
      <c r="AM58" s="523">
        <v>0.0</v>
      </c>
      <c r="AN58" s="523">
        <v>0.0</v>
      </c>
      <c r="AO58" s="523">
        <v>0.0</v>
      </c>
      <c r="AP58" s="523">
        <v>0.0</v>
      </c>
      <c r="AQ58" s="523">
        <v>0.0</v>
      </c>
      <c r="AR58" s="523">
        <v>0.0</v>
      </c>
      <c r="AS58" s="523">
        <v>0.0</v>
      </c>
      <c r="AT58" s="523">
        <v>0.0</v>
      </c>
      <c r="AU58" s="523">
        <v>0.0</v>
      </c>
      <c r="AV58" s="523">
        <v>0.0</v>
      </c>
      <c r="AW58" s="523">
        <v>0.0</v>
      </c>
      <c r="AX58" s="523">
        <v>0.0</v>
      </c>
      <c r="AY58" s="523">
        <v>0.0</v>
      </c>
      <c r="AZ58" s="523">
        <v>0.0</v>
      </c>
      <c r="BA58" s="523">
        <v>0.0</v>
      </c>
      <c r="BB58" s="523">
        <v>0.0</v>
      </c>
      <c r="BC58" s="523">
        <v>0.0</v>
      </c>
      <c r="BD58" s="523">
        <v>0.0</v>
      </c>
      <c r="BE58" s="523">
        <v>0.0</v>
      </c>
      <c r="BF58" s="515">
        <v>0.0</v>
      </c>
      <c r="BG58" s="510"/>
      <c r="BH58" s="511">
        <v>0.0</v>
      </c>
      <c r="BI58" s="512">
        <f t="shared" ref="BI58:BI67" si="5">iferror(AVERAGE(J58:BE58))</f>
        <v>0</v>
      </c>
      <c r="BJ58" s="511">
        <v>0.0</v>
      </c>
      <c r="BK58" s="513"/>
      <c r="BL58" s="514">
        <f>iferror((BH58+BJ58)/100)</f>
        <v>0</v>
      </c>
      <c r="BM58" s="428"/>
      <c r="BN58" s="428"/>
    </row>
    <row r="59" outlineLevel="3">
      <c r="A59" s="428"/>
      <c r="B59" s="428"/>
      <c r="C59" s="428"/>
      <c r="D59" s="428"/>
      <c r="E59" s="486">
        <v>2.0</v>
      </c>
      <c r="F59" s="529"/>
      <c r="G59" s="506"/>
      <c r="H59" s="507"/>
      <c r="I59" s="507"/>
      <c r="J59" s="523">
        <v>0.0</v>
      </c>
      <c r="K59" s="523">
        <v>0.0</v>
      </c>
      <c r="L59" s="523">
        <v>0.0</v>
      </c>
      <c r="M59" s="523">
        <v>0.0</v>
      </c>
      <c r="N59" s="523">
        <v>0.0</v>
      </c>
      <c r="O59" s="523">
        <v>0.0</v>
      </c>
      <c r="P59" s="523">
        <v>0.0</v>
      </c>
      <c r="Q59" s="523">
        <v>0.0</v>
      </c>
      <c r="R59" s="523">
        <v>0.0</v>
      </c>
      <c r="S59" s="523">
        <v>0.0</v>
      </c>
      <c r="T59" s="523">
        <v>0.0</v>
      </c>
      <c r="U59" s="523">
        <v>0.0</v>
      </c>
      <c r="V59" s="523">
        <v>0.0</v>
      </c>
      <c r="W59" s="523">
        <v>0.0</v>
      </c>
      <c r="X59" s="523">
        <v>0.0</v>
      </c>
      <c r="Y59" s="523">
        <v>0.0</v>
      </c>
      <c r="Z59" s="523">
        <v>0.0</v>
      </c>
      <c r="AA59" s="523">
        <v>0.0</v>
      </c>
      <c r="AB59" s="523">
        <v>0.0</v>
      </c>
      <c r="AC59" s="523">
        <v>0.0</v>
      </c>
      <c r="AD59" s="523">
        <v>0.0</v>
      </c>
      <c r="AE59" s="523">
        <v>0.0</v>
      </c>
      <c r="AF59" s="523">
        <v>0.0</v>
      </c>
      <c r="AG59" s="523">
        <v>0.0</v>
      </c>
      <c r="AH59" s="523">
        <v>0.0</v>
      </c>
      <c r="AI59" s="523">
        <v>0.0</v>
      </c>
      <c r="AJ59" s="523">
        <v>0.0</v>
      </c>
      <c r="AK59" s="523">
        <v>0.0</v>
      </c>
      <c r="AL59" s="523">
        <v>0.0</v>
      </c>
      <c r="AM59" s="523">
        <v>0.0</v>
      </c>
      <c r="AN59" s="523">
        <v>0.0</v>
      </c>
      <c r="AO59" s="523">
        <v>0.0</v>
      </c>
      <c r="AP59" s="523">
        <v>0.0</v>
      </c>
      <c r="AQ59" s="523">
        <v>0.0</v>
      </c>
      <c r="AR59" s="523">
        <v>0.0</v>
      </c>
      <c r="AS59" s="523">
        <v>0.0</v>
      </c>
      <c r="AT59" s="523">
        <v>0.0</v>
      </c>
      <c r="AU59" s="523">
        <v>0.0</v>
      </c>
      <c r="AV59" s="523">
        <v>0.0</v>
      </c>
      <c r="AW59" s="523">
        <v>0.0</v>
      </c>
      <c r="AX59" s="523">
        <v>0.0</v>
      </c>
      <c r="AY59" s="523">
        <v>0.0</v>
      </c>
      <c r="AZ59" s="523">
        <v>0.0</v>
      </c>
      <c r="BA59" s="523">
        <v>0.0</v>
      </c>
      <c r="BB59" s="523">
        <v>0.0</v>
      </c>
      <c r="BC59" s="523">
        <v>0.0</v>
      </c>
      <c r="BD59" s="523">
        <v>0.0</v>
      </c>
      <c r="BE59" s="523">
        <v>0.0</v>
      </c>
      <c r="BF59" s="515">
        <v>0.0</v>
      </c>
      <c r="BG59" s="510"/>
      <c r="BH59" s="511">
        <v>0.0</v>
      </c>
      <c r="BI59" s="512">
        <f t="shared" si="5"/>
        <v>0</v>
      </c>
      <c r="BJ59" s="511">
        <v>0.0</v>
      </c>
      <c r="BK59" s="513"/>
      <c r="BL59" s="514">
        <f t="shared" ref="BL59:BL67" si="6">(BH59+BJ59)/100</f>
        <v>0</v>
      </c>
      <c r="BM59" s="428"/>
      <c r="BN59" s="428"/>
    </row>
    <row r="60" outlineLevel="3">
      <c r="A60" s="428"/>
      <c r="B60" s="428"/>
      <c r="C60" s="248" t="s">
        <v>235</v>
      </c>
      <c r="D60" s="428"/>
      <c r="E60" s="486">
        <v>3.0</v>
      </c>
      <c r="F60" s="529"/>
      <c r="G60" s="506"/>
      <c r="H60" s="507"/>
      <c r="I60" s="507"/>
      <c r="J60" s="523">
        <v>0.0</v>
      </c>
      <c r="K60" s="523">
        <v>0.0</v>
      </c>
      <c r="L60" s="523">
        <v>0.0</v>
      </c>
      <c r="M60" s="523">
        <v>0.0</v>
      </c>
      <c r="N60" s="523">
        <v>0.0</v>
      </c>
      <c r="O60" s="523">
        <v>0.0</v>
      </c>
      <c r="P60" s="523">
        <v>0.0</v>
      </c>
      <c r="Q60" s="523">
        <v>0.0</v>
      </c>
      <c r="R60" s="523">
        <v>0.0</v>
      </c>
      <c r="S60" s="523">
        <v>0.0</v>
      </c>
      <c r="T60" s="523">
        <v>0.0</v>
      </c>
      <c r="U60" s="523">
        <v>0.0</v>
      </c>
      <c r="V60" s="523">
        <v>0.0</v>
      </c>
      <c r="W60" s="523">
        <v>0.0</v>
      </c>
      <c r="X60" s="523">
        <v>0.0</v>
      </c>
      <c r="Y60" s="523">
        <v>0.0</v>
      </c>
      <c r="Z60" s="523">
        <v>0.0</v>
      </c>
      <c r="AA60" s="523">
        <v>0.0</v>
      </c>
      <c r="AB60" s="523">
        <v>0.0</v>
      </c>
      <c r="AC60" s="523">
        <v>0.0</v>
      </c>
      <c r="AD60" s="523">
        <v>0.0</v>
      </c>
      <c r="AE60" s="523">
        <v>0.0</v>
      </c>
      <c r="AF60" s="523">
        <v>0.0</v>
      </c>
      <c r="AG60" s="523">
        <v>0.0</v>
      </c>
      <c r="AH60" s="523">
        <v>0.0</v>
      </c>
      <c r="AI60" s="523">
        <v>0.0</v>
      </c>
      <c r="AJ60" s="523">
        <v>0.0</v>
      </c>
      <c r="AK60" s="523">
        <v>0.0</v>
      </c>
      <c r="AL60" s="523">
        <v>0.0</v>
      </c>
      <c r="AM60" s="523">
        <v>0.0</v>
      </c>
      <c r="AN60" s="523">
        <v>0.0</v>
      </c>
      <c r="AO60" s="523">
        <v>0.0</v>
      </c>
      <c r="AP60" s="523">
        <v>0.0</v>
      </c>
      <c r="AQ60" s="523">
        <v>0.0</v>
      </c>
      <c r="AR60" s="523">
        <v>0.0</v>
      </c>
      <c r="AS60" s="523">
        <v>0.0</v>
      </c>
      <c r="AT60" s="523">
        <v>0.0</v>
      </c>
      <c r="AU60" s="523">
        <v>0.0</v>
      </c>
      <c r="AV60" s="523">
        <v>0.0</v>
      </c>
      <c r="AW60" s="523">
        <v>0.0</v>
      </c>
      <c r="AX60" s="523">
        <v>0.0</v>
      </c>
      <c r="AY60" s="523">
        <v>0.0</v>
      </c>
      <c r="AZ60" s="523">
        <v>0.0</v>
      </c>
      <c r="BA60" s="523">
        <v>0.0</v>
      </c>
      <c r="BB60" s="523">
        <v>0.0</v>
      </c>
      <c r="BC60" s="523">
        <v>0.0</v>
      </c>
      <c r="BD60" s="523">
        <v>0.0</v>
      </c>
      <c r="BE60" s="523">
        <v>0.0</v>
      </c>
      <c r="BF60" s="515">
        <v>0.0</v>
      </c>
      <c r="BG60" s="510"/>
      <c r="BH60" s="511">
        <v>0.0</v>
      </c>
      <c r="BI60" s="512">
        <f t="shared" si="5"/>
        <v>0</v>
      </c>
      <c r="BJ60" s="511">
        <v>0.0</v>
      </c>
      <c r="BK60" s="513"/>
      <c r="BL60" s="514">
        <f t="shared" si="6"/>
        <v>0</v>
      </c>
      <c r="BM60" s="428"/>
      <c r="BN60" s="428"/>
    </row>
    <row r="61" outlineLevel="3">
      <c r="A61" s="428"/>
      <c r="B61" s="428"/>
      <c r="C61" s="428"/>
      <c r="D61" s="428"/>
      <c r="E61" s="486">
        <v>4.0</v>
      </c>
      <c r="F61" s="529"/>
      <c r="G61" s="506"/>
      <c r="H61" s="507"/>
      <c r="I61" s="507"/>
      <c r="J61" s="523">
        <v>0.0</v>
      </c>
      <c r="K61" s="523">
        <v>0.0</v>
      </c>
      <c r="L61" s="523">
        <v>0.0</v>
      </c>
      <c r="M61" s="523">
        <v>0.0</v>
      </c>
      <c r="N61" s="523">
        <v>0.0</v>
      </c>
      <c r="O61" s="523">
        <v>0.0</v>
      </c>
      <c r="P61" s="523">
        <v>0.0</v>
      </c>
      <c r="Q61" s="523">
        <v>0.0</v>
      </c>
      <c r="R61" s="523">
        <v>0.0</v>
      </c>
      <c r="S61" s="523">
        <v>0.0</v>
      </c>
      <c r="T61" s="523">
        <v>0.0</v>
      </c>
      <c r="U61" s="523">
        <v>0.0</v>
      </c>
      <c r="V61" s="523">
        <v>0.0</v>
      </c>
      <c r="W61" s="523">
        <v>0.0</v>
      </c>
      <c r="X61" s="523">
        <v>0.0</v>
      </c>
      <c r="Y61" s="523">
        <v>0.0</v>
      </c>
      <c r="Z61" s="523">
        <v>0.0</v>
      </c>
      <c r="AA61" s="523">
        <v>0.0</v>
      </c>
      <c r="AB61" s="523">
        <v>0.0</v>
      </c>
      <c r="AC61" s="523">
        <v>0.0</v>
      </c>
      <c r="AD61" s="523">
        <v>0.0</v>
      </c>
      <c r="AE61" s="523">
        <v>0.0</v>
      </c>
      <c r="AF61" s="523">
        <v>0.0</v>
      </c>
      <c r="AG61" s="523">
        <v>0.0</v>
      </c>
      <c r="AH61" s="523">
        <v>0.0</v>
      </c>
      <c r="AI61" s="523">
        <v>0.0</v>
      </c>
      <c r="AJ61" s="523">
        <v>0.0</v>
      </c>
      <c r="AK61" s="523">
        <v>0.0</v>
      </c>
      <c r="AL61" s="523">
        <v>0.0</v>
      </c>
      <c r="AM61" s="523">
        <v>0.0</v>
      </c>
      <c r="AN61" s="523">
        <v>0.0</v>
      </c>
      <c r="AO61" s="523">
        <v>0.0</v>
      </c>
      <c r="AP61" s="523">
        <v>0.0</v>
      </c>
      <c r="AQ61" s="523">
        <v>0.0</v>
      </c>
      <c r="AR61" s="523">
        <v>0.0</v>
      </c>
      <c r="AS61" s="523">
        <v>0.0</v>
      </c>
      <c r="AT61" s="523">
        <v>0.0</v>
      </c>
      <c r="AU61" s="523">
        <v>0.0</v>
      </c>
      <c r="AV61" s="523">
        <v>0.0</v>
      </c>
      <c r="AW61" s="523">
        <v>0.0</v>
      </c>
      <c r="AX61" s="523">
        <v>0.0</v>
      </c>
      <c r="AY61" s="523">
        <v>0.0</v>
      </c>
      <c r="AZ61" s="523">
        <v>0.0</v>
      </c>
      <c r="BA61" s="523">
        <v>0.0</v>
      </c>
      <c r="BB61" s="523">
        <v>0.0</v>
      </c>
      <c r="BC61" s="523">
        <v>0.0</v>
      </c>
      <c r="BD61" s="523">
        <v>0.0</v>
      </c>
      <c r="BE61" s="523">
        <v>0.0</v>
      </c>
      <c r="BF61" s="515">
        <v>0.0</v>
      </c>
      <c r="BG61" s="510"/>
      <c r="BH61" s="511">
        <v>0.0</v>
      </c>
      <c r="BI61" s="512">
        <f t="shared" si="5"/>
        <v>0</v>
      </c>
      <c r="BJ61" s="511">
        <v>0.0</v>
      </c>
      <c r="BK61" s="513"/>
      <c r="BL61" s="514">
        <f t="shared" si="6"/>
        <v>0</v>
      </c>
      <c r="BM61" s="428"/>
      <c r="BN61" s="428"/>
    </row>
    <row r="62" outlineLevel="3">
      <c r="A62" s="428"/>
      <c r="B62" s="428"/>
      <c r="C62" s="428"/>
      <c r="D62" s="428"/>
      <c r="E62" s="486">
        <v>5.0</v>
      </c>
      <c r="F62" s="529"/>
      <c r="G62" s="506"/>
      <c r="H62" s="507"/>
      <c r="I62" s="507"/>
      <c r="J62" s="523">
        <v>0.0</v>
      </c>
      <c r="K62" s="523">
        <v>0.0</v>
      </c>
      <c r="L62" s="523">
        <v>0.0</v>
      </c>
      <c r="M62" s="523">
        <v>0.0</v>
      </c>
      <c r="N62" s="523">
        <v>0.0</v>
      </c>
      <c r="O62" s="523">
        <v>0.0</v>
      </c>
      <c r="P62" s="523">
        <v>0.0</v>
      </c>
      <c r="Q62" s="523">
        <v>0.0</v>
      </c>
      <c r="R62" s="523">
        <v>0.0</v>
      </c>
      <c r="S62" s="523">
        <v>0.0</v>
      </c>
      <c r="T62" s="523">
        <v>0.0</v>
      </c>
      <c r="U62" s="523">
        <v>0.0</v>
      </c>
      <c r="V62" s="523">
        <v>0.0</v>
      </c>
      <c r="W62" s="523">
        <v>0.0</v>
      </c>
      <c r="X62" s="523">
        <v>0.0</v>
      </c>
      <c r="Y62" s="523">
        <v>0.0</v>
      </c>
      <c r="Z62" s="523">
        <v>0.0</v>
      </c>
      <c r="AA62" s="523">
        <v>0.0</v>
      </c>
      <c r="AB62" s="523">
        <v>0.0</v>
      </c>
      <c r="AC62" s="523">
        <v>0.0</v>
      </c>
      <c r="AD62" s="523">
        <v>0.0</v>
      </c>
      <c r="AE62" s="523">
        <v>0.0</v>
      </c>
      <c r="AF62" s="523">
        <v>0.0</v>
      </c>
      <c r="AG62" s="523">
        <v>0.0</v>
      </c>
      <c r="AH62" s="523">
        <v>0.0</v>
      </c>
      <c r="AI62" s="523">
        <v>0.0</v>
      </c>
      <c r="AJ62" s="523">
        <v>0.0</v>
      </c>
      <c r="AK62" s="523">
        <v>0.0</v>
      </c>
      <c r="AL62" s="523">
        <v>0.0</v>
      </c>
      <c r="AM62" s="523">
        <v>0.0</v>
      </c>
      <c r="AN62" s="523">
        <v>0.0</v>
      </c>
      <c r="AO62" s="523">
        <v>0.0</v>
      </c>
      <c r="AP62" s="523">
        <v>0.0</v>
      </c>
      <c r="AQ62" s="523">
        <v>0.0</v>
      </c>
      <c r="AR62" s="523">
        <v>0.0</v>
      </c>
      <c r="AS62" s="523">
        <v>0.0</v>
      </c>
      <c r="AT62" s="523">
        <v>0.0</v>
      </c>
      <c r="AU62" s="523">
        <v>0.0</v>
      </c>
      <c r="AV62" s="523">
        <v>0.0</v>
      </c>
      <c r="AW62" s="523">
        <v>0.0</v>
      </c>
      <c r="AX62" s="523">
        <v>0.0</v>
      </c>
      <c r="AY62" s="523">
        <v>0.0</v>
      </c>
      <c r="AZ62" s="523">
        <v>0.0</v>
      </c>
      <c r="BA62" s="523">
        <v>0.0</v>
      </c>
      <c r="BB62" s="523">
        <v>0.0</v>
      </c>
      <c r="BC62" s="523">
        <v>0.0</v>
      </c>
      <c r="BD62" s="523">
        <v>0.0</v>
      </c>
      <c r="BE62" s="523">
        <v>0.0</v>
      </c>
      <c r="BF62" s="515">
        <v>0.0</v>
      </c>
      <c r="BG62" s="510"/>
      <c r="BH62" s="511">
        <v>0.0</v>
      </c>
      <c r="BI62" s="512">
        <f t="shared" si="5"/>
        <v>0</v>
      </c>
      <c r="BJ62" s="511">
        <v>0.0</v>
      </c>
      <c r="BK62" s="513"/>
      <c r="BL62" s="514">
        <f t="shared" si="6"/>
        <v>0</v>
      </c>
      <c r="BM62" s="428"/>
      <c r="BN62" s="428"/>
    </row>
    <row r="63" outlineLevel="3">
      <c r="A63" s="428"/>
      <c r="B63" s="428"/>
      <c r="C63" s="428"/>
      <c r="D63" s="428"/>
      <c r="E63" s="486">
        <v>6.0</v>
      </c>
      <c r="F63" s="529"/>
      <c r="G63" s="506"/>
      <c r="H63" s="507"/>
      <c r="I63" s="507"/>
      <c r="J63" s="523">
        <v>0.0</v>
      </c>
      <c r="K63" s="523">
        <v>0.0</v>
      </c>
      <c r="L63" s="523">
        <v>0.0</v>
      </c>
      <c r="M63" s="523">
        <v>0.0</v>
      </c>
      <c r="N63" s="523">
        <v>0.0</v>
      </c>
      <c r="O63" s="523">
        <v>0.0</v>
      </c>
      <c r="P63" s="523">
        <v>0.0</v>
      </c>
      <c r="Q63" s="523">
        <v>0.0</v>
      </c>
      <c r="R63" s="523">
        <v>0.0</v>
      </c>
      <c r="S63" s="523">
        <v>0.0</v>
      </c>
      <c r="T63" s="523">
        <v>0.0</v>
      </c>
      <c r="U63" s="523">
        <v>0.0</v>
      </c>
      <c r="V63" s="523">
        <v>0.0</v>
      </c>
      <c r="W63" s="523">
        <v>0.0</v>
      </c>
      <c r="X63" s="523">
        <v>0.0</v>
      </c>
      <c r="Y63" s="523">
        <v>0.0</v>
      </c>
      <c r="Z63" s="523">
        <v>0.0</v>
      </c>
      <c r="AA63" s="523">
        <v>0.0</v>
      </c>
      <c r="AB63" s="523">
        <v>0.0</v>
      </c>
      <c r="AC63" s="523">
        <v>0.0</v>
      </c>
      <c r="AD63" s="523">
        <v>0.0</v>
      </c>
      <c r="AE63" s="523">
        <v>0.0</v>
      </c>
      <c r="AF63" s="523">
        <v>0.0</v>
      </c>
      <c r="AG63" s="523">
        <v>0.0</v>
      </c>
      <c r="AH63" s="523">
        <v>0.0</v>
      </c>
      <c r="AI63" s="523">
        <v>0.0</v>
      </c>
      <c r="AJ63" s="523">
        <v>0.0</v>
      </c>
      <c r="AK63" s="523">
        <v>0.0</v>
      </c>
      <c r="AL63" s="523">
        <v>0.0</v>
      </c>
      <c r="AM63" s="523">
        <v>0.0</v>
      </c>
      <c r="AN63" s="523">
        <v>0.0</v>
      </c>
      <c r="AO63" s="523">
        <v>0.0</v>
      </c>
      <c r="AP63" s="523">
        <v>0.0</v>
      </c>
      <c r="AQ63" s="523">
        <v>0.0</v>
      </c>
      <c r="AR63" s="523">
        <v>0.0</v>
      </c>
      <c r="AS63" s="523">
        <v>0.0</v>
      </c>
      <c r="AT63" s="523">
        <v>0.0</v>
      </c>
      <c r="AU63" s="523">
        <v>0.0</v>
      </c>
      <c r="AV63" s="523">
        <v>0.0</v>
      </c>
      <c r="AW63" s="523">
        <v>0.0</v>
      </c>
      <c r="AX63" s="523">
        <v>0.0</v>
      </c>
      <c r="AY63" s="523">
        <v>0.0</v>
      </c>
      <c r="AZ63" s="523">
        <v>0.0</v>
      </c>
      <c r="BA63" s="523">
        <v>0.0</v>
      </c>
      <c r="BB63" s="523">
        <v>0.0</v>
      </c>
      <c r="BC63" s="523">
        <v>0.0</v>
      </c>
      <c r="BD63" s="523">
        <v>0.0</v>
      </c>
      <c r="BE63" s="523">
        <v>0.0</v>
      </c>
      <c r="BF63" s="515">
        <v>0.0</v>
      </c>
      <c r="BG63" s="510"/>
      <c r="BH63" s="511">
        <v>0.0</v>
      </c>
      <c r="BI63" s="512">
        <f t="shared" si="5"/>
        <v>0</v>
      </c>
      <c r="BJ63" s="511">
        <v>0.0</v>
      </c>
      <c r="BK63" s="513"/>
      <c r="BL63" s="514">
        <f t="shared" si="6"/>
        <v>0</v>
      </c>
      <c r="BM63" s="428"/>
      <c r="BN63" s="428"/>
    </row>
    <row r="64" outlineLevel="3">
      <c r="A64" s="428"/>
      <c r="B64" s="428"/>
      <c r="C64" s="428"/>
      <c r="D64" s="428"/>
      <c r="E64" s="486">
        <v>7.0</v>
      </c>
      <c r="F64" s="529"/>
      <c r="G64" s="506"/>
      <c r="H64" s="507"/>
      <c r="I64" s="507"/>
      <c r="J64" s="523">
        <v>0.0</v>
      </c>
      <c r="K64" s="523">
        <v>0.0</v>
      </c>
      <c r="L64" s="523">
        <v>0.0</v>
      </c>
      <c r="M64" s="523">
        <v>0.0</v>
      </c>
      <c r="N64" s="523">
        <v>0.0</v>
      </c>
      <c r="O64" s="523">
        <v>0.0</v>
      </c>
      <c r="P64" s="523">
        <v>0.0</v>
      </c>
      <c r="Q64" s="523">
        <v>0.0</v>
      </c>
      <c r="R64" s="523">
        <v>0.0</v>
      </c>
      <c r="S64" s="523">
        <v>0.0</v>
      </c>
      <c r="T64" s="523">
        <v>0.0</v>
      </c>
      <c r="U64" s="523">
        <v>0.0</v>
      </c>
      <c r="V64" s="523">
        <v>0.0</v>
      </c>
      <c r="W64" s="523">
        <v>0.0</v>
      </c>
      <c r="X64" s="523">
        <v>0.0</v>
      </c>
      <c r="Y64" s="523">
        <v>0.0</v>
      </c>
      <c r="Z64" s="523">
        <v>0.0</v>
      </c>
      <c r="AA64" s="523">
        <v>0.0</v>
      </c>
      <c r="AB64" s="523">
        <v>0.0</v>
      </c>
      <c r="AC64" s="523">
        <v>0.0</v>
      </c>
      <c r="AD64" s="523">
        <v>0.0</v>
      </c>
      <c r="AE64" s="523">
        <v>0.0</v>
      </c>
      <c r="AF64" s="523">
        <v>0.0</v>
      </c>
      <c r="AG64" s="523">
        <v>0.0</v>
      </c>
      <c r="AH64" s="523">
        <v>0.0</v>
      </c>
      <c r="AI64" s="523">
        <v>0.0</v>
      </c>
      <c r="AJ64" s="523">
        <v>0.0</v>
      </c>
      <c r="AK64" s="523">
        <v>0.0</v>
      </c>
      <c r="AL64" s="523">
        <v>0.0</v>
      </c>
      <c r="AM64" s="523">
        <v>0.0</v>
      </c>
      <c r="AN64" s="523">
        <v>0.0</v>
      </c>
      <c r="AO64" s="523">
        <v>0.0</v>
      </c>
      <c r="AP64" s="523">
        <v>0.0</v>
      </c>
      <c r="AQ64" s="523">
        <v>0.0</v>
      </c>
      <c r="AR64" s="523">
        <v>0.0</v>
      </c>
      <c r="AS64" s="523">
        <v>0.0</v>
      </c>
      <c r="AT64" s="523">
        <v>0.0</v>
      </c>
      <c r="AU64" s="523">
        <v>0.0</v>
      </c>
      <c r="AV64" s="523">
        <v>0.0</v>
      </c>
      <c r="AW64" s="523">
        <v>0.0</v>
      </c>
      <c r="AX64" s="523">
        <v>0.0</v>
      </c>
      <c r="AY64" s="523">
        <v>0.0</v>
      </c>
      <c r="AZ64" s="523">
        <v>0.0</v>
      </c>
      <c r="BA64" s="523">
        <v>0.0</v>
      </c>
      <c r="BB64" s="523">
        <v>0.0</v>
      </c>
      <c r="BC64" s="523">
        <v>0.0</v>
      </c>
      <c r="BD64" s="523">
        <v>0.0</v>
      </c>
      <c r="BE64" s="523">
        <v>0.0</v>
      </c>
      <c r="BF64" s="515">
        <v>0.0</v>
      </c>
      <c r="BG64" s="510"/>
      <c r="BH64" s="511">
        <v>0.0</v>
      </c>
      <c r="BI64" s="512">
        <f t="shared" si="5"/>
        <v>0</v>
      </c>
      <c r="BJ64" s="511">
        <v>0.0</v>
      </c>
      <c r="BK64" s="513"/>
      <c r="BL64" s="514">
        <f t="shared" si="6"/>
        <v>0</v>
      </c>
      <c r="BM64" s="428"/>
      <c r="BN64" s="428"/>
    </row>
    <row r="65" outlineLevel="3">
      <c r="A65" s="428"/>
      <c r="B65" s="428"/>
      <c r="C65" s="428"/>
      <c r="D65" s="428"/>
      <c r="E65" s="486">
        <v>8.0</v>
      </c>
      <c r="F65" s="529"/>
      <c r="G65" s="506"/>
      <c r="H65" s="507"/>
      <c r="I65" s="507"/>
      <c r="J65" s="523">
        <v>0.0</v>
      </c>
      <c r="K65" s="523">
        <v>0.0</v>
      </c>
      <c r="L65" s="523">
        <v>0.0</v>
      </c>
      <c r="M65" s="523">
        <v>0.0</v>
      </c>
      <c r="N65" s="523">
        <v>0.0</v>
      </c>
      <c r="O65" s="523">
        <v>0.0</v>
      </c>
      <c r="P65" s="523">
        <v>0.0</v>
      </c>
      <c r="Q65" s="523">
        <v>0.0</v>
      </c>
      <c r="R65" s="523">
        <v>0.0</v>
      </c>
      <c r="S65" s="523">
        <v>0.0</v>
      </c>
      <c r="T65" s="523">
        <v>0.0</v>
      </c>
      <c r="U65" s="523">
        <v>0.0</v>
      </c>
      <c r="V65" s="523">
        <v>0.0</v>
      </c>
      <c r="W65" s="523">
        <v>0.0</v>
      </c>
      <c r="X65" s="523">
        <v>0.0</v>
      </c>
      <c r="Y65" s="523">
        <v>0.0</v>
      </c>
      <c r="Z65" s="523">
        <v>0.0</v>
      </c>
      <c r="AA65" s="523">
        <v>0.0</v>
      </c>
      <c r="AB65" s="523">
        <v>0.0</v>
      </c>
      <c r="AC65" s="523">
        <v>0.0</v>
      </c>
      <c r="AD65" s="523">
        <v>0.0</v>
      </c>
      <c r="AE65" s="523">
        <v>0.0</v>
      </c>
      <c r="AF65" s="523">
        <v>0.0</v>
      </c>
      <c r="AG65" s="523">
        <v>0.0</v>
      </c>
      <c r="AH65" s="523">
        <v>0.0</v>
      </c>
      <c r="AI65" s="523">
        <v>0.0</v>
      </c>
      <c r="AJ65" s="523">
        <v>0.0</v>
      </c>
      <c r="AK65" s="523">
        <v>0.0</v>
      </c>
      <c r="AL65" s="523">
        <v>0.0</v>
      </c>
      <c r="AM65" s="523">
        <v>0.0</v>
      </c>
      <c r="AN65" s="523">
        <v>0.0</v>
      </c>
      <c r="AO65" s="523">
        <v>0.0</v>
      </c>
      <c r="AP65" s="523">
        <v>0.0</v>
      </c>
      <c r="AQ65" s="523">
        <v>0.0</v>
      </c>
      <c r="AR65" s="523">
        <v>0.0</v>
      </c>
      <c r="AS65" s="523">
        <v>0.0</v>
      </c>
      <c r="AT65" s="523">
        <v>0.0</v>
      </c>
      <c r="AU65" s="523">
        <v>0.0</v>
      </c>
      <c r="AV65" s="523">
        <v>0.0</v>
      </c>
      <c r="AW65" s="523">
        <v>0.0</v>
      </c>
      <c r="AX65" s="523">
        <v>0.0</v>
      </c>
      <c r="AY65" s="523">
        <v>0.0</v>
      </c>
      <c r="AZ65" s="523">
        <v>0.0</v>
      </c>
      <c r="BA65" s="523">
        <v>0.0</v>
      </c>
      <c r="BB65" s="523">
        <v>0.0</v>
      </c>
      <c r="BC65" s="523">
        <v>0.0</v>
      </c>
      <c r="BD65" s="523">
        <v>0.0</v>
      </c>
      <c r="BE65" s="523">
        <v>0.0</v>
      </c>
      <c r="BF65" s="515">
        <v>0.0</v>
      </c>
      <c r="BG65" s="510"/>
      <c r="BH65" s="511">
        <v>0.0</v>
      </c>
      <c r="BI65" s="512">
        <f t="shared" si="5"/>
        <v>0</v>
      </c>
      <c r="BJ65" s="511">
        <v>0.0</v>
      </c>
      <c r="BK65" s="513"/>
      <c r="BL65" s="514">
        <f t="shared" si="6"/>
        <v>0</v>
      </c>
      <c r="BM65" s="428"/>
      <c r="BN65" s="428"/>
    </row>
    <row r="66" outlineLevel="3">
      <c r="A66" s="428"/>
      <c r="B66" s="428"/>
      <c r="C66" s="428"/>
      <c r="D66" s="428"/>
      <c r="E66" s="486">
        <v>9.0</v>
      </c>
      <c r="F66" s="529"/>
      <c r="G66" s="506"/>
      <c r="H66" s="507"/>
      <c r="I66" s="507"/>
      <c r="J66" s="523">
        <v>0.0</v>
      </c>
      <c r="K66" s="523">
        <v>0.0</v>
      </c>
      <c r="L66" s="523">
        <v>0.0</v>
      </c>
      <c r="M66" s="523">
        <v>0.0</v>
      </c>
      <c r="N66" s="523">
        <v>0.0</v>
      </c>
      <c r="O66" s="523">
        <v>0.0</v>
      </c>
      <c r="P66" s="523">
        <v>0.0</v>
      </c>
      <c r="Q66" s="523">
        <v>0.0</v>
      </c>
      <c r="R66" s="523">
        <v>0.0</v>
      </c>
      <c r="S66" s="523">
        <v>0.0</v>
      </c>
      <c r="T66" s="523">
        <v>0.0</v>
      </c>
      <c r="U66" s="523">
        <v>0.0</v>
      </c>
      <c r="V66" s="523">
        <v>0.0</v>
      </c>
      <c r="W66" s="523">
        <v>0.0</v>
      </c>
      <c r="X66" s="523">
        <v>0.0</v>
      </c>
      <c r="Y66" s="523">
        <v>0.0</v>
      </c>
      <c r="Z66" s="523">
        <v>0.0</v>
      </c>
      <c r="AA66" s="523">
        <v>0.0</v>
      </c>
      <c r="AB66" s="523">
        <v>0.0</v>
      </c>
      <c r="AC66" s="523">
        <v>0.0</v>
      </c>
      <c r="AD66" s="523">
        <v>0.0</v>
      </c>
      <c r="AE66" s="523">
        <v>0.0</v>
      </c>
      <c r="AF66" s="523">
        <v>0.0</v>
      </c>
      <c r="AG66" s="523">
        <v>0.0</v>
      </c>
      <c r="AH66" s="523">
        <v>0.0</v>
      </c>
      <c r="AI66" s="523">
        <v>0.0</v>
      </c>
      <c r="AJ66" s="523">
        <v>0.0</v>
      </c>
      <c r="AK66" s="523">
        <v>0.0</v>
      </c>
      <c r="AL66" s="523">
        <v>0.0</v>
      </c>
      <c r="AM66" s="523">
        <v>0.0</v>
      </c>
      <c r="AN66" s="523">
        <v>0.0</v>
      </c>
      <c r="AO66" s="523">
        <v>0.0</v>
      </c>
      <c r="AP66" s="523">
        <v>0.0</v>
      </c>
      <c r="AQ66" s="523">
        <v>0.0</v>
      </c>
      <c r="AR66" s="523">
        <v>0.0</v>
      </c>
      <c r="AS66" s="523">
        <v>0.0</v>
      </c>
      <c r="AT66" s="523">
        <v>0.0</v>
      </c>
      <c r="AU66" s="523">
        <v>0.0</v>
      </c>
      <c r="AV66" s="523">
        <v>0.0</v>
      </c>
      <c r="AW66" s="523">
        <v>0.0</v>
      </c>
      <c r="AX66" s="523">
        <v>0.0</v>
      </c>
      <c r="AY66" s="523">
        <v>0.0</v>
      </c>
      <c r="AZ66" s="523">
        <v>0.0</v>
      </c>
      <c r="BA66" s="523">
        <v>0.0</v>
      </c>
      <c r="BB66" s="523">
        <v>0.0</v>
      </c>
      <c r="BC66" s="523">
        <v>0.0</v>
      </c>
      <c r="BD66" s="523">
        <v>0.0</v>
      </c>
      <c r="BE66" s="523">
        <v>0.0</v>
      </c>
      <c r="BF66" s="515">
        <v>0.0</v>
      </c>
      <c r="BG66" s="510"/>
      <c r="BH66" s="511">
        <v>0.0</v>
      </c>
      <c r="BI66" s="512">
        <f t="shared" si="5"/>
        <v>0</v>
      </c>
      <c r="BJ66" s="511">
        <v>0.0</v>
      </c>
      <c r="BK66" s="513"/>
      <c r="BL66" s="514">
        <f t="shared" si="6"/>
        <v>0</v>
      </c>
      <c r="BM66" s="428"/>
      <c r="BN66" s="428"/>
    </row>
    <row r="67" outlineLevel="3">
      <c r="A67" s="428"/>
      <c r="B67" s="428"/>
      <c r="C67" s="428"/>
      <c r="D67" s="428"/>
      <c r="E67" s="486">
        <v>10.0</v>
      </c>
      <c r="F67" s="529"/>
      <c r="G67" s="506"/>
      <c r="H67" s="507"/>
      <c r="I67" s="507"/>
      <c r="J67" s="523">
        <v>0.0</v>
      </c>
      <c r="K67" s="523">
        <v>0.0</v>
      </c>
      <c r="L67" s="523">
        <v>0.0</v>
      </c>
      <c r="M67" s="523">
        <v>0.0</v>
      </c>
      <c r="N67" s="523">
        <v>0.0</v>
      </c>
      <c r="O67" s="523">
        <v>0.0</v>
      </c>
      <c r="P67" s="523">
        <v>0.0</v>
      </c>
      <c r="Q67" s="523">
        <v>0.0</v>
      </c>
      <c r="R67" s="523">
        <v>0.0</v>
      </c>
      <c r="S67" s="523">
        <v>0.0</v>
      </c>
      <c r="T67" s="523">
        <v>0.0</v>
      </c>
      <c r="U67" s="523">
        <v>0.0</v>
      </c>
      <c r="V67" s="523">
        <v>0.0</v>
      </c>
      <c r="W67" s="523">
        <v>0.0</v>
      </c>
      <c r="X67" s="523">
        <v>0.0</v>
      </c>
      <c r="Y67" s="523">
        <v>0.0</v>
      </c>
      <c r="Z67" s="523">
        <v>0.0</v>
      </c>
      <c r="AA67" s="523">
        <v>0.0</v>
      </c>
      <c r="AB67" s="523">
        <v>0.0</v>
      </c>
      <c r="AC67" s="523">
        <v>0.0</v>
      </c>
      <c r="AD67" s="523">
        <v>0.0</v>
      </c>
      <c r="AE67" s="523">
        <v>0.0</v>
      </c>
      <c r="AF67" s="523">
        <v>0.0</v>
      </c>
      <c r="AG67" s="523">
        <v>0.0</v>
      </c>
      <c r="AH67" s="523">
        <v>0.0</v>
      </c>
      <c r="AI67" s="523">
        <v>0.0</v>
      </c>
      <c r="AJ67" s="523">
        <v>0.0</v>
      </c>
      <c r="AK67" s="523">
        <v>0.0</v>
      </c>
      <c r="AL67" s="523">
        <v>0.0</v>
      </c>
      <c r="AM67" s="523">
        <v>0.0</v>
      </c>
      <c r="AN67" s="523">
        <v>0.0</v>
      </c>
      <c r="AO67" s="523">
        <v>0.0</v>
      </c>
      <c r="AP67" s="523">
        <v>0.0</v>
      </c>
      <c r="AQ67" s="523">
        <v>0.0</v>
      </c>
      <c r="AR67" s="523">
        <v>0.0</v>
      </c>
      <c r="AS67" s="523">
        <v>0.0</v>
      </c>
      <c r="AT67" s="523">
        <v>0.0</v>
      </c>
      <c r="AU67" s="523">
        <v>0.0</v>
      </c>
      <c r="AV67" s="523">
        <v>0.0</v>
      </c>
      <c r="AW67" s="523">
        <v>0.0</v>
      </c>
      <c r="AX67" s="523">
        <v>0.0</v>
      </c>
      <c r="AY67" s="523">
        <v>0.0</v>
      </c>
      <c r="AZ67" s="523">
        <v>0.0</v>
      </c>
      <c r="BA67" s="523">
        <v>0.0</v>
      </c>
      <c r="BB67" s="523">
        <v>0.0</v>
      </c>
      <c r="BC67" s="523">
        <v>0.0</v>
      </c>
      <c r="BD67" s="523">
        <v>0.0</v>
      </c>
      <c r="BE67" s="523">
        <v>0.0</v>
      </c>
      <c r="BF67" s="515">
        <v>0.0</v>
      </c>
      <c r="BG67" s="510"/>
      <c r="BH67" s="511">
        <v>0.0</v>
      </c>
      <c r="BI67" s="512">
        <f t="shared" si="5"/>
        <v>0</v>
      </c>
      <c r="BJ67" s="511">
        <v>0.0</v>
      </c>
      <c r="BK67" s="513"/>
      <c r="BL67" s="514">
        <f t="shared" si="6"/>
        <v>0</v>
      </c>
      <c r="BM67" s="428"/>
      <c r="BN67" s="428"/>
    </row>
    <row r="68" outlineLevel="3">
      <c r="A68" s="428"/>
      <c r="B68" s="428"/>
      <c r="C68" s="428"/>
      <c r="D68" s="428"/>
      <c r="E68" s="517"/>
      <c r="F68" s="517"/>
      <c r="G68" s="517"/>
      <c r="H68" s="517"/>
      <c r="I68" s="517"/>
      <c r="J68" s="517"/>
      <c r="K68" s="517"/>
      <c r="L68" s="517"/>
      <c r="M68" s="517"/>
      <c r="N68" s="517"/>
      <c r="O68" s="517"/>
      <c r="P68" s="517"/>
      <c r="Q68" s="517"/>
      <c r="R68" s="517"/>
      <c r="S68" s="517"/>
      <c r="T68" s="517"/>
      <c r="U68" s="517"/>
      <c r="V68" s="517"/>
      <c r="W68" s="517"/>
      <c r="X68" s="517"/>
      <c r="Y68" s="517"/>
      <c r="Z68" s="517"/>
      <c r="AA68" s="517"/>
      <c r="AB68" s="517"/>
      <c r="AC68" s="517"/>
      <c r="AD68" s="517"/>
      <c r="AE68" s="517"/>
      <c r="AF68" s="517"/>
      <c r="AG68" s="517"/>
      <c r="AH68" s="517"/>
      <c r="AI68" s="517"/>
      <c r="AJ68" s="517"/>
      <c r="AK68" s="517"/>
      <c r="AL68" s="517"/>
      <c r="AM68" s="517"/>
      <c r="AN68" s="517"/>
      <c r="AO68" s="517"/>
      <c r="AP68" s="517"/>
      <c r="AQ68" s="517"/>
      <c r="AR68" s="517"/>
      <c r="AS68" s="517"/>
      <c r="AT68" s="517"/>
      <c r="AU68" s="517"/>
      <c r="AV68" s="517"/>
      <c r="AW68" s="517"/>
      <c r="AX68" s="517"/>
      <c r="AY68" s="517"/>
      <c r="AZ68" s="517"/>
      <c r="BA68" s="517"/>
      <c r="BB68" s="517"/>
      <c r="BC68" s="517"/>
      <c r="BD68" s="517"/>
      <c r="BE68" s="517"/>
      <c r="BF68" s="517"/>
      <c r="BG68" s="517"/>
      <c r="BH68" s="517"/>
      <c r="BI68" s="517"/>
      <c r="BJ68" s="517"/>
      <c r="BK68" s="517"/>
      <c r="BL68" s="517"/>
      <c r="BM68" s="428"/>
      <c r="BN68" s="428"/>
    </row>
    <row r="69" outlineLevel="3">
      <c r="A69" s="428"/>
      <c r="B69" s="428"/>
      <c r="C69" s="428"/>
      <c r="D69" s="428"/>
      <c r="E69" s="428"/>
      <c r="F69" s="428"/>
      <c r="G69" s="428"/>
      <c r="H69" s="428"/>
      <c r="I69" s="428"/>
      <c r="J69" s="428"/>
      <c r="K69" s="428"/>
      <c r="L69" s="428"/>
      <c r="M69" s="428"/>
      <c r="N69" s="428"/>
      <c r="O69" s="428"/>
      <c r="P69" s="428"/>
      <c r="Q69" s="428"/>
      <c r="R69" s="428"/>
      <c r="S69" s="428"/>
      <c r="T69" s="428"/>
      <c r="U69" s="428"/>
      <c r="V69" s="428"/>
      <c r="W69" s="428"/>
      <c r="X69" s="428"/>
      <c r="Y69" s="428"/>
      <c r="Z69" s="428"/>
      <c r="AA69" s="428"/>
      <c r="AB69" s="428"/>
      <c r="AC69" s="428"/>
      <c r="AD69" s="428"/>
      <c r="AE69" s="428"/>
      <c r="AF69" s="428"/>
      <c r="AG69" s="428"/>
      <c r="AH69" s="428"/>
      <c r="AI69" s="428"/>
      <c r="AJ69" s="428"/>
      <c r="AK69" s="428"/>
      <c r="AL69" s="428"/>
      <c r="AM69" s="428"/>
      <c r="AN69" s="428"/>
      <c r="AO69" s="428"/>
      <c r="AP69" s="428"/>
      <c r="AQ69" s="428"/>
      <c r="AR69" s="428"/>
      <c r="AS69" s="428"/>
      <c r="AT69" s="428"/>
      <c r="AU69" s="428"/>
      <c r="AV69" s="428"/>
      <c r="AW69" s="428"/>
      <c r="AX69" s="428"/>
      <c r="AY69" s="428"/>
      <c r="AZ69" s="428"/>
      <c r="BA69" s="428"/>
      <c r="BB69" s="428"/>
      <c r="BC69" s="428"/>
      <c r="BD69" s="428"/>
      <c r="BE69" s="428"/>
      <c r="BF69" s="428"/>
      <c r="BG69" s="428"/>
      <c r="BH69" s="428"/>
      <c r="BI69" s="428"/>
      <c r="BJ69" s="428"/>
      <c r="BK69" s="428"/>
      <c r="BL69" s="428"/>
      <c r="BM69" s="428"/>
      <c r="BN69" s="428"/>
    </row>
    <row r="70" ht="7.5" customHeight="1" outlineLevel="2">
      <c r="A70" s="428"/>
      <c r="B70" s="428"/>
      <c r="C70" s="428"/>
      <c r="D70" s="428"/>
      <c r="E70" s="428"/>
      <c r="F70" s="428"/>
      <c r="G70" s="428"/>
      <c r="H70" s="428"/>
      <c r="I70" s="428"/>
      <c r="J70" s="428"/>
      <c r="K70" s="428"/>
      <c r="L70" s="428"/>
      <c r="M70" s="428"/>
      <c r="N70" s="428"/>
      <c r="O70" s="428"/>
      <c r="P70" s="428"/>
      <c r="Q70" s="428"/>
      <c r="R70" s="428"/>
      <c r="S70" s="428"/>
      <c r="T70" s="428"/>
      <c r="U70" s="428"/>
      <c r="V70" s="428"/>
      <c r="W70" s="428"/>
      <c r="X70" s="428"/>
      <c r="Y70" s="428"/>
      <c r="Z70" s="428"/>
      <c r="AA70" s="428"/>
      <c r="AB70" s="428"/>
      <c r="AC70" s="428"/>
      <c r="AD70" s="428"/>
      <c r="AE70" s="428"/>
      <c r="AF70" s="428"/>
      <c r="AG70" s="428"/>
      <c r="AH70" s="428"/>
      <c r="AI70" s="428"/>
      <c r="AJ70" s="428"/>
      <c r="AK70" s="428"/>
      <c r="AL70" s="428"/>
      <c r="AM70" s="428"/>
      <c r="AN70" s="428"/>
      <c r="AO70" s="428"/>
      <c r="AP70" s="428"/>
      <c r="AQ70" s="428"/>
      <c r="AR70" s="428"/>
      <c r="AS70" s="428"/>
      <c r="AT70" s="428"/>
      <c r="AU70" s="428"/>
      <c r="AV70" s="428"/>
      <c r="AW70" s="428"/>
      <c r="AX70" s="428"/>
      <c r="AY70" s="428"/>
      <c r="AZ70" s="428"/>
      <c r="BA70" s="428"/>
      <c r="BB70" s="428"/>
      <c r="BC70" s="428"/>
      <c r="BD70" s="428"/>
      <c r="BE70" s="428"/>
      <c r="BF70" s="428"/>
      <c r="BG70" s="428"/>
      <c r="BH70" s="428"/>
      <c r="BI70" s="428"/>
      <c r="BJ70" s="428"/>
      <c r="BK70" s="428"/>
      <c r="BL70" s="428"/>
      <c r="BM70" s="428"/>
      <c r="BN70" s="428"/>
    </row>
    <row r="71" outlineLevel="2">
      <c r="A71" s="428"/>
      <c r="B71" s="428"/>
      <c r="C71" s="478"/>
      <c r="D71" s="479" t="s">
        <v>203</v>
      </c>
      <c r="E71" s="181"/>
      <c r="F71" s="480" t="s">
        <v>415</v>
      </c>
      <c r="G71" s="480" t="s">
        <v>416</v>
      </c>
      <c r="H71" s="480" t="s">
        <v>188</v>
      </c>
      <c r="I71" s="480" t="s">
        <v>177</v>
      </c>
      <c r="J71" s="481" t="s">
        <v>206</v>
      </c>
      <c r="K71" s="428"/>
      <c r="L71" s="428"/>
      <c r="M71" s="428"/>
      <c r="N71" s="428"/>
      <c r="O71" s="428"/>
      <c r="P71" s="428"/>
      <c r="Q71" s="428"/>
      <c r="R71" s="428"/>
      <c r="S71" s="428"/>
      <c r="T71" s="428"/>
      <c r="U71" s="428"/>
      <c r="V71" s="428"/>
      <c r="W71" s="428"/>
      <c r="X71" s="428"/>
      <c r="Y71" s="428"/>
      <c r="Z71" s="428"/>
      <c r="AA71" s="428"/>
      <c r="AB71" s="428"/>
      <c r="AC71" s="428"/>
      <c r="AD71" s="428"/>
      <c r="AE71" s="428"/>
      <c r="AF71" s="428"/>
      <c r="AG71" s="428"/>
      <c r="AH71" s="428"/>
      <c r="AI71" s="428"/>
      <c r="AJ71" s="428"/>
      <c r="AK71" s="428"/>
      <c r="AL71" s="428"/>
      <c r="AM71" s="428"/>
      <c r="AN71" s="428"/>
      <c r="AO71" s="428"/>
      <c r="AP71" s="428"/>
      <c r="AQ71" s="428"/>
      <c r="AR71" s="428"/>
      <c r="AS71" s="428"/>
      <c r="AT71" s="428"/>
      <c r="AU71" s="428"/>
      <c r="AV71" s="428"/>
      <c r="AW71" s="428"/>
      <c r="AX71" s="428"/>
      <c r="AY71" s="428"/>
      <c r="AZ71" s="428"/>
      <c r="BA71" s="428"/>
      <c r="BB71" s="428"/>
      <c r="BC71" s="428"/>
      <c r="BD71" s="428"/>
      <c r="BE71" s="428"/>
      <c r="BF71" s="482" t="s">
        <v>207</v>
      </c>
      <c r="BG71" s="428"/>
      <c r="BH71" s="483"/>
      <c r="BI71" s="484" t="s">
        <v>191</v>
      </c>
      <c r="BJ71" s="485"/>
      <c r="BK71" s="486" t="s">
        <v>177</v>
      </c>
      <c r="BL71" s="468" t="s">
        <v>208</v>
      </c>
      <c r="BM71" s="428"/>
      <c r="BN71" s="428"/>
    </row>
    <row r="72" outlineLevel="2">
      <c r="A72" s="428"/>
      <c r="B72" s="428"/>
      <c r="C72" s="428"/>
      <c r="D72" s="487" t="s">
        <v>190</v>
      </c>
      <c r="E72" s="181"/>
      <c r="F72" s="488" t="s">
        <v>417</v>
      </c>
      <c r="G72" s="488" t="s">
        <v>418</v>
      </c>
      <c r="H72" s="489">
        <v>0.0</v>
      </c>
      <c r="I72" s="490">
        <v>0.0</v>
      </c>
      <c r="J72" s="491" t="str">
        <f>IFERROR(I72/H72)</f>
        <v/>
      </c>
      <c r="K72" s="428"/>
      <c r="L72" s="428"/>
      <c r="M72" s="428"/>
      <c r="N72" s="428"/>
      <c r="O72" s="428"/>
      <c r="P72" s="428"/>
      <c r="Q72" s="428"/>
      <c r="R72" s="428"/>
      <c r="S72" s="428"/>
      <c r="T72" s="428"/>
      <c r="U72" s="428"/>
      <c r="V72" s="428"/>
      <c r="W72" s="428"/>
      <c r="X72" s="428"/>
      <c r="Y72" s="428"/>
      <c r="Z72" s="428"/>
      <c r="AA72" s="428"/>
      <c r="AB72" s="428"/>
      <c r="AC72" s="428"/>
      <c r="AD72" s="428"/>
      <c r="AE72" s="428"/>
      <c r="AF72" s="428"/>
      <c r="AG72" s="428"/>
      <c r="AH72" s="428"/>
      <c r="AI72" s="428"/>
      <c r="AJ72" s="428"/>
      <c r="AK72" s="428"/>
      <c r="AL72" s="428"/>
      <c r="AM72" s="428"/>
      <c r="AN72" s="428"/>
      <c r="AO72" s="428"/>
      <c r="AP72" s="428"/>
      <c r="AQ72" s="428"/>
      <c r="AR72" s="428"/>
      <c r="AS72" s="428"/>
      <c r="AT72" s="428"/>
      <c r="AU72" s="428"/>
      <c r="AV72" s="428"/>
      <c r="AW72" s="428"/>
      <c r="AX72" s="428"/>
      <c r="AY72" s="428"/>
      <c r="AZ72" s="428"/>
      <c r="BA72" s="428"/>
      <c r="BB72" s="428"/>
      <c r="BC72" s="428"/>
      <c r="BD72" s="428"/>
      <c r="BE72" s="428"/>
      <c r="BF72" s="492">
        <f>SUM(BF77:BF86)</f>
        <v>0</v>
      </c>
      <c r="BG72" s="428"/>
      <c r="BH72" s="493" t="s">
        <v>211</v>
      </c>
      <c r="BI72" s="519"/>
      <c r="BJ72" s="495" t="str">
        <f>if(BL72=1,"1","0")</f>
        <v>0</v>
      </c>
      <c r="BK72" s="496">
        <v>0.0</v>
      </c>
      <c r="BL72" s="520">
        <f>AVERAGE(BI77:BI86)</f>
        <v>0</v>
      </c>
      <c r="BM72" s="428"/>
      <c r="BN72" s="428"/>
    </row>
    <row r="73" ht="7.5" customHeight="1" outlineLevel="3">
      <c r="A73" s="428"/>
      <c r="B73" s="428"/>
      <c r="C73" s="428"/>
      <c r="D73" s="428"/>
      <c r="E73" s="428"/>
      <c r="F73" s="428"/>
      <c r="G73" s="428"/>
      <c r="H73" s="428"/>
      <c r="I73" s="428"/>
      <c r="J73" s="428"/>
      <c r="K73" s="428"/>
      <c r="L73" s="428"/>
      <c r="M73" s="428"/>
      <c r="N73" s="428"/>
      <c r="O73" s="428"/>
      <c r="P73" s="428"/>
      <c r="Q73" s="428"/>
      <c r="R73" s="428"/>
      <c r="S73" s="428"/>
      <c r="T73" s="428"/>
      <c r="U73" s="428"/>
      <c r="V73" s="428"/>
      <c r="W73" s="428"/>
      <c r="X73" s="428"/>
      <c r="Y73" s="428"/>
      <c r="Z73" s="428"/>
      <c r="AA73" s="428"/>
      <c r="AB73" s="428"/>
      <c r="AC73" s="428"/>
      <c r="AD73" s="428"/>
      <c r="AE73" s="428"/>
      <c r="AF73" s="428"/>
      <c r="AG73" s="428"/>
      <c r="AH73" s="428"/>
      <c r="AI73" s="428"/>
      <c r="AJ73" s="428"/>
      <c r="AK73" s="428"/>
      <c r="AL73" s="428"/>
      <c r="AM73" s="428"/>
      <c r="AN73" s="428"/>
      <c r="AO73" s="428"/>
      <c r="AP73" s="428"/>
      <c r="AQ73" s="428"/>
      <c r="AR73" s="428"/>
      <c r="AS73" s="428"/>
      <c r="AT73" s="428"/>
      <c r="AU73" s="428"/>
      <c r="AV73" s="428"/>
      <c r="AW73" s="428"/>
      <c r="AX73" s="428"/>
      <c r="AY73" s="428"/>
      <c r="AZ73" s="428"/>
      <c r="BA73" s="428"/>
      <c r="BB73" s="428"/>
      <c r="BC73" s="428"/>
      <c r="BD73" s="428"/>
      <c r="BE73" s="428"/>
      <c r="BF73" s="428"/>
      <c r="BG73" s="428"/>
      <c r="BH73" s="428"/>
      <c r="BI73" s="428"/>
      <c r="BJ73" s="428"/>
      <c r="BK73" s="428"/>
      <c r="BL73" s="428"/>
      <c r="BM73" s="428"/>
      <c r="BN73" s="428"/>
    </row>
    <row r="74" outlineLevel="3">
      <c r="A74" s="428"/>
      <c r="B74" s="428"/>
      <c r="C74" s="428"/>
      <c r="D74" s="428"/>
      <c r="E74" s="498" t="s">
        <v>212</v>
      </c>
      <c r="F74" s="499" t="s">
        <v>213</v>
      </c>
      <c r="G74" s="498" t="s">
        <v>214</v>
      </c>
      <c r="H74" s="499" t="s">
        <v>215</v>
      </c>
      <c r="I74" s="499" t="s">
        <v>216</v>
      </c>
      <c r="J74" s="500"/>
      <c r="K74" s="182"/>
      <c r="L74" s="182"/>
      <c r="M74" s="182"/>
      <c r="N74" s="182"/>
      <c r="O74" s="182"/>
      <c r="P74" s="182"/>
      <c r="Q74" s="182"/>
      <c r="R74" s="182"/>
      <c r="S74" s="182"/>
      <c r="T74" s="182"/>
      <c r="U74" s="182"/>
      <c r="V74" s="182"/>
      <c r="W74" s="182"/>
      <c r="X74" s="182"/>
      <c r="Y74" s="182"/>
      <c r="Z74" s="182"/>
      <c r="AA74" s="182"/>
      <c r="AB74" s="182"/>
      <c r="AC74" s="182"/>
      <c r="AD74" s="182"/>
      <c r="AE74" s="182"/>
      <c r="AF74" s="182"/>
      <c r="AG74" s="182"/>
      <c r="AH74" s="182"/>
      <c r="AI74" s="182"/>
      <c r="AJ74" s="182"/>
      <c r="AK74" s="182"/>
      <c r="AL74" s="182"/>
      <c r="AM74" s="182"/>
      <c r="AN74" s="182"/>
      <c r="AO74" s="182"/>
      <c r="AP74" s="182"/>
      <c r="AQ74" s="182"/>
      <c r="AR74" s="182"/>
      <c r="AS74" s="182"/>
      <c r="AT74" s="182"/>
      <c r="AU74" s="182"/>
      <c r="AV74" s="182"/>
      <c r="AW74" s="182"/>
      <c r="AX74" s="182"/>
      <c r="AY74" s="182"/>
      <c r="AZ74" s="182"/>
      <c r="BA74" s="182"/>
      <c r="BB74" s="182"/>
      <c r="BC74" s="182"/>
      <c r="BD74" s="182"/>
      <c r="BE74" s="181"/>
      <c r="BF74" s="501" t="s">
        <v>187</v>
      </c>
      <c r="BG74" s="479" t="s">
        <v>217</v>
      </c>
      <c r="BH74" s="182"/>
      <c r="BI74" s="182"/>
      <c r="BJ74" s="181"/>
      <c r="BK74" s="501" t="s">
        <v>167</v>
      </c>
      <c r="BL74" s="501" t="s">
        <v>218</v>
      </c>
      <c r="BM74" s="428"/>
      <c r="BN74" s="428"/>
    </row>
    <row r="75" outlineLevel="3">
      <c r="A75" s="428"/>
      <c r="B75" s="428"/>
      <c r="C75" s="428"/>
      <c r="D75" s="428"/>
      <c r="E75" s="199"/>
      <c r="F75" s="199"/>
      <c r="G75" s="199"/>
      <c r="H75" s="199"/>
      <c r="I75" s="199"/>
      <c r="J75" s="502" t="s">
        <v>219</v>
      </c>
      <c r="K75" s="182"/>
      <c r="L75" s="182"/>
      <c r="M75" s="181"/>
      <c r="N75" s="502" t="s">
        <v>220</v>
      </c>
      <c r="O75" s="182"/>
      <c r="P75" s="182"/>
      <c r="Q75" s="181"/>
      <c r="R75" s="502" t="s">
        <v>221</v>
      </c>
      <c r="S75" s="182"/>
      <c r="T75" s="182"/>
      <c r="U75" s="181"/>
      <c r="V75" s="502" t="s">
        <v>222</v>
      </c>
      <c r="W75" s="182"/>
      <c r="X75" s="182"/>
      <c r="Y75" s="181"/>
      <c r="Z75" s="502" t="s">
        <v>223</v>
      </c>
      <c r="AA75" s="182"/>
      <c r="AB75" s="182"/>
      <c r="AC75" s="181"/>
      <c r="AD75" s="502" t="s">
        <v>224</v>
      </c>
      <c r="AE75" s="182"/>
      <c r="AF75" s="182"/>
      <c r="AG75" s="181"/>
      <c r="AH75" s="502" t="s">
        <v>225</v>
      </c>
      <c r="AI75" s="182"/>
      <c r="AJ75" s="182"/>
      <c r="AK75" s="181"/>
      <c r="AL75" s="502" t="s">
        <v>226</v>
      </c>
      <c r="AM75" s="182"/>
      <c r="AN75" s="182"/>
      <c r="AO75" s="181"/>
      <c r="AP75" s="502" t="s">
        <v>227</v>
      </c>
      <c r="AQ75" s="182"/>
      <c r="AR75" s="182"/>
      <c r="AS75" s="181"/>
      <c r="AT75" s="502" t="s">
        <v>228</v>
      </c>
      <c r="AU75" s="182"/>
      <c r="AV75" s="182"/>
      <c r="AW75" s="181"/>
      <c r="AX75" s="502" t="s">
        <v>229</v>
      </c>
      <c r="AY75" s="182"/>
      <c r="AZ75" s="182"/>
      <c r="BA75" s="181"/>
      <c r="BB75" s="502" t="s">
        <v>230</v>
      </c>
      <c r="BC75" s="182"/>
      <c r="BD75" s="182"/>
      <c r="BE75" s="181"/>
      <c r="BF75" s="199"/>
      <c r="BG75" s="503" t="s">
        <v>231</v>
      </c>
      <c r="BH75" s="504" t="s">
        <v>232</v>
      </c>
      <c r="BI75" s="503" t="s">
        <v>233</v>
      </c>
      <c r="BJ75" s="504" t="s">
        <v>234</v>
      </c>
      <c r="BK75" s="199"/>
      <c r="BL75" s="199"/>
      <c r="BM75" s="428"/>
      <c r="BN75" s="428"/>
    </row>
    <row r="76" outlineLevel="3">
      <c r="A76" s="428"/>
      <c r="B76" s="428"/>
      <c r="C76" s="428"/>
      <c r="D76" s="428"/>
      <c r="E76" s="183"/>
      <c r="F76" s="183"/>
      <c r="G76" s="183"/>
      <c r="H76" s="183"/>
      <c r="I76" s="183"/>
      <c r="J76" s="505">
        <v>1.0</v>
      </c>
      <c r="K76" s="505">
        <v>2.0</v>
      </c>
      <c r="L76" s="505">
        <v>3.0</v>
      </c>
      <c r="M76" s="505">
        <v>4.0</v>
      </c>
      <c r="N76" s="505">
        <v>1.0</v>
      </c>
      <c r="O76" s="505">
        <v>2.0</v>
      </c>
      <c r="P76" s="505">
        <v>3.0</v>
      </c>
      <c r="Q76" s="505">
        <v>4.0</v>
      </c>
      <c r="R76" s="505">
        <v>1.0</v>
      </c>
      <c r="S76" s="505">
        <v>2.0</v>
      </c>
      <c r="T76" s="505">
        <v>3.0</v>
      </c>
      <c r="U76" s="505">
        <v>4.0</v>
      </c>
      <c r="V76" s="505">
        <v>1.0</v>
      </c>
      <c r="W76" s="505">
        <v>2.0</v>
      </c>
      <c r="X76" s="505">
        <v>3.0</v>
      </c>
      <c r="Y76" s="505">
        <v>4.0</v>
      </c>
      <c r="Z76" s="505">
        <v>1.0</v>
      </c>
      <c r="AA76" s="505">
        <v>2.0</v>
      </c>
      <c r="AB76" s="505">
        <v>3.0</v>
      </c>
      <c r="AC76" s="505">
        <v>4.0</v>
      </c>
      <c r="AD76" s="505">
        <v>1.0</v>
      </c>
      <c r="AE76" s="505">
        <v>2.0</v>
      </c>
      <c r="AF76" s="505">
        <v>3.0</v>
      </c>
      <c r="AG76" s="505">
        <v>4.0</v>
      </c>
      <c r="AH76" s="505">
        <v>1.0</v>
      </c>
      <c r="AI76" s="505">
        <v>2.0</v>
      </c>
      <c r="AJ76" s="505">
        <v>3.0</v>
      </c>
      <c r="AK76" s="505">
        <v>4.0</v>
      </c>
      <c r="AL76" s="505">
        <v>1.0</v>
      </c>
      <c r="AM76" s="505">
        <v>2.0</v>
      </c>
      <c r="AN76" s="505">
        <v>3.0</v>
      </c>
      <c r="AO76" s="505">
        <v>4.0</v>
      </c>
      <c r="AP76" s="505">
        <v>1.0</v>
      </c>
      <c r="AQ76" s="505">
        <v>2.0</v>
      </c>
      <c r="AR76" s="505">
        <v>3.0</v>
      </c>
      <c r="AS76" s="505">
        <v>4.0</v>
      </c>
      <c r="AT76" s="505">
        <v>1.0</v>
      </c>
      <c r="AU76" s="505">
        <v>2.0</v>
      </c>
      <c r="AV76" s="505">
        <v>3.0</v>
      </c>
      <c r="AW76" s="505">
        <v>4.0</v>
      </c>
      <c r="AX76" s="505">
        <v>1.0</v>
      </c>
      <c r="AY76" s="505">
        <v>2.0</v>
      </c>
      <c r="AZ76" s="505">
        <v>3.0</v>
      </c>
      <c r="BA76" s="505">
        <v>4.0</v>
      </c>
      <c r="BB76" s="505">
        <v>1.0</v>
      </c>
      <c r="BC76" s="505">
        <v>2.0</v>
      </c>
      <c r="BD76" s="505">
        <v>3.0</v>
      </c>
      <c r="BE76" s="505">
        <v>4.0</v>
      </c>
      <c r="BF76" s="183"/>
      <c r="BG76" s="183"/>
      <c r="BH76" s="183"/>
      <c r="BI76" s="183"/>
      <c r="BJ76" s="183"/>
      <c r="BK76" s="183"/>
      <c r="BL76" s="183"/>
      <c r="BM76" s="428"/>
      <c r="BN76" s="428"/>
    </row>
    <row r="77" outlineLevel="3">
      <c r="A77" s="428"/>
      <c r="B77" s="428"/>
      <c r="C77" s="428"/>
      <c r="D77" s="428"/>
      <c r="E77" s="486">
        <v>1.0</v>
      </c>
      <c r="F77" s="528"/>
      <c r="G77" s="506"/>
      <c r="H77" s="507"/>
      <c r="I77" s="507"/>
      <c r="J77" s="508">
        <v>0.0</v>
      </c>
      <c r="K77" s="508">
        <v>0.0</v>
      </c>
      <c r="L77" s="508">
        <v>0.0</v>
      </c>
      <c r="M77" s="508">
        <v>0.0</v>
      </c>
      <c r="N77" s="508">
        <v>0.0</v>
      </c>
      <c r="O77" s="508">
        <v>0.0</v>
      </c>
      <c r="P77" s="508">
        <v>0.0</v>
      </c>
      <c r="Q77" s="508">
        <v>0.0</v>
      </c>
      <c r="R77" s="508">
        <v>0.0</v>
      </c>
      <c r="S77" s="508">
        <v>0.0</v>
      </c>
      <c r="T77" s="508">
        <v>0.0</v>
      </c>
      <c r="U77" s="508">
        <v>0.0</v>
      </c>
      <c r="V77" s="508">
        <v>0.0</v>
      </c>
      <c r="W77" s="508">
        <v>0.0</v>
      </c>
      <c r="X77" s="508">
        <v>0.0</v>
      </c>
      <c r="Y77" s="508">
        <v>0.0</v>
      </c>
      <c r="Z77" s="508">
        <v>0.0</v>
      </c>
      <c r="AA77" s="508">
        <v>0.0</v>
      </c>
      <c r="AB77" s="508">
        <v>0.0</v>
      </c>
      <c r="AC77" s="508">
        <v>0.0</v>
      </c>
      <c r="AD77" s="508">
        <v>0.0</v>
      </c>
      <c r="AE77" s="508">
        <v>0.0</v>
      </c>
      <c r="AF77" s="508">
        <v>0.0</v>
      </c>
      <c r="AG77" s="508">
        <v>0.0</v>
      </c>
      <c r="AH77" s="508">
        <v>0.0</v>
      </c>
      <c r="AI77" s="508">
        <v>0.0</v>
      </c>
      <c r="AJ77" s="508">
        <v>0.0</v>
      </c>
      <c r="AK77" s="508">
        <v>0.0</v>
      </c>
      <c r="AL77" s="508">
        <v>0.0</v>
      </c>
      <c r="AM77" s="508">
        <v>0.0</v>
      </c>
      <c r="AN77" s="508">
        <v>0.0</v>
      </c>
      <c r="AO77" s="508">
        <v>0.0</v>
      </c>
      <c r="AP77" s="508">
        <v>0.0</v>
      </c>
      <c r="AQ77" s="508">
        <v>0.0</v>
      </c>
      <c r="AR77" s="508">
        <v>0.0</v>
      </c>
      <c r="AS77" s="508">
        <v>0.0</v>
      </c>
      <c r="AT77" s="508">
        <v>0.0</v>
      </c>
      <c r="AU77" s="508">
        <v>0.0</v>
      </c>
      <c r="AV77" s="508">
        <v>0.0</v>
      </c>
      <c r="AW77" s="508">
        <v>0.0</v>
      </c>
      <c r="AX77" s="508">
        <v>0.0</v>
      </c>
      <c r="AY77" s="508">
        <v>0.0</v>
      </c>
      <c r="AZ77" s="508">
        <v>0.0</v>
      </c>
      <c r="BA77" s="508">
        <v>0.0</v>
      </c>
      <c r="BB77" s="508">
        <v>0.0</v>
      </c>
      <c r="BC77" s="508">
        <v>0.0</v>
      </c>
      <c r="BD77" s="508">
        <v>0.0</v>
      </c>
      <c r="BE77" s="508">
        <v>0.0</v>
      </c>
      <c r="BF77" s="515">
        <v>0.0</v>
      </c>
      <c r="BG77" s="510"/>
      <c r="BH77" s="511">
        <v>0.0</v>
      </c>
      <c r="BI77" s="512">
        <f t="shared" ref="BI77:BI86" si="7">iferror(AVERAGE(J77:BE77))</f>
        <v>0</v>
      </c>
      <c r="BJ77" s="511">
        <v>0.0</v>
      </c>
      <c r="BK77" s="513"/>
      <c r="BL77" s="514">
        <f>iferror((BH77+BJ77)/100)</f>
        <v>0</v>
      </c>
      <c r="BM77" s="428"/>
      <c r="BN77" s="428"/>
    </row>
    <row r="78" outlineLevel="3">
      <c r="A78" s="428"/>
      <c r="B78" s="428"/>
      <c r="C78" s="428"/>
      <c r="D78" s="428"/>
      <c r="E78" s="486">
        <v>2.0</v>
      </c>
      <c r="F78" s="529"/>
      <c r="G78" s="506"/>
      <c r="H78" s="507"/>
      <c r="I78" s="507"/>
      <c r="J78" s="508">
        <v>0.0</v>
      </c>
      <c r="K78" s="508">
        <v>0.0</v>
      </c>
      <c r="L78" s="508">
        <v>0.0</v>
      </c>
      <c r="M78" s="508">
        <v>0.0</v>
      </c>
      <c r="N78" s="508">
        <v>0.0</v>
      </c>
      <c r="O78" s="508">
        <v>0.0</v>
      </c>
      <c r="P78" s="508">
        <v>0.0</v>
      </c>
      <c r="Q78" s="508">
        <v>0.0</v>
      </c>
      <c r="R78" s="508">
        <v>0.0</v>
      </c>
      <c r="S78" s="508">
        <v>0.0</v>
      </c>
      <c r="T78" s="508">
        <v>0.0</v>
      </c>
      <c r="U78" s="508">
        <v>0.0</v>
      </c>
      <c r="V78" s="508">
        <v>0.0</v>
      </c>
      <c r="W78" s="508">
        <v>0.0</v>
      </c>
      <c r="X78" s="508">
        <v>0.0</v>
      </c>
      <c r="Y78" s="508">
        <v>0.0</v>
      </c>
      <c r="Z78" s="508">
        <v>0.0</v>
      </c>
      <c r="AA78" s="508">
        <v>0.0</v>
      </c>
      <c r="AB78" s="508">
        <v>0.0</v>
      </c>
      <c r="AC78" s="508">
        <v>0.0</v>
      </c>
      <c r="AD78" s="508">
        <v>0.0</v>
      </c>
      <c r="AE78" s="508">
        <v>0.0</v>
      </c>
      <c r="AF78" s="508">
        <v>0.0</v>
      </c>
      <c r="AG78" s="508">
        <v>0.0</v>
      </c>
      <c r="AH78" s="508">
        <v>0.0</v>
      </c>
      <c r="AI78" s="508">
        <v>0.0</v>
      </c>
      <c r="AJ78" s="508">
        <v>0.0</v>
      </c>
      <c r="AK78" s="508">
        <v>0.0</v>
      </c>
      <c r="AL78" s="508">
        <v>0.0</v>
      </c>
      <c r="AM78" s="508">
        <v>0.0</v>
      </c>
      <c r="AN78" s="508">
        <v>0.0</v>
      </c>
      <c r="AO78" s="508">
        <v>0.0</v>
      </c>
      <c r="AP78" s="508">
        <v>0.0</v>
      </c>
      <c r="AQ78" s="508">
        <v>0.0</v>
      </c>
      <c r="AR78" s="508">
        <v>0.0</v>
      </c>
      <c r="AS78" s="508">
        <v>0.0</v>
      </c>
      <c r="AT78" s="508">
        <v>0.0</v>
      </c>
      <c r="AU78" s="508">
        <v>0.0</v>
      </c>
      <c r="AV78" s="508">
        <v>0.0</v>
      </c>
      <c r="AW78" s="508">
        <v>0.0</v>
      </c>
      <c r="AX78" s="508">
        <v>0.0</v>
      </c>
      <c r="AY78" s="508">
        <v>0.0</v>
      </c>
      <c r="AZ78" s="508">
        <v>0.0</v>
      </c>
      <c r="BA78" s="508">
        <v>0.0</v>
      </c>
      <c r="BB78" s="508">
        <v>0.0</v>
      </c>
      <c r="BC78" s="508">
        <v>0.0</v>
      </c>
      <c r="BD78" s="508">
        <v>0.0</v>
      </c>
      <c r="BE78" s="508">
        <v>0.0</v>
      </c>
      <c r="BF78" s="515">
        <v>0.0</v>
      </c>
      <c r="BG78" s="510"/>
      <c r="BH78" s="511">
        <v>0.0</v>
      </c>
      <c r="BI78" s="512">
        <f t="shared" si="7"/>
        <v>0</v>
      </c>
      <c r="BJ78" s="511">
        <v>0.0</v>
      </c>
      <c r="BK78" s="513"/>
      <c r="BL78" s="514">
        <f t="shared" ref="BL78:BL86" si="8">(BH78+BJ78)/100</f>
        <v>0</v>
      </c>
      <c r="BM78" s="428"/>
      <c r="BN78" s="428"/>
    </row>
    <row r="79" outlineLevel="3">
      <c r="A79" s="428"/>
      <c r="B79" s="428"/>
      <c r="C79" s="248" t="s">
        <v>235</v>
      </c>
      <c r="D79" s="428"/>
      <c r="E79" s="486">
        <v>3.0</v>
      </c>
      <c r="F79" s="529"/>
      <c r="G79" s="506"/>
      <c r="H79" s="507"/>
      <c r="I79" s="507"/>
      <c r="J79" s="508">
        <v>0.0</v>
      </c>
      <c r="K79" s="508">
        <v>0.0</v>
      </c>
      <c r="L79" s="508">
        <v>0.0</v>
      </c>
      <c r="M79" s="508">
        <v>0.0</v>
      </c>
      <c r="N79" s="508">
        <v>0.0</v>
      </c>
      <c r="O79" s="508">
        <v>0.0</v>
      </c>
      <c r="P79" s="508">
        <v>0.0</v>
      </c>
      <c r="Q79" s="508">
        <v>0.0</v>
      </c>
      <c r="R79" s="508">
        <v>0.0</v>
      </c>
      <c r="S79" s="508">
        <v>0.0</v>
      </c>
      <c r="T79" s="508">
        <v>0.0</v>
      </c>
      <c r="U79" s="508">
        <v>0.0</v>
      </c>
      <c r="V79" s="508">
        <v>0.0</v>
      </c>
      <c r="W79" s="508">
        <v>0.0</v>
      </c>
      <c r="X79" s="508">
        <v>0.0</v>
      </c>
      <c r="Y79" s="508">
        <v>0.0</v>
      </c>
      <c r="Z79" s="508">
        <v>0.0</v>
      </c>
      <c r="AA79" s="508">
        <v>0.0</v>
      </c>
      <c r="AB79" s="508">
        <v>0.0</v>
      </c>
      <c r="AC79" s="508">
        <v>0.0</v>
      </c>
      <c r="AD79" s="508">
        <v>0.0</v>
      </c>
      <c r="AE79" s="508">
        <v>0.0</v>
      </c>
      <c r="AF79" s="508">
        <v>0.0</v>
      </c>
      <c r="AG79" s="508">
        <v>0.0</v>
      </c>
      <c r="AH79" s="508">
        <v>0.0</v>
      </c>
      <c r="AI79" s="508">
        <v>0.0</v>
      </c>
      <c r="AJ79" s="508">
        <v>0.0</v>
      </c>
      <c r="AK79" s="508">
        <v>0.0</v>
      </c>
      <c r="AL79" s="508">
        <v>0.0</v>
      </c>
      <c r="AM79" s="508">
        <v>0.0</v>
      </c>
      <c r="AN79" s="508">
        <v>0.0</v>
      </c>
      <c r="AO79" s="508">
        <v>0.0</v>
      </c>
      <c r="AP79" s="508">
        <v>0.0</v>
      </c>
      <c r="AQ79" s="508">
        <v>0.0</v>
      </c>
      <c r="AR79" s="508">
        <v>0.0</v>
      </c>
      <c r="AS79" s="508">
        <v>0.0</v>
      </c>
      <c r="AT79" s="508">
        <v>0.0</v>
      </c>
      <c r="AU79" s="508">
        <v>0.0</v>
      </c>
      <c r="AV79" s="508">
        <v>0.0</v>
      </c>
      <c r="AW79" s="508">
        <v>0.0</v>
      </c>
      <c r="AX79" s="508">
        <v>0.0</v>
      </c>
      <c r="AY79" s="508">
        <v>0.0</v>
      </c>
      <c r="AZ79" s="508">
        <v>0.0</v>
      </c>
      <c r="BA79" s="508">
        <v>0.0</v>
      </c>
      <c r="BB79" s="508">
        <v>0.0</v>
      </c>
      <c r="BC79" s="508">
        <v>0.0</v>
      </c>
      <c r="BD79" s="508">
        <v>0.0</v>
      </c>
      <c r="BE79" s="508">
        <v>0.0</v>
      </c>
      <c r="BF79" s="515">
        <v>0.0</v>
      </c>
      <c r="BG79" s="510"/>
      <c r="BH79" s="511">
        <v>0.0</v>
      </c>
      <c r="BI79" s="512">
        <f t="shared" si="7"/>
        <v>0</v>
      </c>
      <c r="BJ79" s="511">
        <v>0.0</v>
      </c>
      <c r="BK79" s="513"/>
      <c r="BL79" s="514">
        <f t="shared" si="8"/>
        <v>0</v>
      </c>
      <c r="BM79" s="428"/>
      <c r="BN79" s="428"/>
    </row>
    <row r="80" outlineLevel="3">
      <c r="A80" s="428"/>
      <c r="B80" s="428"/>
      <c r="C80" s="428"/>
      <c r="D80" s="428"/>
      <c r="E80" s="486">
        <v>4.0</v>
      </c>
      <c r="F80" s="529"/>
      <c r="G80" s="506"/>
      <c r="H80" s="507"/>
      <c r="I80" s="507"/>
      <c r="J80" s="508">
        <v>0.0</v>
      </c>
      <c r="K80" s="508">
        <v>0.0</v>
      </c>
      <c r="L80" s="508">
        <v>0.0</v>
      </c>
      <c r="M80" s="508">
        <v>0.0</v>
      </c>
      <c r="N80" s="508">
        <v>0.0</v>
      </c>
      <c r="O80" s="508">
        <v>0.0</v>
      </c>
      <c r="P80" s="508">
        <v>0.0</v>
      </c>
      <c r="Q80" s="508">
        <v>0.0</v>
      </c>
      <c r="R80" s="508">
        <v>0.0</v>
      </c>
      <c r="S80" s="508">
        <v>0.0</v>
      </c>
      <c r="T80" s="508">
        <v>0.0</v>
      </c>
      <c r="U80" s="508">
        <v>0.0</v>
      </c>
      <c r="V80" s="508">
        <v>0.0</v>
      </c>
      <c r="W80" s="508">
        <v>0.0</v>
      </c>
      <c r="X80" s="508">
        <v>0.0</v>
      </c>
      <c r="Y80" s="508">
        <v>0.0</v>
      </c>
      <c r="Z80" s="508">
        <v>0.0</v>
      </c>
      <c r="AA80" s="508">
        <v>0.0</v>
      </c>
      <c r="AB80" s="508">
        <v>0.0</v>
      </c>
      <c r="AC80" s="508">
        <v>0.0</v>
      </c>
      <c r="AD80" s="508">
        <v>0.0</v>
      </c>
      <c r="AE80" s="508">
        <v>0.0</v>
      </c>
      <c r="AF80" s="508">
        <v>0.0</v>
      </c>
      <c r="AG80" s="508">
        <v>0.0</v>
      </c>
      <c r="AH80" s="508">
        <v>0.0</v>
      </c>
      <c r="AI80" s="508">
        <v>0.0</v>
      </c>
      <c r="AJ80" s="508">
        <v>0.0</v>
      </c>
      <c r="AK80" s="508">
        <v>0.0</v>
      </c>
      <c r="AL80" s="508">
        <v>0.0</v>
      </c>
      <c r="AM80" s="508">
        <v>0.0</v>
      </c>
      <c r="AN80" s="508">
        <v>0.0</v>
      </c>
      <c r="AO80" s="508">
        <v>0.0</v>
      </c>
      <c r="AP80" s="508">
        <v>0.0</v>
      </c>
      <c r="AQ80" s="508">
        <v>0.0</v>
      </c>
      <c r="AR80" s="508">
        <v>0.0</v>
      </c>
      <c r="AS80" s="508">
        <v>0.0</v>
      </c>
      <c r="AT80" s="508">
        <v>0.0</v>
      </c>
      <c r="AU80" s="508">
        <v>0.0</v>
      </c>
      <c r="AV80" s="508">
        <v>0.0</v>
      </c>
      <c r="AW80" s="508">
        <v>0.0</v>
      </c>
      <c r="AX80" s="508">
        <v>0.0</v>
      </c>
      <c r="AY80" s="508">
        <v>0.0</v>
      </c>
      <c r="AZ80" s="508">
        <v>0.0</v>
      </c>
      <c r="BA80" s="508">
        <v>0.0</v>
      </c>
      <c r="BB80" s="508">
        <v>0.0</v>
      </c>
      <c r="BC80" s="508">
        <v>0.0</v>
      </c>
      <c r="BD80" s="508">
        <v>0.0</v>
      </c>
      <c r="BE80" s="508">
        <v>0.0</v>
      </c>
      <c r="BF80" s="515">
        <v>0.0</v>
      </c>
      <c r="BG80" s="510"/>
      <c r="BH80" s="511">
        <v>0.0</v>
      </c>
      <c r="BI80" s="512">
        <f t="shared" si="7"/>
        <v>0</v>
      </c>
      <c r="BJ80" s="511">
        <v>0.0</v>
      </c>
      <c r="BK80" s="513"/>
      <c r="BL80" s="514">
        <f t="shared" si="8"/>
        <v>0</v>
      </c>
      <c r="BM80" s="428"/>
      <c r="BN80" s="428"/>
    </row>
    <row r="81" outlineLevel="3">
      <c r="A81" s="428"/>
      <c r="B81" s="428"/>
      <c r="C81" s="428"/>
      <c r="D81" s="428"/>
      <c r="E81" s="486">
        <v>5.0</v>
      </c>
      <c r="F81" s="529"/>
      <c r="G81" s="506"/>
      <c r="H81" s="507"/>
      <c r="I81" s="507"/>
      <c r="J81" s="508">
        <v>0.0</v>
      </c>
      <c r="K81" s="508">
        <v>0.0</v>
      </c>
      <c r="L81" s="508">
        <v>0.0</v>
      </c>
      <c r="M81" s="508">
        <v>0.0</v>
      </c>
      <c r="N81" s="508">
        <v>0.0</v>
      </c>
      <c r="O81" s="508">
        <v>0.0</v>
      </c>
      <c r="P81" s="508">
        <v>0.0</v>
      </c>
      <c r="Q81" s="508">
        <v>0.0</v>
      </c>
      <c r="R81" s="508">
        <v>0.0</v>
      </c>
      <c r="S81" s="508">
        <v>0.0</v>
      </c>
      <c r="T81" s="508">
        <v>0.0</v>
      </c>
      <c r="U81" s="508">
        <v>0.0</v>
      </c>
      <c r="V81" s="508">
        <v>0.0</v>
      </c>
      <c r="W81" s="508">
        <v>0.0</v>
      </c>
      <c r="X81" s="508">
        <v>0.0</v>
      </c>
      <c r="Y81" s="508">
        <v>0.0</v>
      </c>
      <c r="Z81" s="508">
        <v>0.0</v>
      </c>
      <c r="AA81" s="508">
        <v>0.0</v>
      </c>
      <c r="AB81" s="508">
        <v>0.0</v>
      </c>
      <c r="AC81" s="508">
        <v>0.0</v>
      </c>
      <c r="AD81" s="508">
        <v>0.0</v>
      </c>
      <c r="AE81" s="508">
        <v>0.0</v>
      </c>
      <c r="AF81" s="508">
        <v>0.0</v>
      </c>
      <c r="AG81" s="508">
        <v>0.0</v>
      </c>
      <c r="AH81" s="508">
        <v>0.0</v>
      </c>
      <c r="AI81" s="508">
        <v>0.0</v>
      </c>
      <c r="AJ81" s="508">
        <v>0.0</v>
      </c>
      <c r="AK81" s="508">
        <v>0.0</v>
      </c>
      <c r="AL81" s="508">
        <v>0.0</v>
      </c>
      <c r="AM81" s="508">
        <v>0.0</v>
      </c>
      <c r="AN81" s="508">
        <v>0.0</v>
      </c>
      <c r="AO81" s="508">
        <v>0.0</v>
      </c>
      <c r="AP81" s="508">
        <v>0.0</v>
      </c>
      <c r="AQ81" s="508">
        <v>0.0</v>
      </c>
      <c r="AR81" s="508">
        <v>0.0</v>
      </c>
      <c r="AS81" s="508">
        <v>0.0</v>
      </c>
      <c r="AT81" s="508">
        <v>0.0</v>
      </c>
      <c r="AU81" s="508">
        <v>0.0</v>
      </c>
      <c r="AV81" s="508">
        <v>0.0</v>
      </c>
      <c r="AW81" s="508">
        <v>0.0</v>
      </c>
      <c r="AX81" s="508">
        <v>0.0</v>
      </c>
      <c r="AY81" s="508">
        <v>0.0</v>
      </c>
      <c r="AZ81" s="508">
        <v>0.0</v>
      </c>
      <c r="BA81" s="508">
        <v>0.0</v>
      </c>
      <c r="BB81" s="508">
        <v>0.0</v>
      </c>
      <c r="BC81" s="508">
        <v>0.0</v>
      </c>
      <c r="BD81" s="508">
        <v>0.0</v>
      </c>
      <c r="BE81" s="508">
        <v>0.0</v>
      </c>
      <c r="BF81" s="515">
        <v>0.0</v>
      </c>
      <c r="BG81" s="510"/>
      <c r="BH81" s="511">
        <v>0.0</v>
      </c>
      <c r="BI81" s="512">
        <f t="shared" si="7"/>
        <v>0</v>
      </c>
      <c r="BJ81" s="511">
        <v>0.0</v>
      </c>
      <c r="BK81" s="513"/>
      <c r="BL81" s="514">
        <f t="shared" si="8"/>
        <v>0</v>
      </c>
      <c r="BM81" s="428"/>
      <c r="BN81" s="428"/>
    </row>
    <row r="82" outlineLevel="3">
      <c r="A82" s="428"/>
      <c r="B82" s="428"/>
      <c r="C82" s="428"/>
      <c r="D82" s="428"/>
      <c r="E82" s="486">
        <v>6.0</v>
      </c>
      <c r="F82" s="529"/>
      <c r="G82" s="506"/>
      <c r="H82" s="507"/>
      <c r="I82" s="507"/>
      <c r="J82" s="508">
        <v>0.0</v>
      </c>
      <c r="K82" s="508">
        <v>0.0</v>
      </c>
      <c r="L82" s="508">
        <v>0.0</v>
      </c>
      <c r="M82" s="508">
        <v>0.0</v>
      </c>
      <c r="N82" s="508">
        <v>0.0</v>
      </c>
      <c r="O82" s="508">
        <v>0.0</v>
      </c>
      <c r="P82" s="508">
        <v>0.0</v>
      </c>
      <c r="Q82" s="508">
        <v>0.0</v>
      </c>
      <c r="R82" s="508">
        <v>0.0</v>
      </c>
      <c r="S82" s="508">
        <v>0.0</v>
      </c>
      <c r="T82" s="508">
        <v>0.0</v>
      </c>
      <c r="U82" s="508">
        <v>0.0</v>
      </c>
      <c r="V82" s="508">
        <v>0.0</v>
      </c>
      <c r="W82" s="508">
        <v>0.0</v>
      </c>
      <c r="X82" s="508">
        <v>0.0</v>
      </c>
      <c r="Y82" s="508">
        <v>0.0</v>
      </c>
      <c r="Z82" s="508">
        <v>0.0</v>
      </c>
      <c r="AA82" s="508">
        <v>0.0</v>
      </c>
      <c r="AB82" s="508">
        <v>0.0</v>
      </c>
      <c r="AC82" s="508">
        <v>0.0</v>
      </c>
      <c r="AD82" s="508">
        <v>0.0</v>
      </c>
      <c r="AE82" s="508">
        <v>0.0</v>
      </c>
      <c r="AF82" s="508">
        <v>0.0</v>
      </c>
      <c r="AG82" s="508">
        <v>0.0</v>
      </c>
      <c r="AH82" s="508">
        <v>0.0</v>
      </c>
      <c r="AI82" s="508">
        <v>0.0</v>
      </c>
      <c r="AJ82" s="508">
        <v>0.0</v>
      </c>
      <c r="AK82" s="508">
        <v>0.0</v>
      </c>
      <c r="AL82" s="508">
        <v>0.0</v>
      </c>
      <c r="AM82" s="508">
        <v>0.0</v>
      </c>
      <c r="AN82" s="508">
        <v>0.0</v>
      </c>
      <c r="AO82" s="508">
        <v>0.0</v>
      </c>
      <c r="AP82" s="508">
        <v>0.0</v>
      </c>
      <c r="AQ82" s="508">
        <v>0.0</v>
      </c>
      <c r="AR82" s="508">
        <v>0.0</v>
      </c>
      <c r="AS82" s="508">
        <v>0.0</v>
      </c>
      <c r="AT82" s="508">
        <v>0.0</v>
      </c>
      <c r="AU82" s="508">
        <v>0.0</v>
      </c>
      <c r="AV82" s="508">
        <v>0.0</v>
      </c>
      <c r="AW82" s="508">
        <v>0.0</v>
      </c>
      <c r="AX82" s="508">
        <v>0.0</v>
      </c>
      <c r="AY82" s="508">
        <v>0.0</v>
      </c>
      <c r="AZ82" s="508">
        <v>0.0</v>
      </c>
      <c r="BA82" s="508">
        <v>0.0</v>
      </c>
      <c r="BB82" s="508">
        <v>0.0</v>
      </c>
      <c r="BC82" s="508">
        <v>0.0</v>
      </c>
      <c r="BD82" s="508">
        <v>0.0</v>
      </c>
      <c r="BE82" s="508">
        <v>0.0</v>
      </c>
      <c r="BF82" s="515">
        <v>0.0</v>
      </c>
      <c r="BG82" s="510"/>
      <c r="BH82" s="511">
        <v>0.0</v>
      </c>
      <c r="BI82" s="512">
        <f t="shared" si="7"/>
        <v>0</v>
      </c>
      <c r="BJ82" s="511">
        <v>0.0</v>
      </c>
      <c r="BK82" s="513"/>
      <c r="BL82" s="514">
        <f t="shared" si="8"/>
        <v>0</v>
      </c>
      <c r="BM82" s="428"/>
      <c r="BN82" s="428"/>
    </row>
    <row r="83" outlineLevel="3">
      <c r="A83" s="428"/>
      <c r="B83" s="428"/>
      <c r="C83" s="428"/>
      <c r="D83" s="428"/>
      <c r="E83" s="486">
        <v>7.0</v>
      </c>
      <c r="F83" s="529"/>
      <c r="G83" s="506"/>
      <c r="H83" s="507"/>
      <c r="I83" s="507"/>
      <c r="J83" s="508">
        <v>0.0</v>
      </c>
      <c r="K83" s="508">
        <v>0.0</v>
      </c>
      <c r="L83" s="508">
        <v>0.0</v>
      </c>
      <c r="M83" s="508">
        <v>0.0</v>
      </c>
      <c r="N83" s="508">
        <v>0.0</v>
      </c>
      <c r="O83" s="508">
        <v>0.0</v>
      </c>
      <c r="P83" s="508">
        <v>0.0</v>
      </c>
      <c r="Q83" s="508">
        <v>0.0</v>
      </c>
      <c r="R83" s="508">
        <v>0.0</v>
      </c>
      <c r="S83" s="508">
        <v>0.0</v>
      </c>
      <c r="T83" s="508">
        <v>0.0</v>
      </c>
      <c r="U83" s="508">
        <v>0.0</v>
      </c>
      <c r="V83" s="508">
        <v>0.0</v>
      </c>
      <c r="W83" s="508">
        <v>0.0</v>
      </c>
      <c r="X83" s="508">
        <v>0.0</v>
      </c>
      <c r="Y83" s="508">
        <v>0.0</v>
      </c>
      <c r="Z83" s="508">
        <v>0.0</v>
      </c>
      <c r="AA83" s="508">
        <v>0.0</v>
      </c>
      <c r="AB83" s="508">
        <v>0.0</v>
      </c>
      <c r="AC83" s="508">
        <v>0.0</v>
      </c>
      <c r="AD83" s="508">
        <v>0.0</v>
      </c>
      <c r="AE83" s="508">
        <v>0.0</v>
      </c>
      <c r="AF83" s="508">
        <v>0.0</v>
      </c>
      <c r="AG83" s="508">
        <v>0.0</v>
      </c>
      <c r="AH83" s="508">
        <v>0.0</v>
      </c>
      <c r="AI83" s="508">
        <v>0.0</v>
      </c>
      <c r="AJ83" s="508">
        <v>0.0</v>
      </c>
      <c r="AK83" s="508">
        <v>0.0</v>
      </c>
      <c r="AL83" s="508">
        <v>0.0</v>
      </c>
      <c r="AM83" s="508">
        <v>0.0</v>
      </c>
      <c r="AN83" s="508">
        <v>0.0</v>
      </c>
      <c r="AO83" s="508">
        <v>0.0</v>
      </c>
      <c r="AP83" s="508">
        <v>0.0</v>
      </c>
      <c r="AQ83" s="508">
        <v>0.0</v>
      </c>
      <c r="AR83" s="508">
        <v>0.0</v>
      </c>
      <c r="AS83" s="508">
        <v>0.0</v>
      </c>
      <c r="AT83" s="508">
        <v>0.0</v>
      </c>
      <c r="AU83" s="508">
        <v>0.0</v>
      </c>
      <c r="AV83" s="508">
        <v>0.0</v>
      </c>
      <c r="AW83" s="508">
        <v>0.0</v>
      </c>
      <c r="AX83" s="508">
        <v>0.0</v>
      </c>
      <c r="AY83" s="508">
        <v>0.0</v>
      </c>
      <c r="AZ83" s="508">
        <v>0.0</v>
      </c>
      <c r="BA83" s="508">
        <v>0.0</v>
      </c>
      <c r="BB83" s="508">
        <v>0.0</v>
      </c>
      <c r="BC83" s="508">
        <v>0.0</v>
      </c>
      <c r="BD83" s="508">
        <v>0.0</v>
      </c>
      <c r="BE83" s="508">
        <v>0.0</v>
      </c>
      <c r="BF83" s="515">
        <v>0.0</v>
      </c>
      <c r="BG83" s="510"/>
      <c r="BH83" s="511">
        <v>0.0</v>
      </c>
      <c r="BI83" s="512">
        <f t="shared" si="7"/>
        <v>0</v>
      </c>
      <c r="BJ83" s="511">
        <v>0.0</v>
      </c>
      <c r="BK83" s="513"/>
      <c r="BL83" s="514">
        <f t="shared" si="8"/>
        <v>0</v>
      </c>
      <c r="BM83" s="428"/>
      <c r="BN83" s="428"/>
    </row>
    <row r="84" outlineLevel="3">
      <c r="A84" s="428"/>
      <c r="B84" s="428"/>
      <c r="C84" s="428"/>
      <c r="D84" s="428"/>
      <c r="E84" s="486">
        <v>8.0</v>
      </c>
      <c r="F84" s="529"/>
      <c r="G84" s="506"/>
      <c r="H84" s="507"/>
      <c r="I84" s="507"/>
      <c r="J84" s="508">
        <v>0.0</v>
      </c>
      <c r="K84" s="508">
        <v>0.0</v>
      </c>
      <c r="L84" s="508">
        <v>0.0</v>
      </c>
      <c r="M84" s="508">
        <v>0.0</v>
      </c>
      <c r="N84" s="508">
        <v>0.0</v>
      </c>
      <c r="O84" s="508">
        <v>0.0</v>
      </c>
      <c r="P84" s="508">
        <v>0.0</v>
      </c>
      <c r="Q84" s="508">
        <v>0.0</v>
      </c>
      <c r="R84" s="508">
        <v>0.0</v>
      </c>
      <c r="S84" s="508">
        <v>0.0</v>
      </c>
      <c r="T84" s="508">
        <v>0.0</v>
      </c>
      <c r="U84" s="508">
        <v>0.0</v>
      </c>
      <c r="V84" s="508">
        <v>0.0</v>
      </c>
      <c r="W84" s="508">
        <v>0.0</v>
      </c>
      <c r="X84" s="508">
        <v>0.0</v>
      </c>
      <c r="Y84" s="508">
        <v>0.0</v>
      </c>
      <c r="Z84" s="508">
        <v>0.0</v>
      </c>
      <c r="AA84" s="508">
        <v>0.0</v>
      </c>
      <c r="AB84" s="508">
        <v>0.0</v>
      </c>
      <c r="AC84" s="508">
        <v>0.0</v>
      </c>
      <c r="AD84" s="508">
        <v>0.0</v>
      </c>
      <c r="AE84" s="508">
        <v>0.0</v>
      </c>
      <c r="AF84" s="508">
        <v>0.0</v>
      </c>
      <c r="AG84" s="508">
        <v>0.0</v>
      </c>
      <c r="AH84" s="508">
        <v>0.0</v>
      </c>
      <c r="AI84" s="508">
        <v>0.0</v>
      </c>
      <c r="AJ84" s="508">
        <v>0.0</v>
      </c>
      <c r="AK84" s="508">
        <v>0.0</v>
      </c>
      <c r="AL84" s="508">
        <v>0.0</v>
      </c>
      <c r="AM84" s="508">
        <v>0.0</v>
      </c>
      <c r="AN84" s="508">
        <v>0.0</v>
      </c>
      <c r="AO84" s="508">
        <v>0.0</v>
      </c>
      <c r="AP84" s="508">
        <v>0.0</v>
      </c>
      <c r="AQ84" s="508">
        <v>0.0</v>
      </c>
      <c r="AR84" s="508">
        <v>0.0</v>
      </c>
      <c r="AS84" s="508">
        <v>0.0</v>
      </c>
      <c r="AT84" s="508">
        <v>0.0</v>
      </c>
      <c r="AU84" s="508">
        <v>0.0</v>
      </c>
      <c r="AV84" s="508">
        <v>0.0</v>
      </c>
      <c r="AW84" s="508">
        <v>0.0</v>
      </c>
      <c r="AX84" s="508">
        <v>0.0</v>
      </c>
      <c r="AY84" s="508">
        <v>0.0</v>
      </c>
      <c r="AZ84" s="508">
        <v>0.0</v>
      </c>
      <c r="BA84" s="508">
        <v>0.0</v>
      </c>
      <c r="BB84" s="508">
        <v>0.0</v>
      </c>
      <c r="BC84" s="508">
        <v>0.0</v>
      </c>
      <c r="BD84" s="508">
        <v>0.0</v>
      </c>
      <c r="BE84" s="508">
        <v>0.0</v>
      </c>
      <c r="BF84" s="515">
        <v>0.0</v>
      </c>
      <c r="BG84" s="510"/>
      <c r="BH84" s="511">
        <v>0.0</v>
      </c>
      <c r="BI84" s="512">
        <f t="shared" si="7"/>
        <v>0</v>
      </c>
      <c r="BJ84" s="511">
        <v>0.0</v>
      </c>
      <c r="BK84" s="513"/>
      <c r="BL84" s="514">
        <f t="shared" si="8"/>
        <v>0</v>
      </c>
      <c r="BM84" s="428"/>
      <c r="BN84" s="428"/>
    </row>
    <row r="85" outlineLevel="3">
      <c r="A85" s="428"/>
      <c r="B85" s="428"/>
      <c r="C85" s="428"/>
      <c r="D85" s="428"/>
      <c r="E85" s="486">
        <v>9.0</v>
      </c>
      <c r="F85" s="529"/>
      <c r="G85" s="506"/>
      <c r="H85" s="507"/>
      <c r="I85" s="507"/>
      <c r="J85" s="508">
        <v>0.0</v>
      </c>
      <c r="K85" s="508">
        <v>0.0</v>
      </c>
      <c r="L85" s="508">
        <v>0.0</v>
      </c>
      <c r="M85" s="508">
        <v>0.0</v>
      </c>
      <c r="N85" s="508">
        <v>0.0</v>
      </c>
      <c r="O85" s="508">
        <v>0.0</v>
      </c>
      <c r="P85" s="508">
        <v>0.0</v>
      </c>
      <c r="Q85" s="508">
        <v>0.0</v>
      </c>
      <c r="R85" s="508">
        <v>0.0</v>
      </c>
      <c r="S85" s="508">
        <v>0.0</v>
      </c>
      <c r="T85" s="508">
        <v>0.0</v>
      </c>
      <c r="U85" s="508">
        <v>0.0</v>
      </c>
      <c r="V85" s="508">
        <v>0.0</v>
      </c>
      <c r="W85" s="508">
        <v>0.0</v>
      </c>
      <c r="X85" s="508">
        <v>0.0</v>
      </c>
      <c r="Y85" s="508">
        <v>0.0</v>
      </c>
      <c r="Z85" s="508">
        <v>0.0</v>
      </c>
      <c r="AA85" s="508">
        <v>0.0</v>
      </c>
      <c r="AB85" s="508">
        <v>0.0</v>
      </c>
      <c r="AC85" s="508">
        <v>0.0</v>
      </c>
      <c r="AD85" s="508">
        <v>0.0</v>
      </c>
      <c r="AE85" s="508">
        <v>0.0</v>
      </c>
      <c r="AF85" s="508">
        <v>0.0</v>
      </c>
      <c r="AG85" s="508">
        <v>0.0</v>
      </c>
      <c r="AH85" s="508">
        <v>0.0</v>
      </c>
      <c r="AI85" s="508">
        <v>0.0</v>
      </c>
      <c r="AJ85" s="508">
        <v>0.0</v>
      </c>
      <c r="AK85" s="508">
        <v>0.0</v>
      </c>
      <c r="AL85" s="508">
        <v>0.0</v>
      </c>
      <c r="AM85" s="508">
        <v>0.0</v>
      </c>
      <c r="AN85" s="508">
        <v>0.0</v>
      </c>
      <c r="AO85" s="508">
        <v>0.0</v>
      </c>
      <c r="AP85" s="508">
        <v>0.0</v>
      </c>
      <c r="AQ85" s="508">
        <v>0.0</v>
      </c>
      <c r="AR85" s="508">
        <v>0.0</v>
      </c>
      <c r="AS85" s="508">
        <v>0.0</v>
      </c>
      <c r="AT85" s="508">
        <v>0.0</v>
      </c>
      <c r="AU85" s="508">
        <v>0.0</v>
      </c>
      <c r="AV85" s="508">
        <v>0.0</v>
      </c>
      <c r="AW85" s="508">
        <v>0.0</v>
      </c>
      <c r="AX85" s="508">
        <v>0.0</v>
      </c>
      <c r="AY85" s="508">
        <v>0.0</v>
      </c>
      <c r="AZ85" s="508">
        <v>0.0</v>
      </c>
      <c r="BA85" s="508">
        <v>0.0</v>
      </c>
      <c r="BB85" s="508">
        <v>0.0</v>
      </c>
      <c r="BC85" s="508">
        <v>0.0</v>
      </c>
      <c r="BD85" s="508">
        <v>0.0</v>
      </c>
      <c r="BE85" s="508">
        <v>0.0</v>
      </c>
      <c r="BF85" s="515">
        <v>0.0</v>
      </c>
      <c r="BG85" s="510"/>
      <c r="BH85" s="511">
        <v>0.0</v>
      </c>
      <c r="BI85" s="512">
        <f t="shared" si="7"/>
        <v>0</v>
      </c>
      <c r="BJ85" s="511">
        <v>0.0</v>
      </c>
      <c r="BK85" s="513"/>
      <c r="BL85" s="514">
        <f t="shared" si="8"/>
        <v>0</v>
      </c>
      <c r="BM85" s="428"/>
      <c r="BN85" s="428"/>
    </row>
    <row r="86" outlineLevel="3">
      <c r="A86" s="428"/>
      <c r="B86" s="428"/>
      <c r="C86" s="428"/>
      <c r="D86" s="428"/>
      <c r="E86" s="486">
        <v>10.0</v>
      </c>
      <c r="F86" s="529"/>
      <c r="G86" s="506"/>
      <c r="H86" s="507"/>
      <c r="I86" s="507"/>
      <c r="J86" s="508">
        <v>0.0</v>
      </c>
      <c r="K86" s="508">
        <v>0.0</v>
      </c>
      <c r="L86" s="508">
        <v>0.0</v>
      </c>
      <c r="M86" s="508">
        <v>0.0</v>
      </c>
      <c r="N86" s="508">
        <v>0.0</v>
      </c>
      <c r="O86" s="508">
        <v>0.0</v>
      </c>
      <c r="P86" s="508">
        <v>0.0</v>
      </c>
      <c r="Q86" s="508">
        <v>0.0</v>
      </c>
      <c r="R86" s="508">
        <v>0.0</v>
      </c>
      <c r="S86" s="508">
        <v>0.0</v>
      </c>
      <c r="T86" s="508">
        <v>0.0</v>
      </c>
      <c r="U86" s="508">
        <v>0.0</v>
      </c>
      <c r="V86" s="508">
        <v>0.0</v>
      </c>
      <c r="W86" s="508">
        <v>0.0</v>
      </c>
      <c r="X86" s="508">
        <v>0.0</v>
      </c>
      <c r="Y86" s="508">
        <v>0.0</v>
      </c>
      <c r="Z86" s="508">
        <v>0.0</v>
      </c>
      <c r="AA86" s="508">
        <v>0.0</v>
      </c>
      <c r="AB86" s="508">
        <v>0.0</v>
      </c>
      <c r="AC86" s="508">
        <v>0.0</v>
      </c>
      <c r="AD86" s="508">
        <v>0.0</v>
      </c>
      <c r="AE86" s="508">
        <v>0.0</v>
      </c>
      <c r="AF86" s="508">
        <v>0.0</v>
      </c>
      <c r="AG86" s="508">
        <v>0.0</v>
      </c>
      <c r="AH86" s="508">
        <v>0.0</v>
      </c>
      <c r="AI86" s="508">
        <v>0.0</v>
      </c>
      <c r="AJ86" s="508">
        <v>0.0</v>
      </c>
      <c r="AK86" s="508">
        <v>0.0</v>
      </c>
      <c r="AL86" s="508">
        <v>0.0</v>
      </c>
      <c r="AM86" s="508">
        <v>0.0</v>
      </c>
      <c r="AN86" s="508">
        <v>0.0</v>
      </c>
      <c r="AO86" s="508">
        <v>0.0</v>
      </c>
      <c r="AP86" s="508">
        <v>0.0</v>
      </c>
      <c r="AQ86" s="508">
        <v>0.0</v>
      </c>
      <c r="AR86" s="508">
        <v>0.0</v>
      </c>
      <c r="AS86" s="508">
        <v>0.0</v>
      </c>
      <c r="AT86" s="508">
        <v>0.0</v>
      </c>
      <c r="AU86" s="508">
        <v>0.0</v>
      </c>
      <c r="AV86" s="508">
        <v>0.0</v>
      </c>
      <c r="AW86" s="508">
        <v>0.0</v>
      </c>
      <c r="AX86" s="508">
        <v>0.0</v>
      </c>
      <c r="AY86" s="508">
        <v>0.0</v>
      </c>
      <c r="AZ86" s="508">
        <v>0.0</v>
      </c>
      <c r="BA86" s="508">
        <v>0.0</v>
      </c>
      <c r="BB86" s="508">
        <v>0.0</v>
      </c>
      <c r="BC86" s="508">
        <v>0.0</v>
      </c>
      <c r="BD86" s="508">
        <v>0.0</v>
      </c>
      <c r="BE86" s="508">
        <v>0.0</v>
      </c>
      <c r="BF86" s="515">
        <v>0.0</v>
      </c>
      <c r="BG86" s="510"/>
      <c r="BH86" s="511">
        <v>0.0</v>
      </c>
      <c r="BI86" s="512">
        <f t="shared" si="7"/>
        <v>0</v>
      </c>
      <c r="BJ86" s="511">
        <v>0.0</v>
      </c>
      <c r="BK86" s="513"/>
      <c r="BL86" s="514">
        <f t="shared" si="8"/>
        <v>0</v>
      </c>
      <c r="BM86" s="428"/>
      <c r="BN86" s="428"/>
    </row>
    <row r="87" outlineLevel="3">
      <c r="A87" s="428"/>
      <c r="B87" s="428"/>
      <c r="C87" s="428"/>
      <c r="D87" s="428"/>
      <c r="E87" s="517"/>
      <c r="F87" s="517"/>
      <c r="G87" s="517"/>
      <c r="H87" s="517"/>
      <c r="I87" s="517"/>
      <c r="J87" s="517"/>
      <c r="K87" s="517"/>
      <c r="L87" s="517"/>
      <c r="M87" s="517"/>
      <c r="N87" s="517"/>
      <c r="O87" s="517"/>
      <c r="P87" s="517"/>
      <c r="Q87" s="517"/>
      <c r="R87" s="517"/>
      <c r="S87" s="517"/>
      <c r="T87" s="517"/>
      <c r="U87" s="517"/>
      <c r="V87" s="517"/>
      <c r="W87" s="517"/>
      <c r="X87" s="517"/>
      <c r="Y87" s="517"/>
      <c r="Z87" s="517"/>
      <c r="AA87" s="517"/>
      <c r="AB87" s="517"/>
      <c r="AC87" s="517"/>
      <c r="AD87" s="517"/>
      <c r="AE87" s="517"/>
      <c r="AF87" s="517"/>
      <c r="AG87" s="517"/>
      <c r="AH87" s="517"/>
      <c r="AI87" s="517"/>
      <c r="AJ87" s="517"/>
      <c r="AK87" s="517"/>
      <c r="AL87" s="517"/>
      <c r="AM87" s="517"/>
      <c r="AN87" s="517"/>
      <c r="AO87" s="517"/>
      <c r="AP87" s="517"/>
      <c r="AQ87" s="517"/>
      <c r="AR87" s="517"/>
      <c r="AS87" s="517"/>
      <c r="AT87" s="517"/>
      <c r="AU87" s="517"/>
      <c r="AV87" s="517"/>
      <c r="AW87" s="517"/>
      <c r="AX87" s="517"/>
      <c r="AY87" s="517"/>
      <c r="AZ87" s="517"/>
      <c r="BA87" s="517"/>
      <c r="BB87" s="517"/>
      <c r="BC87" s="517"/>
      <c r="BD87" s="517"/>
      <c r="BE87" s="517"/>
      <c r="BF87" s="517"/>
      <c r="BG87" s="517"/>
      <c r="BH87" s="517"/>
      <c r="BI87" s="517"/>
      <c r="BJ87" s="517"/>
      <c r="BK87" s="517"/>
      <c r="BL87" s="517"/>
      <c r="BM87" s="428"/>
      <c r="BN87" s="428"/>
    </row>
    <row r="88" outlineLevel="3">
      <c r="A88" s="428"/>
      <c r="B88" s="428"/>
      <c r="C88" s="428"/>
      <c r="D88" s="428"/>
      <c r="E88" s="428"/>
      <c r="F88" s="428"/>
      <c r="G88" s="428"/>
      <c r="H88" s="428"/>
      <c r="I88" s="428"/>
      <c r="J88" s="428"/>
      <c r="K88" s="428"/>
      <c r="L88" s="428"/>
      <c r="M88" s="428"/>
      <c r="N88" s="428"/>
      <c r="O88" s="428"/>
      <c r="P88" s="428"/>
      <c r="Q88" s="428"/>
      <c r="R88" s="428"/>
      <c r="S88" s="428"/>
      <c r="T88" s="428"/>
      <c r="U88" s="428"/>
      <c r="V88" s="428"/>
      <c r="W88" s="428"/>
      <c r="X88" s="428"/>
      <c r="Y88" s="428"/>
      <c r="Z88" s="428"/>
      <c r="AA88" s="428"/>
      <c r="AB88" s="428"/>
      <c r="AC88" s="428"/>
      <c r="AD88" s="428"/>
      <c r="AE88" s="428"/>
      <c r="AF88" s="428"/>
      <c r="AG88" s="428"/>
      <c r="AH88" s="428"/>
      <c r="AI88" s="428"/>
      <c r="AJ88" s="428"/>
      <c r="AK88" s="428"/>
      <c r="AL88" s="428"/>
      <c r="AM88" s="428"/>
      <c r="AN88" s="428"/>
      <c r="AO88" s="428"/>
      <c r="AP88" s="428"/>
      <c r="AQ88" s="428"/>
      <c r="AR88" s="428"/>
      <c r="AS88" s="428"/>
      <c r="AT88" s="428"/>
      <c r="AU88" s="428"/>
      <c r="AV88" s="428"/>
      <c r="AW88" s="428"/>
      <c r="AX88" s="428"/>
      <c r="AY88" s="428"/>
      <c r="AZ88" s="428"/>
      <c r="BA88" s="428"/>
      <c r="BB88" s="428"/>
      <c r="BC88" s="428"/>
      <c r="BD88" s="428"/>
      <c r="BE88" s="428"/>
      <c r="BF88" s="428"/>
      <c r="BG88" s="428"/>
      <c r="BH88" s="428"/>
      <c r="BI88" s="428"/>
      <c r="BJ88" s="428"/>
      <c r="BK88" s="428"/>
      <c r="BL88" s="428"/>
      <c r="BM88" s="428"/>
      <c r="BN88" s="428"/>
    </row>
    <row r="89" ht="7.5" customHeight="1" outlineLevel="2">
      <c r="A89" s="428"/>
      <c r="B89" s="428"/>
      <c r="C89" s="428"/>
      <c r="D89" s="428"/>
      <c r="E89" s="428"/>
      <c r="F89" s="428"/>
      <c r="G89" s="428"/>
      <c r="H89" s="428"/>
      <c r="I89" s="428"/>
      <c r="J89" s="428"/>
      <c r="K89" s="428"/>
      <c r="L89" s="428"/>
      <c r="M89" s="428"/>
      <c r="N89" s="428"/>
      <c r="O89" s="428"/>
      <c r="P89" s="428"/>
      <c r="Q89" s="428"/>
      <c r="R89" s="428"/>
      <c r="S89" s="428"/>
      <c r="T89" s="428"/>
      <c r="U89" s="428"/>
      <c r="V89" s="428"/>
      <c r="W89" s="428"/>
      <c r="X89" s="428"/>
      <c r="Y89" s="428"/>
      <c r="Z89" s="428"/>
      <c r="AA89" s="428"/>
      <c r="AB89" s="428"/>
      <c r="AC89" s="428"/>
      <c r="AD89" s="428"/>
      <c r="AE89" s="428"/>
      <c r="AF89" s="428"/>
      <c r="AG89" s="428"/>
      <c r="AH89" s="428"/>
      <c r="AI89" s="428"/>
      <c r="AJ89" s="428"/>
      <c r="AK89" s="428"/>
      <c r="AL89" s="428"/>
      <c r="AM89" s="428"/>
      <c r="AN89" s="428"/>
      <c r="AO89" s="428"/>
      <c r="AP89" s="428"/>
      <c r="AQ89" s="428"/>
      <c r="AR89" s="428"/>
      <c r="AS89" s="428"/>
      <c r="AT89" s="428"/>
      <c r="AU89" s="428"/>
      <c r="AV89" s="428"/>
      <c r="AW89" s="428"/>
      <c r="AX89" s="428"/>
      <c r="AY89" s="428"/>
      <c r="AZ89" s="428"/>
      <c r="BA89" s="428"/>
      <c r="BB89" s="428"/>
      <c r="BC89" s="428"/>
      <c r="BD89" s="428"/>
      <c r="BE89" s="428"/>
      <c r="BF89" s="428"/>
      <c r="BG89" s="428"/>
      <c r="BH89" s="428"/>
      <c r="BI89" s="428"/>
      <c r="BJ89" s="428"/>
      <c r="BK89" s="428"/>
      <c r="BL89" s="428"/>
      <c r="BM89" s="428"/>
      <c r="BN89" s="428"/>
    </row>
    <row r="90" outlineLevel="2">
      <c r="A90" s="428"/>
      <c r="B90" s="428"/>
      <c r="C90" s="478"/>
      <c r="D90" s="479" t="s">
        <v>203</v>
      </c>
      <c r="E90" s="181"/>
      <c r="F90" s="480" t="s">
        <v>419</v>
      </c>
      <c r="G90" s="480" t="s">
        <v>420</v>
      </c>
      <c r="H90" s="480" t="s">
        <v>188</v>
      </c>
      <c r="I90" s="480" t="s">
        <v>177</v>
      </c>
      <c r="J90" s="481" t="s">
        <v>206</v>
      </c>
      <c r="K90" s="428"/>
      <c r="L90" s="428"/>
      <c r="M90" s="428"/>
      <c r="N90" s="428"/>
      <c r="O90" s="428"/>
      <c r="P90" s="428"/>
      <c r="Q90" s="428"/>
      <c r="R90" s="428"/>
      <c r="S90" s="428"/>
      <c r="T90" s="428"/>
      <c r="U90" s="428"/>
      <c r="V90" s="428"/>
      <c r="W90" s="428"/>
      <c r="X90" s="428"/>
      <c r="Y90" s="428"/>
      <c r="Z90" s="428"/>
      <c r="AA90" s="428"/>
      <c r="AB90" s="428"/>
      <c r="AC90" s="428"/>
      <c r="AD90" s="428"/>
      <c r="AE90" s="428"/>
      <c r="AF90" s="428"/>
      <c r="AG90" s="428"/>
      <c r="AH90" s="428"/>
      <c r="AI90" s="428"/>
      <c r="AJ90" s="428"/>
      <c r="AK90" s="428"/>
      <c r="AL90" s="428"/>
      <c r="AM90" s="428"/>
      <c r="AN90" s="428"/>
      <c r="AO90" s="428"/>
      <c r="AP90" s="428"/>
      <c r="AQ90" s="428"/>
      <c r="AR90" s="428"/>
      <c r="AS90" s="428"/>
      <c r="AT90" s="428"/>
      <c r="AU90" s="428"/>
      <c r="AV90" s="428"/>
      <c r="AW90" s="428"/>
      <c r="AX90" s="428"/>
      <c r="AY90" s="428"/>
      <c r="AZ90" s="428"/>
      <c r="BA90" s="428"/>
      <c r="BB90" s="428"/>
      <c r="BC90" s="428"/>
      <c r="BD90" s="428"/>
      <c r="BE90" s="428"/>
      <c r="BF90" s="482" t="s">
        <v>207</v>
      </c>
      <c r="BG90" s="428"/>
      <c r="BH90" s="483"/>
      <c r="BI90" s="484" t="s">
        <v>191</v>
      </c>
      <c r="BJ90" s="485"/>
      <c r="BK90" s="486" t="s">
        <v>177</v>
      </c>
      <c r="BL90" s="468" t="s">
        <v>208</v>
      </c>
      <c r="BM90" s="428"/>
      <c r="BN90" s="428"/>
    </row>
    <row r="91" outlineLevel="2">
      <c r="A91" s="428"/>
      <c r="B91" s="428"/>
      <c r="C91" s="428"/>
      <c r="D91" s="487" t="s">
        <v>190</v>
      </c>
      <c r="E91" s="181"/>
      <c r="F91" s="488" t="s">
        <v>421</v>
      </c>
      <c r="G91" s="488" t="s">
        <v>422</v>
      </c>
      <c r="H91" s="489">
        <v>0.0</v>
      </c>
      <c r="I91" s="490">
        <v>0.0</v>
      </c>
      <c r="J91" s="491" t="str">
        <f>IFERROR(I91/H91)</f>
        <v/>
      </c>
      <c r="K91" s="428"/>
      <c r="L91" s="428"/>
      <c r="M91" s="428"/>
      <c r="N91" s="428"/>
      <c r="O91" s="428"/>
      <c r="P91" s="428"/>
      <c r="Q91" s="428"/>
      <c r="R91" s="428"/>
      <c r="S91" s="428"/>
      <c r="T91" s="428"/>
      <c r="U91" s="428"/>
      <c r="V91" s="428"/>
      <c r="W91" s="428"/>
      <c r="X91" s="428"/>
      <c r="Y91" s="428"/>
      <c r="Z91" s="428"/>
      <c r="AA91" s="428"/>
      <c r="AB91" s="428"/>
      <c r="AC91" s="428"/>
      <c r="AD91" s="428"/>
      <c r="AE91" s="428"/>
      <c r="AF91" s="428"/>
      <c r="AG91" s="428"/>
      <c r="AH91" s="428"/>
      <c r="AI91" s="428"/>
      <c r="AJ91" s="428"/>
      <c r="AK91" s="428"/>
      <c r="AL91" s="428"/>
      <c r="AM91" s="428"/>
      <c r="AN91" s="428"/>
      <c r="AO91" s="428"/>
      <c r="AP91" s="428"/>
      <c r="AQ91" s="428"/>
      <c r="AR91" s="428"/>
      <c r="AS91" s="428"/>
      <c r="AT91" s="428"/>
      <c r="AU91" s="428"/>
      <c r="AV91" s="428"/>
      <c r="AW91" s="428"/>
      <c r="AX91" s="428"/>
      <c r="AY91" s="428"/>
      <c r="AZ91" s="428"/>
      <c r="BA91" s="428"/>
      <c r="BB91" s="428"/>
      <c r="BC91" s="428"/>
      <c r="BD91" s="428"/>
      <c r="BE91" s="428"/>
      <c r="BF91" s="518">
        <f>SUM(BF96:BF105)</f>
        <v>0</v>
      </c>
      <c r="BG91" s="428"/>
      <c r="BH91" s="493" t="s">
        <v>211</v>
      </c>
      <c r="BI91" s="519"/>
      <c r="BJ91" s="495" t="str">
        <f>if(BL91=1,"1","0")</f>
        <v>0</v>
      </c>
      <c r="BK91" s="496">
        <v>0.0</v>
      </c>
      <c r="BL91" s="520">
        <f>AVERAGE(BI96:BI105)</f>
        <v>0</v>
      </c>
      <c r="BM91" s="428"/>
      <c r="BN91" s="428"/>
    </row>
    <row r="92" ht="7.5" customHeight="1" outlineLevel="3">
      <c r="A92" s="428"/>
      <c r="B92" s="428"/>
      <c r="C92" s="428"/>
      <c r="D92" s="428"/>
      <c r="E92" s="428"/>
      <c r="F92" s="428"/>
      <c r="G92" s="428"/>
      <c r="H92" s="428"/>
      <c r="I92" s="428"/>
      <c r="J92" s="428"/>
      <c r="K92" s="428"/>
      <c r="L92" s="428"/>
      <c r="M92" s="428"/>
      <c r="N92" s="428"/>
      <c r="O92" s="428"/>
      <c r="P92" s="428"/>
      <c r="Q92" s="428"/>
      <c r="R92" s="428"/>
      <c r="S92" s="428"/>
      <c r="T92" s="428"/>
      <c r="U92" s="428"/>
      <c r="V92" s="428"/>
      <c r="W92" s="428"/>
      <c r="X92" s="428"/>
      <c r="Y92" s="428"/>
      <c r="Z92" s="428"/>
      <c r="AA92" s="428"/>
      <c r="AB92" s="428"/>
      <c r="AC92" s="428"/>
      <c r="AD92" s="428"/>
      <c r="AE92" s="428"/>
      <c r="AF92" s="428"/>
      <c r="AG92" s="428"/>
      <c r="AH92" s="428"/>
      <c r="AI92" s="428"/>
      <c r="AJ92" s="428"/>
      <c r="AK92" s="428"/>
      <c r="AL92" s="428"/>
      <c r="AM92" s="428"/>
      <c r="AN92" s="428"/>
      <c r="AO92" s="428"/>
      <c r="AP92" s="428"/>
      <c r="AQ92" s="428"/>
      <c r="AR92" s="428"/>
      <c r="AS92" s="428"/>
      <c r="AT92" s="428"/>
      <c r="AU92" s="428"/>
      <c r="AV92" s="428"/>
      <c r="AW92" s="428"/>
      <c r="AX92" s="428"/>
      <c r="AY92" s="428"/>
      <c r="AZ92" s="428"/>
      <c r="BA92" s="428"/>
      <c r="BB92" s="428"/>
      <c r="BC92" s="428"/>
      <c r="BD92" s="428"/>
      <c r="BE92" s="428"/>
      <c r="BF92" s="428"/>
      <c r="BG92" s="428"/>
      <c r="BH92" s="428"/>
      <c r="BI92" s="428"/>
      <c r="BJ92" s="428"/>
      <c r="BK92" s="428"/>
      <c r="BL92" s="428"/>
      <c r="BM92" s="428"/>
      <c r="BN92" s="428"/>
    </row>
    <row r="93" outlineLevel="3">
      <c r="A93" s="428"/>
      <c r="B93" s="428"/>
      <c r="C93" s="428"/>
      <c r="D93" s="428"/>
      <c r="E93" s="498" t="s">
        <v>212</v>
      </c>
      <c r="F93" s="499" t="s">
        <v>213</v>
      </c>
      <c r="G93" s="498" t="s">
        <v>214</v>
      </c>
      <c r="H93" s="521"/>
      <c r="I93" s="521"/>
      <c r="J93" s="500"/>
      <c r="K93" s="182"/>
      <c r="L93" s="182"/>
      <c r="M93" s="182"/>
      <c r="N93" s="182"/>
      <c r="O93" s="182"/>
      <c r="P93" s="182"/>
      <c r="Q93" s="182"/>
      <c r="R93" s="182"/>
      <c r="S93" s="182"/>
      <c r="T93" s="182"/>
      <c r="U93" s="182"/>
      <c r="V93" s="182"/>
      <c r="W93" s="182"/>
      <c r="X93" s="182"/>
      <c r="Y93" s="182"/>
      <c r="Z93" s="182"/>
      <c r="AA93" s="182"/>
      <c r="AB93" s="182"/>
      <c r="AC93" s="182"/>
      <c r="AD93" s="182"/>
      <c r="AE93" s="182"/>
      <c r="AF93" s="182"/>
      <c r="AG93" s="182"/>
      <c r="AH93" s="182"/>
      <c r="AI93" s="182"/>
      <c r="AJ93" s="182"/>
      <c r="AK93" s="182"/>
      <c r="AL93" s="182"/>
      <c r="AM93" s="182"/>
      <c r="AN93" s="182"/>
      <c r="AO93" s="182"/>
      <c r="AP93" s="182"/>
      <c r="AQ93" s="182"/>
      <c r="AR93" s="182"/>
      <c r="AS93" s="182"/>
      <c r="AT93" s="182"/>
      <c r="AU93" s="182"/>
      <c r="AV93" s="182"/>
      <c r="AW93" s="182"/>
      <c r="AX93" s="182"/>
      <c r="AY93" s="182"/>
      <c r="AZ93" s="182"/>
      <c r="BA93" s="182"/>
      <c r="BB93" s="182"/>
      <c r="BC93" s="182"/>
      <c r="BD93" s="182"/>
      <c r="BE93" s="181"/>
      <c r="BF93" s="501" t="s">
        <v>187</v>
      </c>
      <c r="BG93" s="479" t="s">
        <v>217</v>
      </c>
      <c r="BH93" s="182"/>
      <c r="BI93" s="182"/>
      <c r="BJ93" s="181"/>
      <c r="BK93" s="501" t="s">
        <v>167</v>
      </c>
      <c r="BL93" s="501" t="s">
        <v>218</v>
      </c>
      <c r="BM93" s="428"/>
      <c r="BN93" s="428"/>
    </row>
    <row r="94" outlineLevel="3">
      <c r="A94" s="428"/>
      <c r="B94" s="428"/>
      <c r="C94" s="428"/>
      <c r="D94" s="428"/>
      <c r="E94" s="199"/>
      <c r="F94" s="199"/>
      <c r="G94" s="199"/>
      <c r="H94" s="199"/>
      <c r="I94" s="199"/>
      <c r="J94" s="502" t="s">
        <v>219</v>
      </c>
      <c r="K94" s="182"/>
      <c r="L94" s="182"/>
      <c r="M94" s="181"/>
      <c r="N94" s="502" t="s">
        <v>220</v>
      </c>
      <c r="O94" s="182"/>
      <c r="P94" s="182"/>
      <c r="Q94" s="181"/>
      <c r="R94" s="502" t="s">
        <v>221</v>
      </c>
      <c r="S94" s="182"/>
      <c r="T94" s="182"/>
      <c r="U94" s="181"/>
      <c r="V94" s="502" t="s">
        <v>222</v>
      </c>
      <c r="W94" s="182"/>
      <c r="X94" s="182"/>
      <c r="Y94" s="181"/>
      <c r="Z94" s="502" t="s">
        <v>223</v>
      </c>
      <c r="AA94" s="182"/>
      <c r="AB94" s="182"/>
      <c r="AC94" s="181"/>
      <c r="AD94" s="502" t="s">
        <v>224</v>
      </c>
      <c r="AE94" s="182"/>
      <c r="AF94" s="182"/>
      <c r="AG94" s="181"/>
      <c r="AH94" s="502" t="s">
        <v>225</v>
      </c>
      <c r="AI94" s="182"/>
      <c r="AJ94" s="182"/>
      <c r="AK94" s="181"/>
      <c r="AL94" s="502" t="s">
        <v>226</v>
      </c>
      <c r="AM94" s="182"/>
      <c r="AN94" s="182"/>
      <c r="AO94" s="181"/>
      <c r="AP94" s="502" t="s">
        <v>227</v>
      </c>
      <c r="AQ94" s="182"/>
      <c r="AR94" s="182"/>
      <c r="AS94" s="181"/>
      <c r="AT94" s="502" t="s">
        <v>228</v>
      </c>
      <c r="AU94" s="182"/>
      <c r="AV94" s="182"/>
      <c r="AW94" s="181"/>
      <c r="AX94" s="502" t="s">
        <v>229</v>
      </c>
      <c r="AY94" s="182"/>
      <c r="AZ94" s="182"/>
      <c r="BA94" s="181"/>
      <c r="BB94" s="502" t="s">
        <v>230</v>
      </c>
      <c r="BC94" s="182"/>
      <c r="BD94" s="182"/>
      <c r="BE94" s="181"/>
      <c r="BF94" s="199"/>
      <c r="BG94" s="503" t="s">
        <v>231</v>
      </c>
      <c r="BH94" s="504" t="s">
        <v>232</v>
      </c>
      <c r="BI94" s="503" t="s">
        <v>233</v>
      </c>
      <c r="BJ94" s="504" t="s">
        <v>234</v>
      </c>
      <c r="BK94" s="199"/>
      <c r="BL94" s="199"/>
      <c r="BM94" s="428"/>
      <c r="BN94" s="428"/>
    </row>
    <row r="95" outlineLevel="3">
      <c r="A95" s="428"/>
      <c r="B95" s="428"/>
      <c r="C95" s="428"/>
      <c r="D95" s="428"/>
      <c r="E95" s="183"/>
      <c r="F95" s="183"/>
      <c r="G95" s="183"/>
      <c r="H95" s="183"/>
      <c r="I95" s="183"/>
      <c r="J95" s="505">
        <v>1.0</v>
      </c>
      <c r="K95" s="505">
        <v>2.0</v>
      </c>
      <c r="L95" s="505">
        <v>3.0</v>
      </c>
      <c r="M95" s="505">
        <v>4.0</v>
      </c>
      <c r="N95" s="505">
        <v>1.0</v>
      </c>
      <c r="O95" s="505">
        <v>2.0</v>
      </c>
      <c r="P95" s="505">
        <v>3.0</v>
      </c>
      <c r="Q95" s="505">
        <v>4.0</v>
      </c>
      <c r="R95" s="505">
        <v>1.0</v>
      </c>
      <c r="S95" s="505">
        <v>2.0</v>
      </c>
      <c r="T95" s="505">
        <v>3.0</v>
      </c>
      <c r="U95" s="505">
        <v>4.0</v>
      </c>
      <c r="V95" s="505">
        <v>1.0</v>
      </c>
      <c r="W95" s="505">
        <v>2.0</v>
      </c>
      <c r="X95" s="505">
        <v>3.0</v>
      </c>
      <c r="Y95" s="505">
        <v>4.0</v>
      </c>
      <c r="Z95" s="505">
        <v>1.0</v>
      </c>
      <c r="AA95" s="505">
        <v>2.0</v>
      </c>
      <c r="AB95" s="505">
        <v>3.0</v>
      </c>
      <c r="AC95" s="505">
        <v>4.0</v>
      </c>
      <c r="AD95" s="505">
        <v>1.0</v>
      </c>
      <c r="AE95" s="505">
        <v>2.0</v>
      </c>
      <c r="AF95" s="505">
        <v>3.0</v>
      </c>
      <c r="AG95" s="505">
        <v>4.0</v>
      </c>
      <c r="AH95" s="505">
        <v>1.0</v>
      </c>
      <c r="AI95" s="505">
        <v>2.0</v>
      </c>
      <c r="AJ95" s="505">
        <v>3.0</v>
      </c>
      <c r="AK95" s="505">
        <v>4.0</v>
      </c>
      <c r="AL95" s="505">
        <v>1.0</v>
      </c>
      <c r="AM95" s="505">
        <v>2.0</v>
      </c>
      <c r="AN95" s="505">
        <v>3.0</v>
      </c>
      <c r="AO95" s="505">
        <v>4.0</v>
      </c>
      <c r="AP95" s="505">
        <v>1.0</v>
      </c>
      <c r="AQ95" s="505">
        <v>2.0</v>
      </c>
      <c r="AR95" s="505">
        <v>3.0</v>
      </c>
      <c r="AS95" s="505">
        <v>4.0</v>
      </c>
      <c r="AT95" s="505">
        <v>1.0</v>
      </c>
      <c r="AU95" s="505">
        <v>2.0</v>
      </c>
      <c r="AV95" s="505">
        <v>3.0</v>
      </c>
      <c r="AW95" s="505">
        <v>4.0</v>
      </c>
      <c r="AX95" s="505">
        <v>1.0</v>
      </c>
      <c r="AY95" s="505">
        <v>2.0</v>
      </c>
      <c r="AZ95" s="505">
        <v>3.0</v>
      </c>
      <c r="BA95" s="505">
        <v>4.0</v>
      </c>
      <c r="BB95" s="505">
        <v>1.0</v>
      </c>
      <c r="BC95" s="505">
        <v>2.0</v>
      </c>
      <c r="BD95" s="505">
        <v>3.0</v>
      </c>
      <c r="BE95" s="505">
        <v>4.0</v>
      </c>
      <c r="BF95" s="183"/>
      <c r="BG95" s="183"/>
      <c r="BH95" s="183"/>
      <c r="BI95" s="183"/>
      <c r="BJ95" s="183"/>
      <c r="BK95" s="183"/>
      <c r="BL95" s="183"/>
      <c r="BM95" s="428"/>
      <c r="BN95" s="428"/>
    </row>
    <row r="96" outlineLevel="3">
      <c r="A96" s="428"/>
      <c r="B96" s="428"/>
      <c r="C96" s="428"/>
      <c r="D96" s="428"/>
      <c r="E96" s="486">
        <v>1.0</v>
      </c>
      <c r="F96" s="528"/>
      <c r="G96" s="506"/>
      <c r="H96" s="507"/>
      <c r="I96" s="507"/>
      <c r="J96" s="523">
        <v>0.0</v>
      </c>
      <c r="K96" s="523">
        <v>0.0</v>
      </c>
      <c r="L96" s="523">
        <v>0.0</v>
      </c>
      <c r="M96" s="523">
        <v>0.0</v>
      </c>
      <c r="N96" s="523">
        <v>0.0</v>
      </c>
      <c r="O96" s="523">
        <v>0.0</v>
      </c>
      <c r="P96" s="523">
        <v>0.0</v>
      </c>
      <c r="Q96" s="523">
        <v>0.0</v>
      </c>
      <c r="R96" s="523">
        <v>0.0</v>
      </c>
      <c r="S96" s="523">
        <v>0.0</v>
      </c>
      <c r="T96" s="523">
        <v>0.0</v>
      </c>
      <c r="U96" s="523">
        <v>0.0</v>
      </c>
      <c r="V96" s="523">
        <v>0.0</v>
      </c>
      <c r="W96" s="523">
        <v>0.0</v>
      </c>
      <c r="X96" s="523">
        <v>0.0</v>
      </c>
      <c r="Y96" s="523">
        <v>0.0</v>
      </c>
      <c r="Z96" s="523">
        <v>0.0</v>
      </c>
      <c r="AA96" s="523">
        <v>0.0</v>
      </c>
      <c r="AB96" s="523">
        <v>0.0</v>
      </c>
      <c r="AC96" s="523">
        <v>0.0</v>
      </c>
      <c r="AD96" s="523">
        <v>0.0</v>
      </c>
      <c r="AE96" s="523">
        <v>0.0</v>
      </c>
      <c r="AF96" s="523">
        <v>0.0</v>
      </c>
      <c r="AG96" s="523">
        <v>0.0</v>
      </c>
      <c r="AH96" s="523">
        <v>0.0</v>
      </c>
      <c r="AI96" s="523">
        <v>0.0</v>
      </c>
      <c r="AJ96" s="523">
        <v>0.0</v>
      </c>
      <c r="AK96" s="523">
        <v>0.0</v>
      </c>
      <c r="AL96" s="523">
        <v>0.0</v>
      </c>
      <c r="AM96" s="523">
        <v>0.0</v>
      </c>
      <c r="AN96" s="523">
        <v>0.0</v>
      </c>
      <c r="AO96" s="523">
        <v>0.0</v>
      </c>
      <c r="AP96" s="523">
        <v>0.0</v>
      </c>
      <c r="AQ96" s="523">
        <v>0.0</v>
      </c>
      <c r="AR96" s="523">
        <v>0.0</v>
      </c>
      <c r="AS96" s="523">
        <v>0.0</v>
      </c>
      <c r="AT96" s="523">
        <v>0.0</v>
      </c>
      <c r="AU96" s="523">
        <v>0.0</v>
      </c>
      <c r="AV96" s="523">
        <v>0.0</v>
      </c>
      <c r="AW96" s="523">
        <v>0.0</v>
      </c>
      <c r="AX96" s="523">
        <v>0.0</v>
      </c>
      <c r="AY96" s="523">
        <v>0.0</v>
      </c>
      <c r="AZ96" s="523">
        <v>0.0</v>
      </c>
      <c r="BA96" s="523">
        <v>0.0</v>
      </c>
      <c r="BB96" s="523">
        <v>0.0</v>
      </c>
      <c r="BC96" s="523">
        <v>0.0</v>
      </c>
      <c r="BD96" s="523">
        <v>0.0</v>
      </c>
      <c r="BE96" s="523">
        <v>0.0</v>
      </c>
      <c r="BF96" s="515">
        <v>0.0</v>
      </c>
      <c r="BG96" s="510"/>
      <c r="BH96" s="511">
        <v>0.0</v>
      </c>
      <c r="BI96" s="512">
        <f t="shared" ref="BI96:BI105" si="9">iferror(AVERAGE(J96:BE96))</f>
        <v>0</v>
      </c>
      <c r="BJ96" s="511">
        <v>0.0</v>
      </c>
      <c r="BK96" s="513"/>
      <c r="BL96" s="514">
        <f>iferror((BH96+BJ96)/100)</f>
        <v>0</v>
      </c>
      <c r="BM96" s="428"/>
      <c r="BN96" s="428"/>
    </row>
    <row r="97" outlineLevel="3">
      <c r="A97" s="428"/>
      <c r="B97" s="428"/>
      <c r="C97" s="428"/>
      <c r="D97" s="428"/>
      <c r="E97" s="486">
        <v>2.0</v>
      </c>
      <c r="F97" s="529"/>
      <c r="G97" s="506"/>
      <c r="H97" s="507"/>
      <c r="I97" s="507"/>
      <c r="J97" s="523">
        <v>0.0</v>
      </c>
      <c r="K97" s="523">
        <v>0.0</v>
      </c>
      <c r="L97" s="523">
        <v>0.0</v>
      </c>
      <c r="M97" s="523">
        <v>0.0</v>
      </c>
      <c r="N97" s="523">
        <v>0.0</v>
      </c>
      <c r="O97" s="523">
        <v>0.0</v>
      </c>
      <c r="P97" s="523">
        <v>0.0</v>
      </c>
      <c r="Q97" s="523">
        <v>0.0</v>
      </c>
      <c r="R97" s="523">
        <v>0.0</v>
      </c>
      <c r="S97" s="523">
        <v>0.0</v>
      </c>
      <c r="T97" s="523">
        <v>0.0</v>
      </c>
      <c r="U97" s="523">
        <v>0.0</v>
      </c>
      <c r="V97" s="523">
        <v>0.0</v>
      </c>
      <c r="W97" s="523">
        <v>0.0</v>
      </c>
      <c r="X97" s="523">
        <v>0.0</v>
      </c>
      <c r="Y97" s="523">
        <v>0.0</v>
      </c>
      <c r="Z97" s="523">
        <v>0.0</v>
      </c>
      <c r="AA97" s="523">
        <v>0.0</v>
      </c>
      <c r="AB97" s="523">
        <v>0.0</v>
      </c>
      <c r="AC97" s="523">
        <v>0.0</v>
      </c>
      <c r="AD97" s="523">
        <v>0.0</v>
      </c>
      <c r="AE97" s="523">
        <v>0.0</v>
      </c>
      <c r="AF97" s="523">
        <v>0.0</v>
      </c>
      <c r="AG97" s="523">
        <v>0.0</v>
      </c>
      <c r="AH97" s="523">
        <v>0.0</v>
      </c>
      <c r="AI97" s="523">
        <v>0.0</v>
      </c>
      <c r="AJ97" s="523">
        <v>0.0</v>
      </c>
      <c r="AK97" s="523">
        <v>0.0</v>
      </c>
      <c r="AL97" s="523">
        <v>0.0</v>
      </c>
      <c r="AM97" s="523">
        <v>0.0</v>
      </c>
      <c r="AN97" s="523">
        <v>0.0</v>
      </c>
      <c r="AO97" s="523">
        <v>0.0</v>
      </c>
      <c r="AP97" s="523">
        <v>0.0</v>
      </c>
      <c r="AQ97" s="523">
        <v>0.0</v>
      </c>
      <c r="AR97" s="523">
        <v>0.0</v>
      </c>
      <c r="AS97" s="523">
        <v>0.0</v>
      </c>
      <c r="AT97" s="523">
        <v>0.0</v>
      </c>
      <c r="AU97" s="523">
        <v>0.0</v>
      </c>
      <c r="AV97" s="523">
        <v>0.0</v>
      </c>
      <c r="AW97" s="523">
        <v>0.0</v>
      </c>
      <c r="AX97" s="523">
        <v>0.0</v>
      </c>
      <c r="AY97" s="523">
        <v>0.0</v>
      </c>
      <c r="AZ97" s="523">
        <v>0.0</v>
      </c>
      <c r="BA97" s="523">
        <v>0.0</v>
      </c>
      <c r="BB97" s="523">
        <v>0.0</v>
      </c>
      <c r="BC97" s="523">
        <v>0.0</v>
      </c>
      <c r="BD97" s="523">
        <v>0.0</v>
      </c>
      <c r="BE97" s="523">
        <v>0.0</v>
      </c>
      <c r="BF97" s="515">
        <v>0.0</v>
      </c>
      <c r="BG97" s="510"/>
      <c r="BH97" s="511">
        <v>0.0</v>
      </c>
      <c r="BI97" s="512">
        <f t="shared" si="9"/>
        <v>0</v>
      </c>
      <c r="BJ97" s="511">
        <v>0.0</v>
      </c>
      <c r="BK97" s="513"/>
      <c r="BL97" s="514">
        <f t="shared" ref="BL97:BL105" si="10">(BH97+BJ97)/100</f>
        <v>0</v>
      </c>
      <c r="BM97" s="428"/>
      <c r="BN97" s="428"/>
    </row>
    <row r="98" outlineLevel="3">
      <c r="A98" s="428"/>
      <c r="B98" s="428"/>
      <c r="C98" s="248" t="s">
        <v>235</v>
      </c>
      <c r="D98" s="428"/>
      <c r="E98" s="486">
        <v>3.0</v>
      </c>
      <c r="F98" s="529"/>
      <c r="G98" s="506"/>
      <c r="H98" s="507"/>
      <c r="I98" s="507"/>
      <c r="J98" s="523">
        <v>0.0</v>
      </c>
      <c r="K98" s="523">
        <v>0.0</v>
      </c>
      <c r="L98" s="523">
        <v>0.0</v>
      </c>
      <c r="M98" s="523">
        <v>0.0</v>
      </c>
      <c r="N98" s="523">
        <v>0.0</v>
      </c>
      <c r="O98" s="523">
        <v>0.0</v>
      </c>
      <c r="P98" s="523">
        <v>0.0</v>
      </c>
      <c r="Q98" s="523">
        <v>0.0</v>
      </c>
      <c r="R98" s="523">
        <v>0.0</v>
      </c>
      <c r="S98" s="523">
        <v>0.0</v>
      </c>
      <c r="T98" s="523">
        <v>0.0</v>
      </c>
      <c r="U98" s="523">
        <v>0.0</v>
      </c>
      <c r="V98" s="523">
        <v>0.0</v>
      </c>
      <c r="W98" s="523">
        <v>0.0</v>
      </c>
      <c r="X98" s="523">
        <v>0.0</v>
      </c>
      <c r="Y98" s="523">
        <v>0.0</v>
      </c>
      <c r="Z98" s="523">
        <v>0.0</v>
      </c>
      <c r="AA98" s="523">
        <v>0.0</v>
      </c>
      <c r="AB98" s="523">
        <v>0.0</v>
      </c>
      <c r="AC98" s="523">
        <v>0.0</v>
      </c>
      <c r="AD98" s="523">
        <v>0.0</v>
      </c>
      <c r="AE98" s="523">
        <v>0.0</v>
      </c>
      <c r="AF98" s="523">
        <v>0.0</v>
      </c>
      <c r="AG98" s="523">
        <v>0.0</v>
      </c>
      <c r="AH98" s="523">
        <v>0.0</v>
      </c>
      <c r="AI98" s="523">
        <v>0.0</v>
      </c>
      <c r="AJ98" s="523">
        <v>0.0</v>
      </c>
      <c r="AK98" s="523">
        <v>0.0</v>
      </c>
      <c r="AL98" s="523">
        <v>0.0</v>
      </c>
      <c r="AM98" s="523">
        <v>0.0</v>
      </c>
      <c r="AN98" s="523">
        <v>0.0</v>
      </c>
      <c r="AO98" s="523">
        <v>0.0</v>
      </c>
      <c r="AP98" s="523">
        <v>0.0</v>
      </c>
      <c r="AQ98" s="523">
        <v>0.0</v>
      </c>
      <c r="AR98" s="523">
        <v>0.0</v>
      </c>
      <c r="AS98" s="523">
        <v>0.0</v>
      </c>
      <c r="AT98" s="523">
        <v>0.0</v>
      </c>
      <c r="AU98" s="523">
        <v>0.0</v>
      </c>
      <c r="AV98" s="523">
        <v>0.0</v>
      </c>
      <c r="AW98" s="523">
        <v>0.0</v>
      </c>
      <c r="AX98" s="523">
        <v>0.0</v>
      </c>
      <c r="AY98" s="523">
        <v>0.0</v>
      </c>
      <c r="AZ98" s="523">
        <v>0.0</v>
      </c>
      <c r="BA98" s="523">
        <v>0.0</v>
      </c>
      <c r="BB98" s="523">
        <v>0.0</v>
      </c>
      <c r="BC98" s="523">
        <v>0.0</v>
      </c>
      <c r="BD98" s="523">
        <v>0.0</v>
      </c>
      <c r="BE98" s="523">
        <v>0.0</v>
      </c>
      <c r="BF98" s="515">
        <v>0.0</v>
      </c>
      <c r="BG98" s="510"/>
      <c r="BH98" s="511">
        <v>0.0</v>
      </c>
      <c r="BI98" s="512">
        <f t="shared" si="9"/>
        <v>0</v>
      </c>
      <c r="BJ98" s="511">
        <v>0.0</v>
      </c>
      <c r="BK98" s="513"/>
      <c r="BL98" s="514">
        <f t="shared" si="10"/>
        <v>0</v>
      </c>
      <c r="BM98" s="428"/>
      <c r="BN98" s="428"/>
    </row>
    <row r="99" outlineLevel="3">
      <c r="A99" s="428"/>
      <c r="B99" s="428"/>
      <c r="C99" s="428"/>
      <c r="D99" s="428"/>
      <c r="E99" s="486">
        <v>4.0</v>
      </c>
      <c r="F99" s="529"/>
      <c r="G99" s="506"/>
      <c r="H99" s="507"/>
      <c r="I99" s="507"/>
      <c r="J99" s="523">
        <v>0.0</v>
      </c>
      <c r="K99" s="523">
        <v>0.0</v>
      </c>
      <c r="L99" s="523">
        <v>0.0</v>
      </c>
      <c r="M99" s="523">
        <v>0.0</v>
      </c>
      <c r="N99" s="523">
        <v>0.0</v>
      </c>
      <c r="O99" s="523">
        <v>0.0</v>
      </c>
      <c r="P99" s="523">
        <v>0.0</v>
      </c>
      <c r="Q99" s="523">
        <v>0.0</v>
      </c>
      <c r="R99" s="523">
        <v>0.0</v>
      </c>
      <c r="S99" s="523">
        <v>0.0</v>
      </c>
      <c r="T99" s="523">
        <v>0.0</v>
      </c>
      <c r="U99" s="523">
        <v>0.0</v>
      </c>
      <c r="V99" s="523">
        <v>0.0</v>
      </c>
      <c r="W99" s="523">
        <v>0.0</v>
      </c>
      <c r="X99" s="523">
        <v>0.0</v>
      </c>
      <c r="Y99" s="523">
        <v>0.0</v>
      </c>
      <c r="Z99" s="523">
        <v>0.0</v>
      </c>
      <c r="AA99" s="523">
        <v>0.0</v>
      </c>
      <c r="AB99" s="523">
        <v>0.0</v>
      </c>
      <c r="AC99" s="523">
        <v>0.0</v>
      </c>
      <c r="AD99" s="523">
        <v>0.0</v>
      </c>
      <c r="AE99" s="523">
        <v>0.0</v>
      </c>
      <c r="AF99" s="523">
        <v>0.0</v>
      </c>
      <c r="AG99" s="523">
        <v>0.0</v>
      </c>
      <c r="AH99" s="523">
        <v>0.0</v>
      </c>
      <c r="AI99" s="523">
        <v>0.0</v>
      </c>
      <c r="AJ99" s="523">
        <v>0.0</v>
      </c>
      <c r="AK99" s="523">
        <v>0.0</v>
      </c>
      <c r="AL99" s="523">
        <v>0.0</v>
      </c>
      <c r="AM99" s="523">
        <v>0.0</v>
      </c>
      <c r="AN99" s="523">
        <v>0.0</v>
      </c>
      <c r="AO99" s="523">
        <v>0.0</v>
      </c>
      <c r="AP99" s="523">
        <v>0.0</v>
      </c>
      <c r="AQ99" s="523">
        <v>0.0</v>
      </c>
      <c r="AR99" s="523">
        <v>0.0</v>
      </c>
      <c r="AS99" s="523">
        <v>0.0</v>
      </c>
      <c r="AT99" s="523">
        <v>0.0</v>
      </c>
      <c r="AU99" s="523">
        <v>0.0</v>
      </c>
      <c r="AV99" s="523">
        <v>0.0</v>
      </c>
      <c r="AW99" s="523">
        <v>0.0</v>
      </c>
      <c r="AX99" s="523">
        <v>0.0</v>
      </c>
      <c r="AY99" s="523">
        <v>0.0</v>
      </c>
      <c r="AZ99" s="523">
        <v>0.0</v>
      </c>
      <c r="BA99" s="523">
        <v>0.0</v>
      </c>
      <c r="BB99" s="523">
        <v>0.0</v>
      </c>
      <c r="BC99" s="523">
        <v>0.0</v>
      </c>
      <c r="BD99" s="523">
        <v>0.0</v>
      </c>
      <c r="BE99" s="523">
        <v>0.0</v>
      </c>
      <c r="BF99" s="515">
        <v>0.0</v>
      </c>
      <c r="BG99" s="510"/>
      <c r="BH99" s="511">
        <v>0.0</v>
      </c>
      <c r="BI99" s="512">
        <f t="shared" si="9"/>
        <v>0</v>
      </c>
      <c r="BJ99" s="511">
        <v>0.0</v>
      </c>
      <c r="BK99" s="513"/>
      <c r="BL99" s="514">
        <f t="shared" si="10"/>
        <v>0</v>
      </c>
      <c r="BM99" s="428"/>
      <c r="BN99" s="428"/>
    </row>
    <row r="100" outlineLevel="3">
      <c r="A100" s="428"/>
      <c r="B100" s="428"/>
      <c r="C100" s="428"/>
      <c r="D100" s="428"/>
      <c r="E100" s="486">
        <v>5.0</v>
      </c>
      <c r="F100" s="529"/>
      <c r="G100" s="506"/>
      <c r="H100" s="507"/>
      <c r="I100" s="507"/>
      <c r="J100" s="523">
        <v>0.0</v>
      </c>
      <c r="K100" s="523">
        <v>0.0</v>
      </c>
      <c r="L100" s="523">
        <v>0.0</v>
      </c>
      <c r="M100" s="523">
        <v>0.0</v>
      </c>
      <c r="N100" s="523">
        <v>0.0</v>
      </c>
      <c r="O100" s="523">
        <v>0.0</v>
      </c>
      <c r="P100" s="523">
        <v>0.0</v>
      </c>
      <c r="Q100" s="523">
        <v>0.0</v>
      </c>
      <c r="R100" s="523">
        <v>0.0</v>
      </c>
      <c r="S100" s="523">
        <v>0.0</v>
      </c>
      <c r="T100" s="523">
        <v>0.0</v>
      </c>
      <c r="U100" s="523">
        <v>0.0</v>
      </c>
      <c r="V100" s="523">
        <v>0.0</v>
      </c>
      <c r="W100" s="523">
        <v>0.0</v>
      </c>
      <c r="X100" s="523">
        <v>0.0</v>
      </c>
      <c r="Y100" s="523">
        <v>0.0</v>
      </c>
      <c r="Z100" s="523">
        <v>0.0</v>
      </c>
      <c r="AA100" s="523">
        <v>0.0</v>
      </c>
      <c r="AB100" s="523">
        <v>0.0</v>
      </c>
      <c r="AC100" s="523">
        <v>0.0</v>
      </c>
      <c r="AD100" s="523">
        <v>0.0</v>
      </c>
      <c r="AE100" s="523">
        <v>0.0</v>
      </c>
      <c r="AF100" s="523">
        <v>0.0</v>
      </c>
      <c r="AG100" s="523">
        <v>0.0</v>
      </c>
      <c r="AH100" s="523">
        <v>0.0</v>
      </c>
      <c r="AI100" s="523">
        <v>0.0</v>
      </c>
      <c r="AJ100" s="523">
        <v>0.0</v>
      </c>
      <c r="AK100" s="523">
        <v>0.0</v>
      </c>
      <c r="AL100" s="523">
        <v>0.0</v>
      </c>
      <c r="AM100" s="523">
        <v>0.0</v>
      </c>
      <c r="AN100" s="523">
        <v>0.0</v>
      </c>
      <c r="AO100" s="523">
        <v>0.0</v>
      </c>
      <c r="AP100" s="523">
        <v>0.0</v>
      </c>
      <c r="AQ100" s="523">
        <v>0.0</v>
      </c>
      <c r="AR100" s="523">
        <v>0.0</v>
      </c>
      <c r="AS100" s="523">
        <v>0.0</v>
      </c>
      <c r="AT100" s="523">
        <v>0.0</v>
      </c>
      <c r="AU100" s="523">
        <v>0.0</v>
      </c>
      <c r="AV100" s="523">
        <v>0.0</v>
      </c>
      <c r="AW100" s="523">
        <v>0.0</v>
      </c>
      <c r="AX100" s="523">
        <v>0.0</v>
      </c>
      <c r="AY100" s="523">
        <v>0.0</v>
      </c>
      <c r="AZ100" s="523">
        <v>0.0</v>
      </c>
      <c r="BA100" s="523">
        <v>0.0</v>
      </c>
      <c r="BB100" s="523">
        <v>0.0</v>
      </c>
      <c r="BC100" s="523">
        <v>0.0</v>
      </c>
      <c r="BD100" s="523">
        <v>0.0</v>
      </c>
      <c r="BE100" s="523">
        <v>0.0</v>
      </c>
      <c r="BF100" s="515">
        <v>0.0</v>
      </c>
      <c r="BG100" s="510"/>
      <c r="BH100" s="511">
        <v>0.0</v>
      </c>
      <c r="BI100" s="512">
        <f t="shared" si="9"/>
        <v>0</v>
      </c>
      <c r="BJ100" s="511">
        <v>0.0</v>
      </c>
      <c r="BK100" s="513"/>
      <c r="BL100" s="514">
        <f t="shared" si="10"/>
        <v>0</v>
      </c>
      <c r="BM100" s="428"/>
      <c r="BN100" s="428"/>
    </row>
    <row r="101" outlineLevel="3">
      <c r="A101" s="428"/>
      <c r="B101" s="428"/>
      <c r="C101" s="428"/>
      <c r="D101" s="428"/>
      <c r="E101" s="486">
        <v>6.0</v>
      </c>
      <c r="F101" s="529"/>
      <c r="G101" s="506"/>
      <c r="H101" s="507"/>
      <c r="I101" s="507"/>
      <c r="J101" s="523">
        <v>0.0</v>
      </c>
      <c r="K101" s="523">
        <v>0.0</v>
      </c>
      <c r="L101" s="523">
        <v>0.0</v>
      </c>
      <c r="M101" s="523">
        <v>0.0</v>
      </c>
      <c r="N101" s="523">
        <v>0.0</v>
      </c>
      <c r="O101" s="523">
        <v>0.0</v>
      </c>
      <c r="P101" s="523">
        <v>0.0</v>
      </c>
      <c r="Q101" s="523">
        <v>0.0</v>
      </c>
      <c r="R101" s="523">
        <v>0.0</v>
      </c>
      <c r="S101" s="523">
        <v>0.0</v>
      </c>
      <c r="T101" s="523">
        <v>0.0</v>
      </c>
      <c r="U101" s="523">
        <v>0.0</v>
      </c>
      <c r="V101" s="523">
        <v>0.0</v>
      </c>
      <c r="W101" s="523">
        <v>0.0</v>
      </c>
      <c r="X101" s="523">
        <v>0.0</v>
      </c>
      <c r="Y101" s="523">
        <v>0.0</v>
      </c>
      <c r="Z101" s="523">
        <v>0.0</v>
      </c>
      <c r="AA101" s="523">
        <v>0.0</v>
      </c>
      <c r="AB101" s="523">
        <v>0.0</v>
      </c>
      <c r="AC101" s="523">
        <v>0.0</v>
      </c>
      <c r="AD101" s="523">
        <v>0.0</v>
      </c>
      <c r="AE101" s="523">
        <v>0.0</v>
      </c>
      <c r="AF101" s="523">
        <v>0.0</v>
      </c>
      <c r="AG101" s="523">
        <v>0.0</v>
      </c>
      <c r="AH101" s="523">
        <v>0.0</v>
      </c>
      <c r="AI101" s="523">
        <v>0.0</v>
      </c>
      <c r="AJ101" s="523">
        <v>0.0</v>
      </c>
      <c r="AK101" s="523">
        <v>0.0</v>
      </c>
      <c r="AL101" s="523">
        <v>0.0</v>
      </c>
      <c r="AM101" s="523">
        <v>0.0</v>
      </c>
      <c r="AN101" s="523">
        <v>0.0</v>
      </c>
      <c r="AO101" s="523">
        <v>0.0</v>
      </c>
      <c r="AP101" s="523">
        <v>0.0</v>
      </c>
      <c r="AQ101" s="523">
        <v>0.0</v>
      </c>
      <c r="AR101" s="523">
        <v>0.0</v>
      </c>
      <c r="AS101" s="523">
        <v>0.0</v>
      </c>
      <c r="AT101" s="523">
        <v>0.0</v>
      </c>
      <c r="AU101" s="523">
        <v>0.0</v>
      </c>
      <c r="AV101" s="523">
        <v>0.0</v>
      </c>
      <c r="AW101" s="523">
        <v>0.0</v>
      </c>
      <c r="AX101" s="523">
        <v>0.0</v>
      </c>
      <c r="AY101" s="523">
        <v>0.0</v>
      </c>
      <c r="AZ101" s="523">
        <v>0.0</v>
      </c>
      <c r="BA101" s="523">
        <v>0.0</v>
      </c>
      <c r="BB101" s="523">
        <v>0.0</v>
      </c>
      <c r="BC101" s="523">
        <v>0.0</v>
      </c>
      <c r="BD101" s="523">
        <v>0.0</v>
      </c>
      <c r="BE101" s="523">
        <v>0.0</v>
      </c>
      <c r="BF101" s="515">
        <v>0.0</v>
      </c>
      <c r="BG101" s="510"/>
      <c r="BH101" s="511">
        <v>0.0</v>
      </c>
      <c r="BI101" s="512">
        <f t="shared" si="9"/>
        <v>0</v>
      </c>
      <c r="BJ101" s="511">
        <v>0.0</v>
      </c>
      <c r="BK101" s="513"/>
      <c r="BL101" s="514">
        <f t="shared" si="10"/>
        <v>0</v>
      </c>
      <c r="BM101" s="428"/>
      <c r="BN101" s="428"/>
    </row>
    <row r="102" outlineLevel="3">
      <c r="A102" s="428"/>
      <c r="B102" s="428"/>
      <c r="C102" s="428"/>
      <c r="D102" s="428"/>
      <c r="E102" s="486">
        <v>7.0</v>
      </c>
      <c r="F102" s="529"/>
      <c r="G102" s="506"/>
      <c r="H102" s="507"/>
      <c r="I102" s="507"/>
      <c r="J102" s="523">
        <v>0.0</v>
      </c>
      <c r="K102" s="523">
        <v>0.0</v>
      </c>
      <c r="L102" s="523">
        <v>0.0</v>
      </c>
      <c r="M102" s="523">
        <v>0.0</v>
      </c>
      <c r="N102" s="523">
        <v>0.0</v>
      </c>
      <c r="O102" s="523">
        <v>0.0</v>
      </c>
      <c r="P102" s="523">
        <v>0.0</v>
      </c>
      <c r="Q102" s="523">
        <v>0.0</v>
      </c>
      <c r="R102" s="523">
        <v>0.0</v>
      </c>
      <c r="S102" s="523">
        <v>0.0</v>
      </c>
      <c r="T102" s="523">
        <v>0.0</v>
      </c>
      <c r="U102" s="523">
        <v>0.0</v>
      </c>
      <c r="V102" s="523">
        <v>0.0</v>
      </c>
      <c r="W102" s="523">
        <v>0.0</v>
      </c>
      <c r="X102" s="523">
        <v>0.0</v>
      </c>
      <c r="Y102" s="523">
        <v>0.0</v>
      </c>
      <c r="Z102" s="523">
        <v>0.0</v>
      </c>
      <c r="AA102" s="523">
        <v>0.0</v>
      </c>
      <c r="AB102" s="523">
        <v>0.0</v>
      </c>
      <c r="AC102" s="523">
        <v>0.0</v>
      </c>
      <c r="AD102" s="523">
        <v>0.0</v>
      </c>
      <c r="AE102" s="523">
        <v>0.0</v>
      </c>
      <c r="AF102" s="523">
        <v>0.0</v>
      </c>
      <c r="AG102" s="523">
        <v>0.0</v>
      </c>
      <c r="AH102" s="523">
        <v>0.0</v>
      </c>
      <c r="AI102" s="523">
        <v>0.0</v>
      </c>
      <c r="AJ102" s="523">
        <v>0.0</v>
      </c>
      <c r="AK102" s="523">
        <v>0.0</v>
      </c>
      <c r="AL102" s="523">
        <v>0.0</v>
      </c>
      <c r="AM102" s="523">
        <v>0.0</v>
      </c>
      <c r="AN102" s="523">
        <v>0.0</v>
      </c>
      <c r="AO102" s="523">
        <v>0.0</v>
      </c>
      <c r="AP102" s="523">
        <v>0.0</v>
      </c>
      <c r="AQ102" s="523">
        <v>0.0</v>
      </c>
      <c r="AR102" s="523">
        <v>0.0</v>
      </c>
      <c r="AS102" s="523">
        <v>0.0</v>
      </c>
      <c r="AT102" s="523">
        <v>0.0</v>
      </c>
      <c r="AU102" s="523">
        <v>0.0</v>
      </c>
      <c r="AV102" s="523">
        <v>0.0</v>
      </c>
      <c r="AW102" s="523">
        <v>0.0</v>
      </c>
      <c r="AX102" s="523">
        <v>0.0</v>
      </c>
      <c r="AY102" s="523">
        <v>0.0</v>
      </c>
      <c r="AZ102" s="523">
        <v>0.0</v>
      </c>
      <c r="BA102" s="523">
        <v>0.0</v>
      </c>
      <c r="BB102" s="523">
        <v>0.0</v>
      </c>
      <c r="BC102" s="523">
        <v>0.0</v>
      </c>
      <c r="BD102" s="523">
        <v>0.0</v>
      </c>
      <c r="BE102" s="523">
        <v>0.0</v>
      </c>
      <c r="BF102" s="515">
        <v>0.0</v>
      </c>
      <c r="BG102" s="510"/>
      <c r="BH102" s="511">
        <v>0.0</v>
      </c>
      <c r="BI102" s="512">
        <f t="shared" si="9"/>
        <v>0</v>
      </c>
      <c r="BJ102" s="511">
        <v>0.0</v>
      </c>
      <c r="BK102" s="513"/>
      <c r="BL102" s="514">
        <f t="shared" si="10"/>
        <v>0</v>
      </c>
      <c r="BM102" s="428"/>
      <c r="BN102" s="428"/>
    </row>
    <row r="103" outlineLevel="3">
      <c r="A103" s="428"/>
      <c r="B103" s="428"/>
      <c r="C103" s="428"/>
      <c r="D103" s="428"/>
      <c r="E103" s="486">
        <v>8.0</v>
      </c>
      <c r="F103" s="529"/>
      <c r="G103" s="506"/>
      <c r="H103" s="507"/>
      <c r="I103" s="507"/>
      <c r="J103" s="523">
        <v>0.0</v>
      </c>
      <c r="K103" s="523">
        <v>0.0</v>
      </c>
      <c r="L103" s="523">
        <v>0.0</v>
      </c>
      <c r="M103" s="523">
        <v>0.0</v>
      </c>
      <c r="N103" s="523">
        <v>0.0</v>
      </c>
      <c r="O103" s="523">
        <v>0.0</v>
      </c>
      <c r="P103" s="523">
        <v>0.0</v>
      </c>
      <c r="Q103" s="523">
        <v>0.0</v>
      </c>
      <c r="R103" s="523">
        <v>0.0</v>
      </c>
      <c r="S103" s="523">
        <v>0.0</v>
      </c>
      <c r="T103" s="523">
        <v>0.0</v>
      </c>
      <c r="U103" s="523">
        <v>0.0</v>
      </c>
      <c r="V103" s="523">
        <v>0.0</v>
      </c>
      <c r="W103" s="523">
        <v>0.0</v>
      </c>
      <c r="X103" s="523">
        <v>0.0</v>
      </c>
      <c r="Y103" s="523">
        <v>0.0</v>
      </c>
      <c r="Z103" s="523">
        <v>0.0</v>
      </c>
      <c r="AA103" s="523">
        <v>0.0</v>
      </c>
      <c r="AB103" s="523">
        <v>0.0</v>
      </c>
      <c r="AC103" s="523">
        <v>0.0</v>
      </c>
      <c r="AD103" s="523">
        <v>0.0</v>
      </c>
      <c r="AE103" s="523">
        <v>0.0</v>
      </c>
      <c r="AF103" s="523">
        <v>0.0</v>
      </c>
      <c r="AG103" s="523">
        <v>0.0</v>
      </c>
      <c r="AH103" s="523">
        <v>0.0</v>
      </c>
      <c r="AI103" s="523">
        <v>0.0</v>
      </c>
      <c r="AJ103" s="523">
        <v>0.0</v>
      </c>
      <c r="AK103" s="523">
        <v>0.0</v>
      </c>
      <c r="AL103" s="523">
        <v>0.0</v>
      </c>
      <c r="AM103" s="523">
        <v>0.0</v>
      </c>
      <c r="AN103" s="523">
        <v>0.0</v>
      </c>
      <c r="AO103" s="523">
        <v>0.0</v>
      </c>
      <c r="AP103" s="523">
        <v>0.0</v>
      </c>
      <c r="AQ103" s="523">
        <v>0.0</v>
      </c>
      <c r="AR103" s="523">
        <v>0.0</v>
      </c>
      <c r="AS103" s="523">
        <v>0.0</v>
      </c>
      <c r="AT103" s="523">
        <v>0.0</v>
      </c>
      <c r="AU103" s="523">
        <v>0.0</v>
      </c>
      <c r="AV103" s="523">
        <v>0.0</v>
      </c>
      <c r="AW103" s="523">
        <v>0.0</v>
      </c>
      <c r="AX103" s="523">
        <v>0.0</v>
      </c>
      <c r="AY103" s="523">
        <v>0.0</v>
      </c>
      <c r="AZ103" s="523">
        <v>0.0</v>
      </c>
      <c r="BA103" s="523">
        <v>0.0</v>
      </c>
      <c r="BB103" s="523">
        <v>0.0</v>
      </c>
      <c r="BC103" s="523">
        <v>0.0</v>
      </c>
      <c r="BD103" s="523">
        <v>0.0</v>
      </c>
      <c r="BE103" s="523">
        <v>0.0</v>
      </c>
      <c r="BF103" s="515">
        <v>0.0</v>
      </c>
      <c r="BG103" s="510"/>
      <c r="BH103" s="511">
        <v>0.0</v>
      </c>
      <c r="BI103" s="512">
        <f t="shared" si="9"/>
        <v>0</v>
      </c>
      <c r="BJ103" s="511">
        <v>0.0</v>
      </c>
      <c r="BK103" s="513"/>
      <c r="BL103" s="514">
        <f t="shared" si="10"/>
        <v>0</v>
      </c>
      <c r="BM103" s="428"/>
      <c r="BN103" s="428"/>
    </row>
    <row r="104" outlineLevel="3">
      <c r="A104" s="428"/>
      <c r="B104" s="428"/>
      <c r="C104" s="428"/>
      <c r="D104" s="428"/>
      <c r="E104" s="486">
        <v>9.0</v>
      </c>
      <c r="F104" s="529"/>
      <c r="G104" s="506"/>
      <c r="H104" s="507"/>
      <c r="I104" s="507"/>
      <c r="J104" s="523">
        <v>0.0</v>
      </c>
      <c r="K104" s="523">
        <v>0.0</v>
      </c>
      <c r="L104" s="523">
        <v>0.0</v>
      </c>
      <c r="M104" s="523">
        <v>0.0</v>
      </c>
      <c r="N104" s="523">
        <v>0.0</v>
      </c>
      <c r="O104" s="523">
        <v>0.0</v>
      </c>
      <c r="P104" s="523">
        <v>0.0</v>
      </c>
      <c r="Q104" s="523">
        <v>0.0</v>
      </c>
      <c r="R104" s="523">
        <v>0.0</v>
      </c>
      <c r="S104" s="523">
        <v>0.0</v>
      </c>
      <c r="T104" s="523">
        <v>0.0</v>
      </c>
      <c r="U104" s="523">
        <v>0.0</v>
      </c>
      <c r="V104" s="523">
        <v>0.0</v>
      </c>
      <c r="W104" s="523">
        <v>0.0</v>
      </c>
      <c r="X104" s="523">
        <v>0.0</v>
      </c>
      <c r="Y104" s="523">
        <v>0.0</v>
      </c>
      <c r="Z104" s="523">
        <v>0.0</v>
      </c>
      <c r="AA104" s="523">
        <v>0.0</v>
      </c>
      <c r="AB104" s="523">
        <v>0.0</v>
      </c>
      <c r="AC104" s="523">
        <v>0.0</v>
      </c>
      <c r="AD104" s="523">
        <v>0.0</v>
      </c>
      <c r="AE104" s="523">
        <v>0.0</v>
      </c>
      <c r="AF104" s="523">
        <v>0.0</v>
      </c>
      <c r="AG104" s="523">
        <v>0.0</v>
      </c>
      <c r="AH104" s="523">
        <v>0.0</v>
      </c>
      <c r="AI104" s="523">
        <v>0.0</v>
      </c>
      <c r="AJ104" s="523">
        <v>0.0</v>
      </c>
      <c r="AK104" s="523">
        <v>0.0</v>
      </c>
      <c r="AL104" s="523">
        <v>0.0</v>
      </c>
      <c r="AM104" s="523">
        <v>0.0</v>
      </c>
      <c r="AN104" s="523">
        <v>0.0</v>
      </c>
      <c r="AO104" s="523">
        <v>0.0</v>
      </c>
      <c r="AP104" s="523">
        <v>0.0</v>
      </c>
      <c r="AQ104" s="523">
        <v>0.0</v>
      </c>
      <c r="AR104" s="523">
        <v>0.0</v>
      </c>
      <c r="AS104" s="523">
        <v>0.0</v>
      </c>
      <c r="AT104" s="523">
        <v>0.0</v>
      </c>
      <c r="AU104" s="523">
        <v>0.0</v>
      </c>
      <c r="AV104" s="523">
        <v>0.0</v>
      </c>
      <c r="AW104" s="523">
        <v>0.0</v>
      </c>
      <c r="AX104" s="523">
        <v>0.0</v>
      </c>
      <c r="AY104" s="523">
        <v>0.0</v>
      </c>
      <c r="AZ104" s="523">
        <v>0.0</v>
      </c>
      <c r="BA104" s="523">
        <v>0.0</v>
      </c>
      <c r="BB104" s="523">
        <v>0.0</v>
      </c>
      <c r="BC104" s="523">
        <v>0.0</v>
      </c>
      <c r="BD104" s="523">
        <v>0.0</v>
      </c>
      <c r="BE104" s="523">
        <v>0.0</v>
      </c>
      <c r="BF104" s="515">
        <v>0.0</v>
      </c>
      <c r="BG104" s="510"/>
      <c r="BH104" s="511">
        <v>0.0</v>
      </c>
      <c r="BI104" s="512">
        <f t="shared" si="9"/>
        <v>0</v>
      </c>
      <c r="BJ104" s="511">
        <v>0.0</v>
      </c>
      <c r="BK104" s="513"/>
      <c r="BL104" s="514">
        <f t="shared" si="10"/>
        <v>0</v>
      </c>
      <c r="BM104" s="428"/>
      <c r="BN104" s="428"/>
    </row>
    <row r="105" outlineLevel="3">
      <c r="A105" s="428"/>
      <c r="B105" s="428"/>
      <c r="C105" s="428"/>
      <c r="D105" s="428"/>
      <c r="E105" s="486">
        <v>10.0</v>
      </c>
      <c r="F105" s="529"/>
      <c r="G105" s="506"/>
      <c r="H105" s="507"/>
      <c r="I105" s="507"/>
      <c r="J105" s="523">
        <v>0.0</v>
      </c>
      <c r="K105" s="523">
        <v>0.0</v>
      </c>
      <c r="L105" s="523">
        <v>0.0</v>
      </c>
      <c r="M105" s="523">
        <v>0.0</v>
      </c>
      <c r="N105" s="523">
        <v>0.0</v>
      </c>
      <c r="O105" s="523">
        <v>0.0</v>
      </c>
      <c r="P105" s="523">
        <v>0.0</v>
      </c>
      <c r="Q105" s="523">
        <v>0.0</v>
      </c>
      <c r="R105" s="523">
        <v>0.0</v>
      </c>
      <c r="S105" s="523">
        <v>0.0</v>
      </c>
      <c r="T105" s="523">
        <v>0.0</v>
      </c>
      <c r="U105" s="523">
        <v>0.0</v>
      </c>
      <c r="V105" s="523">
        <v>0.0</v>
      </c>
      <c r="W105" s="523">
        <v>0.0</v>
      </c>
      <c r="X105" s="523">
        <v>0.0</v>
      </c>
      <c r="Y105" s="523">
        <v>0.0</v>
      </c>
      <c r="Z105" s="523">
        <v>0.0</v>
      </c>
      <c r="AA105" s="523">
        <v>0.0</v>
      </c>
      <c r="AB105" s="523">
        <v>0.0</v>
      </c>
      <c r="AC105" s="523">
        <v>0.0</v>
      </c>
      <c r="AD105" s="523">
        <v>0.0</v>
      </c>
      <c r="AE105" s="523">
        <v>0.0</v>
      </c>
      <c r="AF105" s="523">
        <v>0.0</v>
      </c>
      <c r="AG105" s="523">
        <v>0.0</v>
      </c>
      <c r="AH105" s="523">
        <v>0.0</v>
      </c>
      <c r="AI105" s="523">
        <v>0.0</v>
      </c>
      <c r="AJ105" s="523">
        <v>0.0</v>
      </c>
      <c r="AK105" s="523">
        <v>0.0</v>
      </c>
      <c r="AL105" s="523">
        <v>0.0</v>
      </c>
      <c r="AM105" s="523">
        <v>0.0</v>
      </c>
      <c r="AN105" s="523">
        <v>0.0</v>
      </c>
      <c r="AO105" s="523">
        <v>0.0</v>
      </c>
      <c r="AP105" s="523">
        <v>0.0</v>
      </c>
      <c r="AQ105" s="523">
        <v>0.0</v>
      </c>
      <c r="AR105" s="523">
        <v>0.0</v>
      </c>
      <c r="AS105" s="523">
        <v>0.0</v>
      </c>
      <c r="AT105" s="523">
        <v>0.0</v>
      </c>
      <c r="AU105" s="523">
        <v>0.0</v>
      </c>
      <c r="AV105" s="523">
        <v>0.0</v>
      </c>
      <c r="AW105" s="523">
        <v>0.0</v>
      </c>
      <c r="AX105" s="523">
        <v>0.0</v>
      </c>
      <c r="AY105" s="523">
        <v>0.0</v>
      </c>
      <c r="AZ105" s="523">
        <v>0.0</v>
      </c>
      <c r="BA105" s="523">
        <v>0.0</v>
      </c>
      <c r="BB105" s="523">
        <v>0.0</v>
      </c>
      <c r="BC105" s="523">
        <v>0.0</v>
      </c>
      <c r="BD105" s="523">
        <v>0.0</v>
      </c>
      <c r="BE105" s="523">
        <v>0.0</v>
      </c>
      <c r="BF105" s="515">
        <v>0.0</v>
      </c>
      <c r="BG105" s="510"/>
      <c r="BH105" s="511">
        <v>0.0</v>
      </c>
      <c r="BI105" s="512">
        <f t="shared" si="9"/>
        <v>0</v>
      </c>
      <c r="BJ105" s="511">
        <v>0.0</v>
      </c>
      <c r="BK105" s="513"/>
      <c r="BL105" s="514">
        <f t="shared" si="10"/>
        <v>0</v>
      </c>
      <c r="BM105" s="428"/>
      <c r="BN105" s="428"/>
    </row>
    <row r="106" outlineLevel="3">
      <c r="A106" s="428"/>
      <c r="B106" s="428"/>
      <c r="C106" s="428"/>
      <c r="D106" s="428"/>
      <c r="E106" s="517"/>
      <c r="F106" s="517"/>
      <c r="G106" s="517"/>
      <c r="H106" s="517"/>
      <c r="I106" s="517"/>
      <c r="J106" s="517"/>
      <c r="K106" s="517"/>
      <c r="L106" s="517"/>
      <c r="M106" s="517"/>
      <c r="N106" s="517"/>
      <c r="O106" s="517"/>
      <c r="P106" s="517"/>
      <c r="Q106" s="517"/>
      <c r="R106" s="517"/>
      <c r="S106" s="517"/>
      <c r="T106" s="517"/>
      <c r="U106" s="517"/>
      <c r="V106" s="517"/>
      <c r="W106" s="517"/>
      <c r="X106" s="517"/>
      <c r="Y106" s="517"/>
      <c r="Z106" s="517"/>
      <c r="AA106" s="517"/>
      <c r="AB106" s="517"/>
      <c r="AC106" s="517"/>
      <c r="AD106" s="517"/>
      <c r="AE106" s="517"/>
      <c r="AF106" s="517"/>
      <c r="AG106" s="517"/>
      <c r="AH106" s="517"/>
      <c r="AI106" s="517"/>
      <c r="AJ106" s="517"/>
      <c r="AK106" s="517"/>
      <c r="AL106" s="517"/>
      <c r="AM106" s="517"/>
      <c r="AN106" s="517"/>
      <c r="AO106" s="517"/>
      <c r="AP106" s="517"/>
      <c r="AQ106" s="517"/>
      <c r="AR106" s="517"/>
      <c r="AS106" s="517"/>
      <c r="AT106" s="517"/>
      <c r="AU106" s="517"/>
      <c r="AV106" s="517"/>
      <c r="AW106" s="517"/>
      <c r="AX106" s="517"/>
      <c r="AY106" s="517"/>
      <c r="AZ106" s="517"/>
      <c r="BA106" s="517"/>
      <c r="BB106" s="517"/>
      <c r="BC106" s="517"/>
      <c r="BD106" s="517"/>
      <c r="BE106" s="517"/>
      <c r="BF106" s="517"/>
      <c r="BG106" s="517"/>
      <c r="BH106" s="517"/>
      <c r="BI106" s="517"/>
      <c r="BJ106" s="517"/>
      <c r="BK106" s="517"/>
      <c r="BL106" s="517"/>
      <c r="BM106" s="428"/>
      <c r="BN106" s="428"/>
    </row>
    <row r="107" outlineLevel="3">
      <c r="A107" s="428"/>
      <c r="B107" s="428"/>
      <c r="C107" s="428"/>
      <c r="D107" s="428"/>
      <c r="E107" s="428"/>
      <c r="F107" s="428"/>
      <c r="G107" s="428"/>
      <c r="H107" s="428"/>
      <c r="I107" s="428"/>
      <c r="J107" s="428"/>
      <c r="K107" s="428"/>
      <c r="L107" s="428"/>
      <c r="M107" s="428"/>
      <c r="N107" s="428"/>
      <c r="O107" s="428"/>
      <c r="P107" s="428"/>
      <c r="Q107" s="428"/>
      <c r="R107" s="428"/>
      <c r="S107" s="428"/>
      <c r="T107" s="428"/>
      <c r="U107" s="428"/>
      <c r="V107" s="428"/>
      <c r="W107" s="428"/>
      <c r="X107" s="428"/>
      <c r="Y107" s="428"/>
      <c r="Z107" s="428"/>
      <c r="AA107" s="428"/>
      <c r="AB107" s="428"/>
      <c r="AC107" s="428"/>
      <c r="AD107" s="428"/>
      <c r="AE107" s="428"/>
      <c r="AF107" s="428"/>
      <c r="AG107" s="428"/>
      <c r="AH107" s="428"/>
      <c r="AI107" s="428"/>
      <c r="AJ107" s="428"/>
      <c r="AK107" s="428"/>
      <c r="AL107" s="428"/>
      <c r="AM107" s="428"/>
      <c r="AN107" s="428"/>
      <c r="AO107" s="428"/>
      <c r="AP107" s="428"/>
      <c r="AQ107" s="428"/>
      <c r="AR107" s="428"/>
      <c r="AS107" s="428"/>
      <c r="AT107" s="428"/>
      <c r="AU107" s="428"/>
      <c r="AV107" s="428"/>
      <c r="AW107" s="428"/>
      <c r="AX107" s="428"/>
      <c r="AY107" s="428"/>
      <c r="AZ107" s="428"/>
      <c r="BA107" s="428"/>
      <c r="BB107" s="428"/>
      <c r="BC107" s="428"/>
      <c r="BD107" s="428"/>
      <c r="BE107" s="428"/>
      <c r="BF107" s="428"/>
      <c r="BG107" s="428"/>
      <c r="BH107" s="428"/>
      <c r="BI107" s="428"/>
      <c r="BJ107" s="428"/>
      <c r="BK107" s="428"/>
      <c r="BL107" s="428"/>
      <c r="BM107" s="428"/>
      <c r="BN107" s="428"/>
    </row>
    <row r="108" ht="7.5" customHeight="1" outlineLevel="2">
      <c r="A108" s="428"/>
      <c r="B108" s="428"/>
      <c r="C108" s="428"/>
      <c r="D108" s="428"/>
      <c r="E108" s="428"/>
      <c r="F108" s="428"/>
      <c r="G108" s="428"/>
      <c r="H108" s="428"/>
      <c r="I108" s="428"/>
      <c r="J108" s="428"/>
      <c r="K108" s="428"/>
      <c r="L108" s="428"/>
      <c r="M108" s="428"/>
      <c r="N108" s="428"/>
      <c r="O108" s="428"/>
      <c r="P108" s="428"/>
      <c r="Q108" s="428"/>
      <c r="R108" s="428"/>
      <c r="S108" s="428"/>
      <c r="T108" s="428"/>
      <c r="U108" s="428"/>
      <c r="V108" s="428"/>
      <c r="W108" s="428"/>
      <c r="X108" s="428"/>
      <c r="Y108" s="428"/>
      <c r="Z108" s="428"/>
      <c r="AA108" s="428"/>
      <c r="AB108" s="428"/>
      <c r="AC108" s="428"/>
      <c r="AD108" s="428"/>
      <c r="AE108" s="428"/>
      <c r="AF108" s="428"/>
      <c r="AG108" s="428"/>
      <c r="AH108" s="428"/>
      <c r="AI108" s="428"/>
      <c r="AJ108" s="428"/>
      <c r="AK108" s="428"/>
      <c r="AL108" s="428"/>
      <c r="AM108" s="428"/>
      <c r="AN108" s="428"/>
      <c r="AO108" s="428"/>
      <c r="AP108" s="428"/>
      <c r="AQ108" s="428"/>
      <c r="AR108" s="428"/>
      <c r="AS108" s="428"/>
      <c r="AT108" s="428"/>
      <c r="AU108" s="428"/>
      <c r="AV108" s="428"/>
      <c r="AW108" s="428"/>
      <c r="AX108" s="428"/>
      <c r="AY108" s="428"/>
      <c r="AZ108" s="428"/>
      <c r="BA108" s="428"/>
      <c r="BB108" s="428"/>
      <c r="BC108" s="428"/>
      <c r="BD108" s="428"/>
      <c r="BE108" s="428"/>
      <c r="BF108" s="428"/>
      <c r="BG108" s="428"/>
      <c r="BH108" s="428"/>
      <c r="BI108" s="428"/>
      <c r="BJ108" s="428"/>
      <c r="BK108" s="428"/>
      <c r="BL108" s="428"/>
      <c r="BM108" s="428"/>
      <c r="BN108" s="428"/>
    </row>
    <row r="109" outlineLevel="2">
      <c r="A109" s="428"/>
      <c r="B109" s="428"/>
      <c r="C109" s="478"/>
      <c r="D109" s="479" t="s">
        <v>203</v>
      </c>
      <c r="E109" s="181"/>
      <c r="F109" s="480" t="s">
        <v>423</v>
      </c>
      <c r="G109" s="480" t="s">
        <v>424</v>
      </c>
      <c r="H109" s="480" t="s">
        <v>188</v>
      </c>
      <c r="I109" s="480" t="s">
        <v>177</v>
      </c>
      <c r="J109" s="481" t="s">
        <v>206</v>
      </c>
      <c r="K109" s="428"/>
      <c r="L109" s="428"/>
      <c r="M109" s="428"/>
      <c r="N109" s="428"/>
      <c r="O109" s="428"/>
      <c r="P109" s="428"/>
      <c r="Q109" s="428"/>
      <c r="R109" s="428"/>
      <c r="S109" s="428"/>
      <c r="T109" s="428"/>
      <c r="U109" s="428"/>
      <c r="V109" s="428"/>
      <c r="W109" s="428"/>
      <c r="X109" s="428"/>
      <c r="Y109" s="428"/>
      <c r="Z109" s="428"/>
      <c r="AA109" s="428"/>
      <c r="AB109" s="428"/>
      <c r="AC109" s="428"/>
      <c r="AD109" s="428"/>
      <c r="AE109" s="428"/>
      <c r="AF109" s="428"/>
      <c r="AG109" s="428"/>
      <c r="AH109" s="428"/>
      <c r="AI109" s="428"/>
      <c r="AJ109" s="428"/>
      <c r="AK109" s="428"/>
      <c r="AL109" s="428"/>
      <c r="AM109" s="428"/>
      <c r="AN109" s="428"/>
      <c r="AO109" s="428"/>
      <c r="AP109" s="428"/>
      <c r="AQ109" s="428"/>
      <c r="AR109" s="428"/>
      <c r="AS109" s="428"/>
      <c r="AT109" s="428"/>
      <c r="AU109" s="428"/>
      <c r="AV109" s="428"/>
      <c r="AW109" s="428"/>
      <c r="AX109" s="428"/>
      <c r="AY109" s="428"/>
      <c r="AZ109" s="428"/>
      <c r="BA109" s="428"/>
      <c r="BB109" s="428"/>
      <c r="BC109" s="428"/>
      <c r="BD109" s="428"/>
      <c r="BE109" s="428"/>
      <c r="BF109" s="482" t="s">
        <v>207</v>
      </c>
      <c r="BG109" s="428"/>
      <c r="BH109" s="483"/>
      <c r="BI109" s="484" t="s">
        <v>191</v>
      </c>
      <c r="BJ109" s="485"/>
      <c r="BK109" s="486" t="s">
        <v>177</v>
      </c>
      <c r="BL109" s="468" t="s">
        <v>208</v>
      </c>
      <c r="BM109" s="428"/>
      <c r="BN109" s="428"/>
    </row>
    <row r="110" outlineLevel="2">
      <c r="A110" s="428"/>
      <c r="B110" s="428"/>
      <c r="C110" s="428"/>
      <c r="D110" s="487" t="s">
        <v>190</v>
      </c>
      <c r="E110" s="181"/>
      <c r="F110" s="488" t="s">
        <v>425</v>
      </c>
      <c r="G110" s="488" t="s">
        <v>426</v>
      </c>
      <c r="H110" s="526">
        <v>0.0</v>
      </c>
      <c r="I110" s="527">
        <v>0.0</v>
      </c>
      <c r="J110" s="491" t="str">
        <f>IFERROR(I110/H110)</f>
        <v/>
      </c>
      <c r="K110" s="428"/>
      <c r="L110" s="428"/>
      <c r="M110" s="428"/>
      <c r="N110" s="428"/>
      <c r="O110" s="428"/>
      <c r="P110" s="428"/>
      <c r="Q110" s="428"/>
      <c r="R110" s="428"/>
      <c r="S110" s="428"/>
      <c r="T110" s="428"/>
      <c r="U110" s="428"/>
      <c r="V110" s="428"/>
      <c r="W110" s="428"/>
      <c r="X110" s="428"/>
      <c r="Y110" s="428"/>
      <c r="Z110" s="428"/>
      <c r="AA110" s="428"/>
      <c r="AB110" s="428"/>
      <c r="AC110" s="428"/>
      <c r="AD110" s="428"/>
      <c r="AE110" s="428"/>
      <c r="AF110" s="428"/>
      <c r="AG110" s="428"/>
      <c r="AH110" s="428"/>
      <c r="AI110" s="428"/>
      <c r="AJ110" s="428"/>
      <c r="AK110" s="428"/>
      <c r="AL110" s="428"/>
      <c r="AM110" s="428"/>
      <c r="AN110" s="428"/>
      <c r="AO110" s="428"/>
      <c r="AP110" s="428"/>
      <c r="AQ110" s="428"/>
      <c r="AR110" s="428"/>
      <c r="AS110" s="428"/>
      <c r="AT110" s="428"/>
      <c r="AU110" s="428"/>
      <c r="AV110" s="428"/>
      <c r="AW110" s="428"/>
      <c r="AX110" s="428"/>
      <c r="AY110" s="428"/>
      <c r="AZ110" s="428"/>
      <c r="BA110" s="428"/>
      <c r="BB110" s="428"/>
      <c r="BC110" s="428"/>
      <c r="BD110" s="428"/>
      <c r="BE110" s="428"/>
      <c r="BF110" s="492">
        <f>SUM(BF115:BF124)</f>
        <v>0</v>
      </c>
      <c r="BG110" s="428"/>
      <c r="BH110" s="493" t="s">
        <v>211</v>
      </c>
      <c r="BI110" s="519"/>
      <c r="BJ110" s="495" t="str">
        <f>if(BL110=1,"1","0")</f>
        <v>0</v>
      </c>
      <c r="BK110" s="496">
        <v>0.0</v>
      </c>
      <c r="BL110" s="520">
        <f>AVERAGE(BI115:BI124)</f>
        <v>0</v>
      </c>
      <c r="BM110" s="428"/>
      <c r="BN110" s="428"/>
    </row>
    <row r="111" ht="7.5" customHeight="1" outlineLevel="3">
      <c r="A111" s="428"/>
      <c r="B111" s="428"/>
      <c r="C111" s="428"/>
      <c r="D111" s="428"/>
      <c r="E111" s="428"/>
      <c r="F111" s="428"/>
      <c r="G111" s="428"/>
      <c r="H111" s="428"/>
      <c r="I111" s="428"/>
      <c r="J111" s="428"/>
      <c r="K111" s="428"/>
      <c r="L111" s="428"/>
      <c r="M111" s="428"/>
      <c r="N111" s="428"/>
      <c r="O111" s="428"/>
      <c r="P111" s="428"/>
      <c r="Q111" s="428"/>
      <c r="R111" s="428"/>
      <c r="S111" s="428"/>
      <c r="T111" s="428"/>
      <c r="U111" s="428"/>
      <c r="V111" s="428"/>
      <c r="W111" s="428"/>
      <c r="X111" s="428"/>
      <c r="Y111" s="428"/>
      <c r="Z111" s="428"/>
      <c r="AA111" s="428"/>
      <c r="AB111" s="428"/>
      <c r="AC111" s="428"/>
      <c r="AD111" s="428"/>
      <c r="AE111" s="428"/>
      <c r="AF111" s="428"/>
      <c r="AG111" s="428"/>
      <c r="AH111" s="428"/>
      <c r="AI111" s="428"/>
      <c r="AJ111" s="428"/>
      <c r="AK111" s="428"/>
      <c r="AL111" s="428"/>
      <c r="AM111" s="428"/>
      <c r="AN111" s="428"/>
      <c r="AO111" s="428"/>
      <c r="AP111" s="428"/>
      <c r="AQ111" s="428"/>
      <c r="AR111" s="428"/>
      <c r="AS111" s="428"/>
      <c r="AT111" s="428"/>
      <c r="AU111" s="428"/>
      <c r="AV111" s="428"/>
      <c r="AW111" s="428"/>
      <c r="AX111" s="428"/>
      <c r="AY111" s="428"/>
      <c r="AZ111" s="428"/>
      <c r="BA111" s="428"/>
      <c r="BB111" s="428"/>
      <c r="BC111" s="428"/>
      <c r="BD111" s="428"/>
      <c r="BE111" s="428"/>
      <c r="BF111" s="428"/>
      <c r="BG111" s="428"/>
      <c r="BH111" s="428"/>
      <c r="BI111" s="428"/>
      <c r="BJ111" s="428"/>
      <c r="BK111" s="428"/>
      <c r="BL111" s="428"/>
      <c r="BM111" s="428"/>
      <c r="BN111" s="428"/>
    </row>
    <row r="112" outlineLevel="3">
      <c r="A112" s="428"/>
      <c r="B112" s="428"/>
      <c r="C112" s="428"/>
      <c r="D112" s="428"/>
      <c r="E112" s="498" t="s">
        <v>212</v>
      </c>
      <c r="F112" s="499" t="s">
        <v>213</v>
      </c>
      <c r="G112" s="498" t="s">
        <v>214</v>
      </c>
      <c r="H112" s="521"/>
      <c r="I112" s="521"/>
      <c r="J112" s="500"/>
      <c r="K112" s="182"/>
      <c r="L112" s="182"/>
      <c r="M112" s="182"/>
      <c r="N112" s="182"/>
      <c r="O112" s="182"/>
      <c r="P112" s="182"/>
      <c r="Q112" s="182"/>
      <c r="R112" s="182"/>
      <c r="S112" s="182"/>
      <c r="T112" s="182"/>
      <c r="U112" s="182"/>
      <c r="V112" s="182"/>
      <c r="W112" s="182"/>
      <c r="X112" s="182"/>
      <c r="Y112" s="182"/>
      <c r="Z112" s="182"/>
      <c r="AA112" s="182"/>
      <c r="AB112" s="182"/>
      <c r="AC112" s="182"/>
      <c r="AD112" s="182"/>
      <c r="AE112" s="182"/>
      <c r="AF112" s="182"/>
      <c r="AG112" s="182"/>
      <c r="AH112" s="182"/>
      <c r="AI112" s="182"/>
      <c r="AJ112" s="182"/>
      <c r="AK112" s="182"/>
      <c r="AL112" s="182"/>
      <c r="AM112" s="182"/>
      <c r="AN112" s="182"/>
      <c r="AO112" s="182"/>
      <c r="AP112" s="182"/>
      <c r="AQ112" s="182"/>
      <c r="AR112" s="182"/>
      <c r="AS112" s="182"/>
      <c r="AT112" s="182"/>
      <c r="AU112" s="182"/>
      <c r="AV112" s="182"/>
      <c r="AW112" s="182"/>
      <c r="AX112" s="182"/>
      <c r="AY112" s="182"/>
      <c r="AZ112" s="182"/>
      <c r="BA112" s="182"/>
      <c r="BB112" s="182"/>
      <c r="BC112" s="182"/>
      <c r="BD112" s="182"/>
      <c r="BE112" s="181"/>
      <c r="BF112" s="501" t="s">
        <v>187</v>
      </c>
      <c r="BG112" s="479" t="s">
        <v>217</v>
      </c>
      <c r="BH112" s="182"/>
      <c r="BI112" s="182"/>
      <c r="BJ112" s="181"/>
      <c r="BK112" s="501" t="s">
        <v>167</v>
      </c>
      <c r="BL112" s="501" t="s">
        <v>218</v>
      </c>
      <c r="BM112" s="428"/>
      <c r="BN112" s="428"/>
    </row>
    <row r="113" outlineLevel="3">
      <c r="A113" s="428"/>
      <c r="B113" s="428"/>
      <c r="C113" s="428"/>
      <c r="D113" s="428"/>
      <c r="E113" s="199"/>
      <c r="F113" s="199"/>
      <c r="G113" s="199"/>
      <c r="H113" s="199"/>
      <c r="I113" s="199"/>
      <c r="J113" s="502" t="s">
        <v>219</v>
      </c>
      <c r="K113" s="182"/>
      <c r="L113" s="182"/>
      <c r="M113" s="181"/>
      <c r="N113" s="502" t="s">
        <v>220</v>
      </c>
      <c r="O113" s="182"/>
      <c r="P113" s="182"/>
      <c r="Q113" s="181"/>
      <c r="R113" s="502" t="s">
        <v>221</v>
      </c>
      <c r="S113" s="182"/>
      <c r="T113" s="182"/>
      <c r="U113" s="181"/>
      <c r="V113" s="502" t="s">
        <v>222</v>
      </c>
      <c r="W113" s="182"/>
      <c r="X113" s="182"/>
      <c r="Y113" s="181"/>
      <c r="Z113" s="502" t="s">
        <v>223</v>
      </c>
      <c r="AA113" s="182"/>
      <c r="AB113" s="182"/>
      <c r="AC113" s="181"/>
      <c r="AD113" s="502" t="s">
        <v>224</v>
      </c>
      <c r="AE113" s="182"/>
      <c r="AF113" s="182"/>
      <c r="AG113" s="181"/>
      <c r="AH113" s="502" t="s">
        <v>225</v>
      </c>
      <c r="AI113" s="182"/>
      <c r="AJ113" s="182"/>
      <c r="AK113" s="181"/>
      <c r="AL113" s="502" t="s">
        <v>226</v>
      </c>
      <c r="AM113" s="182"/>
      <c r="AN113" s="182"/>
      <c r="AO113" s="181"/>
      <c r="AP113" s="502" t="s">
        <v>227</v>
      </c>
      <c r="AQ113" s="182"/>
      <c r="AR113" s="182"/>
      <c r="AS113" s="181"/>
      <c r="AT113" s="502" t="s">
        <v>228</v>
      </c>
      <c r="AU113" s="182"/>
      <c r="AV113" s="182"/>
      <c r="AW113" s="181"/>
      <c r="AX113" s="502" t="s">
        <v>229</v>
      </c>
      <c r="AY113" s="182"/>
      <c r="AZ113" s="182"/>
      <c r="BA113" s="181"/>
      <c r="BB113" s="502" t="s">
        <v>230</v>
      </c>
      <c r="BC113" s="182"/>
      <c r="BD113" s="182"/>
      <c r="BE113" s="181"/>
      <c r="BF113" s="199"/>
      <c r="BG113" s="503" t="s">
        <v>231</v>
      </c>
      <c r="BH113" s="504" t="s">
        <v>232</v>
      </c>
      <c r="BI113" s="503" t="s">
        <v>233</v>
      </c>
      <c r="BJ113" s="504" t="s">
        <v>234</v>
      </c>
      <c r="BK113" s="199"/>
      <c r="BL113" s="199"/>
      <c r="BM113" s="428"/>
      <c r="BN113" s="428"/>
    </row>
    <row r="114" outlineLevel="3">
      <c r="A114" s="428"/>
      <c r="B114" s="428"/>
      <c r="C114" s="428"/>
      <c r="D114" s="428"/>
      <c r="E114" s="183"/>
      <c r="F114" s="183"/>
      <c r="G114" s="183"/>
      <c r="H114" s="183"/>
      <c r="I114" s="183"/>
      <c r="J114" s="505">
        <v>1.0</v>
      </c>
      <c r="K114" s="505">
        <v>2.0</v>
      </c>
      <c r="L114" s="505">
        <v>3.0</v>
      </c>
      <c r="M114" s="505">
        <v>4.0</v>
      </c>
      <c r="N114" s="505">
        <v>1.0</v>
      </c>
      <c r="O114" s="505">
        <v>2.0</v>
      </c>
      <c r="P114" s="505">
        <v>3.0</v>
      </c>
      <c r="Q114" s="505">
        <v>4.0</v>
      </c>
      <c r="R114" s="505">
        <v>1.0</v>
      </c>
      <c r="S114" s="505">
        <v>2.0</v>
      </c>
      <c r="T114" s="505">
        <v>3.0</v>
      </c>
      <c r="U114" s="505">
        <v>4.0</v>
      </c>
      <c r="V114" s="505">
        <v>1.0</v>
      </c>
      <c r="W114" s="505">
        <v>2.0</v>
      </c>
      <c r="X114" s="505">
        <v>3.0</v>
      </c>
      <c r="Y114" s="505">
        <v>4.0</v>
      </c>
      <c r="Z114" s="505">
        <v>1.0</v>
      </c>
      <c r="AA114" s="505">
        <v>2.0</v>
      </c>
      <c r="AB114" s="505">
        <v>3.0</v>
      </c>
      <c r="AC114" s="505">
        <v>4.0</v>
      </c>
      <c r="AD114" s="505">
        <v>1.0</v>
      </c>
      <c r="AE114" s="505">
        <v>2.0</v>
      </c>
      <c r="AF114" s="505">
        <v>3.0</v>
      </c>
      <c r="AG114" s="505">
        <v>4.0</v>
      </c>
      <c r="AH114" s="505">
        <v>1.0</v>
      </c>
      <c r="AI114" s="505">
        <v>2.0</v>
      </c>
      <c r="AJ114" s="505">
        <v>3.0</v>
      </c>
      <c r="AK114" s="505">
        <v>4.0</v>
      </c>
      <c r="AL114" s="505">
        <v>1.0</v>
      </c>
      <c r="AM114" s="505">
        <v>2.0</v>
      </c>
      <c r="AN114" s="505">
        <v>3.0</v>
      </c>
      <c r="AO114" s="505">
        <v>4.0</v>
      </c>
      <c r="AP114" s="505">
        <v>1.0</v>
      </c>
      <c r="AQ114" s="505">
        <v>2.0</v>
      </c>
      <c r="AR114" s="505">
        <v>3.0</v>
      </c>
      <c r="AS114" s="505">
        <v>4.0</v>
      </c>
      <c r="AT114" s="505">
        <v>1.0</v>
      </c>
      <c r="AU114" s="505">
        <v>2.0</v>
      </c>
      <c r="AV114" s="505">
        <v>3.0</v>
      </c>
      <c r="AW114" s="505">
        <v>4.0</v>
      </c>
      <c r="AX114" s="505">
        <v>1.0</v>
      </c>
      <c r="AY114" s="505">
        <v>2.0</v>
      </c>
      <c r="AZ114" s="505">
        <v>3.0</v>
      </c>
      <c r="BA114" s="505">
        <v>4.0</v>
      </c>
      <c r="BB114" s="505">
        <v>1.0</v>
      </c>
      <c r="BC114" s="505">
        <v>2.0</v>
      </c>
      <c r="BD114" s="505">
        <v>3.0</v>
      </c>
      <c r="BE114" s="505">
        <v>4.0</v>
      </c>
      <c r="BF114" s="183"/>
      <c r="BG114" s="183"/>
      <c r="BH114" s="183"/>
      <c r="BI114" s="183"/>
      <c r="BJ114" s="183"/>
      <c r="BK114" s="183"/>
      <c r="BL114" s="183"/>
      <c r="BM114" s="428"/>
      <c r="BN114" s="428"/>
    </row>
    <row r="115" outlineLevel="3">
      <c r="A115" s="428"/>
      <c r="B115" s="428"/>
      <c r="C115" s="428"/>
      <c r="D115" s="428"/>
      <c r="E115" s="486">
        <v>1.0</v>
      </c>
      <c r="F115" s="528"/>
      <c r="G115" s="506"/>
      <c r="H115" s="507"/>
      <c r="I115" s="507"/>
      <c r="J115" s="523">
        <v>0.0</v>
      </c>
      <c r="K115" s="523">
        <v>0.0</v>
      </c>
      <c r="L115" s="523">
        <v>0.0</v>
      </c>
      <c r="M115" s="523">
        <v>0.0</v>
      </c>
      <c r="N115" s="523">
        <v>0.0</v>
      </c>
      <c r="O115" s="523">
        <v>0.0</v>
      </c>
      <c r="P115" s="523">
        <v>0.0</v>
      </c>
      <c r="Q115" s="523">
        <v>0.0</v>
      </c>
      <c r="R115" s="523">
        <v>0.0</v>
      </c>
      <c r="S115" s="523">
        <v>0.0</v>
      </c>
      <c r="T115" s="523">
        <v>0.0</v>
      </c>
      <c r="U115" s="523">
        <v>0.0</v>
      </c>
      <c r="V115" s="523">
        <v>0.0</v>
      </c>
      <c r="W115" s="523">
        <v>0.0</v>
      </c>
      <c r="X115" s="523">
        <v>0.0</v>
      </c>
      <c r="Y115" s="523">
        <v>0.0</v>
      </c>
      <c r="Z115" s="523">
        <v>0.0</v>
      </c>
      <c r="AA115" s="523">
        <v>0.0</v>
      </c>
      <c r="AB115" s="523">
        <v>0.0</v>
      </c>
      <c r="AC115" s="523">
        <v>0.0</v>
      </c>
      <c r="AD115" s="523">
        <v>0.0</v>
      </c>
      <c r="AE115" s="523">
        <v>0.0</v>
      </c>
      <c r="AF115" s="523">
        <v>0.0</v>
      </c>
      <c r="AG115" s="523">
        <v>0.0</v>
      </c>
      <c r="AH115" s="523">
        <v>0.0</v>
      </c>
      <c r="AI115" s="523">
        <v>0.0</v>
      </c>
      <c r="AJ115" s="523">
        <v>0.0</v>
      </c>
      <c r="AK115" s="523">
        <v>0.0</v>
      </c>
      <c r="AL115" s="523">
        <v>0.0</v>
      </c>
      <c r="AM115" s="523">
        <v>0.0</v>
      </c>
      <c r="AN115" s="523">
        <v>0.0</v>
      </c>
      <c r="AO115" s="523">
        <v>0.0</v>
      </c>
      <c r="AP115" s="523">
        <v>0.0</v>
      </c>
      <c r="AQ115" s="523">
        <v>0.0</v>
      </c>
      <c r="AR115" s="523">
        <v>0.0</v>
      </c>
      <c r="AS115" s="523">
        <v>0.0</v>
      </c>
      <c r="AT115" s="523">
        <v>0.0</v>
      </c>
      <c r="AU115" s="523">
        <v>0.0</v>
      </c>
      <c r="AV115" s="523">
        <v>0.0</v>
      </c>
      <c r="AW115" s="523">
        <v>0.0</v>
      </c>
      <c r="AX115" s="523">
        <v>0.0</v>
      </c>
      <c r="AY115" s="523">
        <v>0.0</v>
      </c>
      <c r="AZ115" s="523">
        <v>0.0</v>
      </c>
      <c r="BA115" s="523">
        <v>0.0</v>
      </c>
      <c r="BB115" s="523">
        <v>0.0</v>
      </c>
      <c r="BC115" s="523">
        <v>0.0</v>
      </c>
      <c r="BD115" s="523">
        <v>0.0</v>
      </c>
      <c r="BE115" s="523">
        <v>0.0</v>
      </c>
      <c r="BF115" s="515">
        <v>0.0</v>
      </c>
      <c r="BG115" s="510"/>
      <c r="BH115" s="511">
        <v>0.0</v>
      </c>
      <c r="BI115" s="512">
        <f t="shared" ref="BI115:BI124" si="11">iferror(AVERAGE(J115:BE115))</f>
        <v>0</v>
      </c>
      <c r="BJ115" s="511">
        <v>0.0</v>
      </c>
      <c r="BK115" s="513"/>
      <c r="BL115" s="514">
        <f>iferror((BH115+BJ115)/100)</f>
        <v>0</v>
      </c>
      <c r="BM115" s="428"/>
      <c r="BN115" s="428"/>
    </row>
    <row r="116" outlineLevel="3">
      <c r="A116" s="428"/>
      <c r="B116" s="428"/>
      <c r="C116" s="428"/>
      <c r="D116" s="428"/>
      <c r="E116" s="486">
        <v>2.0</v>
      </c>
      <c r="F116" s="529"/>
      <c r="G116" s="506"/>
      <c r="H116" s="507"/>
      <c r="I116" s="507"/>
      <c r="J116" s="523">
        <v>0.0</v>
      </c>
      <c r="K116" s="523">
        <v>0.0</v>
      </c>
      <c r="L116" s="523">
        <v>0.0</v>
      </c>
      <c r="M116" s="523">
        <v>0.0</v>
      </c>
      <c r="N116" s="523">
        <v>0.0</v>
      </c>
      <c r="O116" s="523">
        <v>0.0</v>
      </c>
      <c r="P116" s="523">
        <v>0.0</v>
      </c>
      <c r="Q116" s="523">
        <v>0.0</v>
      </c>
      <c r="R116" s="523">
        <v>0.0</v>
      </c>
      <c r="S116" s="523">
        <v>0.0</v>
      </c>
      <c r="T116" s="523">
        <v>0.0</v>
      </c>
      <c r="U116" s="523">
        <v>0.0</v>
      </c>
      <c r="V116" s="523">
        <v>0.0</v>
      </c>
      <c r="W116" s="523">
        <v>0.0</v>
      </c>
      <c r="X116" s="523">
        <v>0.0</v>
      </c>
      <c r="Y116" s="523">
        <v>0.0</v>
      </c>
      <c r="Z116" s="523">
        <v>0.0</v>
      </c>
      <c r="AA116" s="523">
        <v>0.0</v>
      </c>
      <c r="AB116" s="523">
        <v>0.0</v>
      </c>
      <c r="AC116" s="523">
        <v>0.0</v>
      </c>
      <c r="AD116" s="523">
        <v>0.0</v>
      </c>
      <c r="AE116" s="523">
        <v>0.0</v>
      </c>
      <c r="AF116" s="523">
        <v>0.0</v>
      </c>
      <c r="AG116" s="523">
        <v>0.0</v>
      </c>
      <c r="AH116" s="523">
        <v>0.0</v>
      </c>
      <c r="AI116" s="523">
        <v>0.0</v>
      </c>
      <c r="AJ116" s="523">
        <v>0.0</v>
      </c>
      <c r="AK116" s="523">
        <v>0.0</v>
      </c>
      <c r="AL116" s="523">
        <v>0.0</v>
      </c>
      <c r="AM116" s="523">
        <v>0.0</v>
      </c>
      <c r="AN116" s="523">
        <v>0.0</v>
      </c>
      <c r="AO116" s="523">
        <v>0.0</v>
      </c>
      <c r="AP116" s="523">
        <v>0.0</v>
      </c>
      <c r="AQ116" s="523">
        <v>0.0</v>
      </c>
      <c r="AR116" s="523">
        <v>0.0</v>
      </c>
      <c r="AS116" s="523">
        <v>0.0</v>
      </c>
      <c r="AT116" s="523">
        <v>0.0</v>
      </c>
      <c r="AU116" s="523">
        <v>0.0</v>
      </c>
      <c r="AV116" s="523">
        <v>0.0</v>
      </c>
      <c r="AW116" s="523">
        <v>0.0</v>
      </c>
      <c r="AX116" s="523">
        <v>0.0</v>
      </c>
      <c r="AY116" s="523">
        <v>0.0</v>
      </c>
      <c r="AZ116" s="523">
        <v>0.0</v>
      </c>
      <c r="BA116" s="523">
        <v>0.0</v>
      </c>
      <c r="BB116" s="523">
        <v>0.0</v>
      </c>
      <c r="BC116" s="523">
        <v>0.0</v>
      </c>
      <c r="BD116" s="523">
        <v>0.0</v>
      </c>
      <c r="BE116" s="523">
        <v>0.0</v>
      </c>
      <c r="BF116" s="515">
        <v>0.0</v>
      </c>
      <c r="BG116" s="510"/>
      <c r="BH116" s="511">
        <v>0.0</v>
      </c>
      <c r="BI116" s="512">
        <f t="shared" si="11"/>
        <v>0</v>
      </c>
      <c r="BJ116" s="511">
        <v>0.0</v>
      </c>
      <c r="BK116" s="513"/>
      <c r="BL116" s="514">
        <f t="shared" ref="BL116:BL124" si="12">(BH116+BJ116)/100</f>
        <v>0</v>
      </c>
      <c r="BM116" s="428"/>
      <c r="BN116" s="428"/>
    </row>
    <row r="117" outlineLevel="3">
      <c r="A117" s="428"/>
      <c r="B117" s="428"/>
      <c r="C117" s="248" t="s">
        <v>235</v>
      </c>
      <c r="D117" s="428"/>
      <c r="E117" s="486">
        <v>3.0</v>
      </c>
      <c r="F117" s="529"/>
      <c r="G117" s="506"/>
      <c r="H117" s="507"/>
      <c r="I117" s="507"/>
      <c r="J117" s="523">
        <v>0.0</v>
      </c>
      <c r="K117" s="523">
        <v>0.0</v>
      </c>
      <c r="L117" s="523">
        <v>0.0</v>
      </c>
      <c r="M117" s="523">
        <v>0.0</v>
      </c>
      <c r="N117" s="523">
        <v>0.0</v>
      </c>
      <c r="O117" s="523">
        <v>0.0</v>
      </c>
      <c r="P117" s="523">
        <v>0.0</v>
      </c>
      <c r="Q117" s="523">
        <v>0.0</v>
      </c>
      <c r="R117" s="523">
        <v>0.0</v>
      </c>
      <c r="S117" s="523">
        <v>0.0</v>
      </c>
      <c r="T117" s="523">
        <v>0.0</v>
      </c>
      <c r="U117" s="523">
        <v>0.0</v>
      </c>
      <c r="V117" s="523">
        <v>0.0</v>
      </c>
      <c r="W117" s="523">
        <v>0.0</v>
      </c>
      <c r="X117" s="523">
        <v>0.0</v>
      </c>
      <c r="Y117" s="523">
        <v>0.0</v>
      </c>
      <c r="Z117" s="523">
        <v>0.0</v>
      </c>
      <c r="AA117" s="523">
        <v>0.0</v>
      </c>
      <c r="AB117" s="523">
        <v>0.0</v>
      </c>
      <c r="AC117" s="523">
        <v>0.0</v>
      </c>
      <c r="AD117" s="523">
        <v>0.0</v>
      </c>
      <c r="AE117" s="523">
        <v>0.0</v>
      </c>
      <c r="AF117" s="523">
        <v>0.0</v>
      </c>
      <c r="AG117" s="523">
        <v>0.0</v>
      </c>
      <c r="AH117" s="523">
        <v>0.0</v>
      </c>
      <c r="AI117" s="523">
        <v>0.0</v>
      </c>
      <c r="AJ117" s="523">
        <v>0.0</v>
      </c>
      <c r="AK117" s="523">
        <v>0.0</v>
      </c>
      <c r="AL117" s="523">
        <v>0.0</v>
      </c>
      <c r="AM117" s="523">
        <v>0.0</v>
      </c>
      <c r="AN117" s="523">
        <v>0.0</v>
      </c>
      <c r="AO117" s="523">
        <v>0.0</v>
      </c>
      <c r="AP117" s="523">
        <v>0.0</v>
      </c>
      <c r="AQ117" s="523">
        <v>0.0</v>
      </c>
      <c r="AR117" s="523">
        <v>0.0</v>
      </c>
      <c r="AS117" s="523">
        <v>0.0</v>
      </c>
      <c r="AT117" s="523">
        <v>0.0</v>
      </c>
      <c r="AU117" s="523">
        <v>0.0</v>
      </c>
      <c r="AV117" s="523">
        <v>0.0</v>
      </c>
      <c r="AW117" s="523">
        <v>0.0</v>
      </c>
      <c r="AX117" s="523">
        <v>0.0</v>
      </c>
      <c r="AY117" s="523">
        <v>0.0</v>
      </c>
      <c r="AZ117" s="523">
        <v>0.0</v>
      </c>
      <c r="BA117" s="523">
        <v>0.0</v>
      </c>
      <c r="BB117" s="523">
        <v>0.0</v>
      </c>
      <c r="BC117" s="523">
        <v>0.0</v>
      </c>
      <c r="BD117" s="523">
        <v>0.0</v>
      </c>
      <c r="BE117" s="523">
        <v>0.0</v>
      </c>
      <c r="BF117" s="515">
        <v>0.0</v>
      </c>
      <c r="BG117" s="510"/>
      <c r="BH117" s="511">
        <v>0.0</v>
      </c>
      <c r="BI117" s="512">
        <f t="shared" si="11"/>
        <v>0</v>
      </c>
      <c r="BJ117" s="511">
        <v>0.0</v>
      </c>
      <c r="BK117" s="513"/>
      <c r="BL117" s="514">
        <f t="shared" si="12"/>
        <v>0</v>
      </c>
      <c r="BM117" s="428"/>
      <c r="BN117" s="428"/>
    </row>
    <row r="118" outlineLevel="3">
      <c r="A118" s="428"/>
      <c r="B118" s="428"/>
      <c r="C118" s="428"/>
      <c r="D118" s="428"/>
      <c r="E118" s="486">
        <v>4.0</v>
      </c>
      <c r="F118" s="529"/>
      <c r="G118" s="506"/>
      <c r="H118" s="507"/>
      <c r="I118" s="507"/>
      <c r="J118" s="523">
        <v>0.0</v>
      </c>
      <c r="K118" s="523">
        <v>0.0</v>
      </c>
      <c r="L118" s="523">
        <v>0.0</v>
      </c>
      <c r="M118" s="523">
        <v>0.0</v>
      </c>
      <c r="N118" s="523">
        <v>0.0</v>
      </c>
      <c r="O118" s="523">
        <v>0.0</v>
      </c>
      <c r="P118" s="523">
        <v>0.0</v>
      </c>
      <c r="Q118" s="523">
        <v>0.0</v>
      </c>
      <c r="R118" s="523">
        <v>0.0</v>
      </c>
      <c r="S118" s="523">
        <v>0.0</v>
      </c>
      <c r="T118" s="523">
        <v>0.0</v>
      </c>
      <c r="U118" s="523">
        <v>0.0</v>
      </c>
      <c r="V118" s="523">
        <v>0.0</v>
      </c>
      <c r="W118" s="523">
        <v>0.0</v>
      </c>
      <c r="X118" s="523">
        <v>0.0</v>
      </c>
      <c r="Y118" s="523">
        <v>0.0</v>
      </c>
      <c r="Z118" s="523">
        <v>0.0</v>
      </c>
      <c r="AA118" s="523">
        <v>0.0</v>
      </c>
      <c r="AB118" s="523">
        <v>0.0</v>
      </c>
      <c r="AC118" s="523">
        <v>0.0</v>
      </c>
      <c r="AD118" s="523">
        <v>0.0</v>
      </c>
      <c r="AE118" s="523">
        <v>0.0</v>
      </c>
      <c r="AF118" s="523">
        <v>0.0</v>
      </c>
      <c r="AG118" s="523">
        <v>0.0</v>
      </c>
      <c r="AH118" s="523">
        <v>0.0</v>
      </c>
      <c r="AI118" s="523">
        <v>0.0</v>
      </c>
      <c r="AJ118" s="523">
        <v>0.0</v>
      </c>
      <c r="AK118" s="523">
        <v>0.0</v>
      </c>
      <c r="AL118" s="523">
        <v>0.0</v>
      </c>
      <c r="AM118" s="523">
        <v>0.0</v>
      </c>
      <c r="AN118" s="523">
        <v>0.0</v>
      </c>
      <c r="AO118" s="523">
        <v>0.0</v>
      </c>
      <c r="AP118" s="523">
        <v>0.0</v>
      </c>
      <c r="AQ118" s="523">
        <v>0.0</v>
      </c>
      <c r="AR118" s="523">
        <v>0.0</v>
      </c>
      <c r="AS118" s="523">
        <v>0.0</v>
      </c>
      <c r="AT118" s="523">
        <v>0.0</v>
      </c>
      <c r="AU118" s="523">
        <v>0.0</v>
      </c>
      <c r="AV118" s="523">
        <v>0.0</v>
      </c>
      <c r="AW118" s="523">
        <v>0.0</v>
      </c>
      <c r="AX118" s="523">
        <v>0.0</v>
      </c>
      <c r="AY118" s="523">
        <v>0.0</v>
      </c>
      <c r="AZ118" s="523">
        <v>0.0</v>
      </c>
      <c r="BA118" s="523">
        <v>0.0</v>
      </c>
      <c r="BB118" s="523">
        <v>0.0</v>
      </c>
      <c r="BC118" s="523">
        <v>0.0</v>
      </c>
      <c r="BD118" s="523">
        <v>0.0</v>
      </c>
      <c r="BE118" s="523">
        <v>0.0</v>
      </c>
      <c r="BF118" s="515">
        <v>0.0</v>
      </c>
      <c r="BG118" s="510"/>
      <c r="BH118" s="511">
        <v>0.0</v>
      </c>
      <c r="BI118" s="512">
        <f t="shared" si="11"/>
        <v>0</v>
      </c>
      <c r="BJ118" s="511">
        <v>0.0</v>
      </c>
      <c r="BK118" s="513"/>
      <c r="BL118" s="514">
        <f t="shared" si="12"/>
        <v>0</v>
      </c>
      <c r="BM118" s="428"/>
      <c r="BN118" s="428"/>
    </row>
    <row r="119" outlineLevel="3">
      <c r="A119" s="428"/>
      <c r="B119" s="428"/>
      <c r="C119" s="428"/>
      <c r="D119" s="428"/>
      <c r="E119" s="486">
        <v>5.0</v>
      </c>
      <c r="F119" s="529"/>
      <c r="G119" s="506"/>
      <c r="H119" s="507"/>
      <c r="I119" s="507"/>
      <c r="J119" s="523">
        <v>0.0</v>
      </c>
      <c r="K119" s="523">
        <v>0.0</v>
      </c>
      <c r="L119" s="523">
        <v>0.0</v>
      </c>
      <c r="M119" s="523">
        <v>0.0</v>
      </c>
      <c r="N119" s="523">
        <v>0.0</v>
      </c>
      <c r="O119" s="523">
        <v>0.0</v>
      </c>
      <c r="P119" s="523">
        <v>0.0</v>
      </c>
      <c r="Q119" s="523">
        <v>0.0</v>
      </c>
      <c r="R119" s="523">
        <v>0.0</v>
      </c>
      <c r="S119" s="523">
        <v>0.0</v>
      </c>
      <c r="T119" s="523">
        <v>0.0</v>
      </c>
      <c r="U119" s="523">
        <v>0.0</v>
      </c>
      <c r="V119" s="523">
        <v>0.0</v>
      </c>
      <c r="W119" s="523">
        <v>0.0</v>
      </c>
      <c r="X119" s="523">
        <v>0.0</v>
      </c>
      <c r="Y119" s="523">
        <v>0.0</v>
      </c>
      <c r="Z119" s="523">
        <v>0.0</v>
      </c>
      <c r="AA119" s="523">
        <v>0.0</v>
      </c>
      <c r="AB119" s="523">
        <v>0.0</v>
      </c>
      <c r="AC119" s="523">
        <v>0.0</v>
      </c>
      <c r="AD119" s="523">
        <v>0.0</v>
      </c>
      <c r="AE119" s="523">
        <v>0.0</v>
      </c>
      <c r="AF119" s="523">
        <v>0.0</v>
      </c>
      <c r="AG119" s="523">
        <v>0.0</v>
      </c>
      <c r="AH119" s="523">
        <v>0.0</v>
      </c>
      <c r="AI119" s="523">
        <v>0.0</v>
      </c>
      <c r="AJ119" s="523">
        <v>0.0</v>
      </c>
      <c r="AK119" s="523">
        <v>0.0</v>
      </c>
      <c r="AL119" s="523">
        <v>0.0</v>
      </c>
      <c r="AM119" s="523">
        <v>0.0</v>
      </c>
      <c r="AN119" s="523">
        <v>0.0</v>
      </c>
      <c r="AO119" s="523">
        <v>0.0</v>
      </c>
      <c r="AP119" s="523">
        <v>0.0</v>
      </c>
      <c r="AQ119" s="523">
        <v>0.0</v>
      </c>
      <c r="AR119" s="523">
        <v>0.0</v>
      </c>
      <c r="AS119" s="523">
        <v>0.0</v>
      </c>
      <c r="AT119" s="523">
        <v>0.0</v>
      </c>
      <c r="AU119" s="523">
        <v>0.0</v>
      </c>
      <c r="AV119" s="523">
        <v>0.0</v>
      </c>
      <c r="AW119" s="523">
        <v>0.0</v>
      </c>
      <c r="AX119" s="523">
        <v>0.0</v>
      </c>
      <c r="AY119" s="523">
        <v>0.0</v>
      </c>
      <c r="AZ119" s="523">
        <v>0.0</v>
      </c>
      <c r="BA119" s="523">
        <v>0.0</v>
      </c>
      <c r="BB119" s="523">
        <v>0.0</v>
      </c>
      <c r="BC119" s="523">
        <v>0.0</v>
      </c>
      <c r="BD119" s="523">
        <v>0.0</v>
      </c>
      <c r="BE119" s="523">
        <v>0.0</v>
      </c>
      <c r="BF119" s="515">
        <v>0.0</v>
      </c>
      <c r="BG119" s="510"/>
      <c r="BH119" s="511">
        <v>0.0</v>
      </c>
      <c r="BI119" s="512">
        <f t="shared" si="11"/>
        <v>0</v>
      </c>
      <c r="BJ119" s="511">
        <v>0.0</v>
      </c>
      <c r="BK119" s="513"/>
      <c r="BL119" s="514">
        <f t="shared" si="12"/>
        <v>0</v>
      </c>
      <c r="BM119" s="428"/>
      <c r="BN119" s="428"/>
    </row>
    <row r="120" outlineLevel="3">
      <c r="A120" s="428"/>
      <c r="B120" s="428"/>
      <c r="C120" s="428"/>
      <c r="D120" s="428"/>
      <c r="E120" s="486">
        <v>6.0</v>
      </c>
      <c r="F120" s="529"/>
      <c r="G120" s="506"/>
      <c r="H120" s="507"/>
      <c r="I120" s="507"/>
      <c r="J120" s="523">
        <v>0.0</v>
      </c>
      <c r="K120" s="523">
        <v>0.0</v>
      </c>
      <c r="L120" s="523">
        <v>0.0</v>
      </c>
      <c r="M120" s="523">
        <v>0.0</v>
      </c>
      <c r="N120" s="523">
        <v>0.0</v>
      </c>
      <c r="O120" s="523">
        <v>0.0</v>
      </c>
      <c r="P120" s="523">
        <v>0.0</v>
      </c>
      <c r="Q120" s="523">
        <v>0.0</v>
      </c>
      <c r="R120" s="523">
        <v>0.0</v>
      </c>
      <c r="S120" s="523">
        <v>0.0</v>
      </c>
      <c r="T120" s="523">
        <v>0.0</v>
      </c>
      <c r="U120" s="523">
        <v>0.0</v>
      </c>
      <c r="V120" s="523">
        <v>0.0</v>
      </c>
      <c r="W120" s="523">
        <v>0.0</v>
      </c>
      <c r="X120" s="523">
        <v>0.0</v>
      </c>
      <c r="Y120" s="523">
        <v>0.0</v>
      </c>
      <c r="Z120" s="523">
        <v>0.0</v>
      </c>
      <c r="AA120" s="523">
        <v>0.0</v>
      </c>
      <c r="AB120" s="523">
        <v>0.0</v>
      </c>
      <c r="AC120" s="523">
        <v>0.0</v>
      </c>
      <c r="AD120" s="523">
        <v>0.0</v>
      </c>
      <c r="AE120" s="523">
        <v>0.0</v>
      </c>
      <c r="AF120" s="523">
        <v>0.0</v>
      </c>
      <c r="AG120" s="523">
        <v>0.0</v>
      </c>
      <c r="AH120" s="523">
        <v>0.0</v>
      </c>
      <c r="AI120" s="523">
        <v>0.0</v>
      </c>
      <c r="AJ120" s="523">
        <v>0.0</v>
      </c>
      <c r="AK120" s="523">
        <v>0.0</v>
      </c>
      <c r="AL120" s="523">
        <v>0.0</v>
      </c>
      <c r="AM120" s="523">
        <v>0.0</v>
      </c>
      <c r="AN120" s="523">
        <v>0.0</v>
      </c>
      <c r="AO120" s="523">
        <v>0.0</v>
      </c>
      <c r="AP120" s="523">
        <v>0.0</v>
      </c>
      <c r="AQ120" s="523">
        <v>0.0</v>
      </c>
      <c r="AR120" s="523">
        <v>0.0</v>
      </c>
      <c r="AS120" s="523">
        <v>0.0</v>
      </c>
      <c r="AT120" s="523">
        <v>0.0</v>
      </c>
      <c r="AU120" s="523">
        <v>0.0</v>
      </c>
      <c r="AV120" s="523">
        <v>0.0</v>
      </c>
      <c r="AW120" s="523">
        <v>0.0</v>
      </c>
      <c r="AX120" s="523">
        <v>0.0</v>
      </c>
      <c r="AY120" s="523">
        <v>0.0</v>
      </c>
      <c r="AZ120" s="523">
        <v>0.0</v>
      </c>
      <c r="BA120" s="523">
        <v>0.0</v>
      </c>
      <c r="BB120" s="523">
        <v>0.0</v>
      </c>
      <c r="BC120" s="523">
        <v>0.0</v>
      </c>
      <c r="BD120" s="523">
        <v>0.0</v>
      </c>
      <c r="BE120" s="523">
        <v>0.0</v>
      </c>
      <c r="BF120" s="515">
        <v>0.0</v>
      </c>
      <c r="BG120" s="510"/>
      <c r="BH120" s="511">
        <v>0.0</v>
      </c>
      <c r="BI120" s="512">
        <f t="shared" si="11"/>
        <v>0</v>
      </c>
      <c r="BJ120" s="511">
        <v>0.0</v>
      </c>
      <c r="BK120" s="513"/>
      <c r="BL120" s="514">
        <f t="shared" si="12"/>
        <v>0</v>
      </c>
      <c r="BM120" s="428"/>
      <c r="BN120" s="428"/>
    </row>
    <row r="121" outlineLevel="3">
      <c r="A121" s="428"/>
      <c r="B121" s="428"/>
      <c r="C121" s="428"/>
      <c r="D121" s="428"/>
      <c r="E121" s="486">
        <v>7.0</v>
      </c>
      <c r="F121" s="529"/>
      <c r="G121" s="506"/>
      <c r="H121" s="507"/>
      <c r="I121" s="507"/>
      <c r="J121" s="523">
        <v>0.0</v>
      </c>
      <c r="K121" s="523">
        <v>0.0</v>
      </c>
      <c r="L121" s="523">
        <v>0.0</v>
      </c>
      <c r="M121" s="523">
        <v>0.0</v>
      </c>
      <c r="N121" s="523">
        <v>0.0</v>
      </c>
      <c r="O121" s="523">
        <v>0.0</v>
      </c>
      <c r="P121" s="523">
        <v>0.0</v>
      </c>
      <c r="Q121" s="523">
        <v>0.0</v>
      </c>
      <c r="R121" s="523">
        <v>0.0</v>
      </c>
      <c r="S121" s="523">
        <v>0.0</v>
      </c>
      <c r="T121" s="523">
        <v>0.0</v>
      </c>
      <c r="U121" s="523">
        <v>0.0</v>
      </c>
      <c r="V121" s="523">
        <v>0.0</v>
      </c>
      <c r="W121" s="523">
        <v>0.0</v>
      </c>
      <c r="X121" s="523">
        <v>0.0</v>
      </c>
      <c r="Y121" s="523">
        <v>0.0</v>
      </c>
      <c r="Z121" s="523">
        <v>0.0</v>
      </c>
      <c r="AA121" s="523">
        <v>0.0</v>
      </c>
      <c r="AB121" s="523">
        <v>0.0</v>
      </c>
      <c r="AC121" s="523">
        <v>0.0</v>
      </c>
      <c r="AD121" s="523">
        <v>0.0</v>
      </c>
      <c r="AE121" s="523">
        <v>0.0</v>
      </c>
      <c r="AF121" s="523">
        <v>0.0</v>
      </c>
      <c r="AG121" s="523">
        <v>0.0</v>
      </c>
      <c r="AH121" s="523">
        <v>0.0</v>
      </c>
      <c r="AI121" s="523">
        <v>0.0</v>
      </c>
      <c r="AJ121" s="523">
        <v>0.0</v>
      </c>
      <c r="AK121" s="523">
        <v>0.0</v>
      </c>
      <c r="AL121" s="523">
        <v>0.0</v>
      </c>
      <c r="AM121" s="523">
        <v>0.0</v>
      </c>
      <c r="AN121" s="523">
        <v>0.0</v>
      </c>
      <c r="AO121" s="523">
        <v>0.0</v>
      </c>
      <c r="AP121" s="523">
        <v>0.0</v>
      </c>
      <c r="AQ121" s="523">
        <v>0.0</v>
      </c>
      <c r="AR121" s="523">
        <v>0.0</v>
      </c>
      <c r="AS121" s="523">
        <v>0.0</v>
      </c>
      <c r="AT121" s="523">
        <v>0.0</v>
      </c>
      <c r="AU121" s="523">
        <v>0.0</v>
      </c>
      <c r="AV121" s="523">
        <v>0.0</v>
      </c>
      <c r="AW121" s="523">
        <v>0.0</v>
      </c>
      <c r="AX121" s="523">
        <v>0.0</v>
      </c>
      <c r="AY121" s="523">
        <v>0.0</v>
      </c>
      <c r="AZ121" s="523">
        <v>0.0</v>
      </c>
      <c r="BA121" s="523">
        <v>0.0</v>
      </c>
      <c r="BB121" s="523">
        <v>0.0</v>
      </c>
      <c r="BC121" s="523">
        <v>0.0</v>
      </c>
      <c r="BD121" s="523">
        <v>0.0</v>
      </c>
      <c r="BE121" s="523">
        <v>0.0</v>
      </c>
      <c r="BF121" s="515">
        <v>0.0</v>
      </c>
      <c r="BG121" s="510"/>
      <c r="BH121" s="511">
        <v>0.0</v>
      </c>
      <c r="BI121" s="512">
        <f t="shared" si="11"/>
        <v>0</v>
      </c>
      <c r="BJ121" s="511">
        <v>0.0</v>
      </c>
      <c r="BK121" s="513"/>
      <c r="BL121" s="514">
        <f t="shared" si="12"/>
        <v>0</v>
      </c>
      <c r="BM121" s="428"/>
      <c r="BN121" s="428"/>
    </row>
    <row r="122" outlineLevel="3">
      <c r="A122" s="428"/>
      <c r="B122" s="428"/>
      <c r="C122" s="428"/>
      <c r="D122" s="428"/>
      <c r="E122" s="486">
        <v>8.0</v>
      </c>
      <c r="F122" s="529"/>
      <c r="G122" s="506"/>
      <c r="H122" s="507"/>
      <c r="I122" s="507"/>
      <c r="J122" s="523">
        <v>0.0</v>
      </c>
      <c r="K122" s="523">
        <v>0.0</v>
      </c>
      <c r="L122" s="523">
        <v>0.0</v>
      </c>
      <c r="M122" s="523">
        <v>0.0</v>
      </c>
      <c r="N122" s="523">
        <v>0.0</v>
      </c>
      <c r="O122" s="523">
        <v>0.0</v>
      </c>
      <c r="P122" s="523">
        <v>0.0</v>
      </c>
      <c r="Q122" s="523">
        <v>0.0</v>
      </c>
      <c r="R122" s="523">
        <v>0.0</v>
      </c>
      <c r="S122" s="523">
        <v>0.0</v>
      </c>
      <c r="T122" s="523">
        <v>0.0</v>
      </c>
      <c r="U122" s="523">
        <v>0.0</v>
      </c>
      <c r="V122" s="523">
        <v>0.0</v>
      </c>
      <c r="W122" s="523">
        <v>0.0</v>
      </c>
      <c r="X122" s="523">
        <v>0.0</v>
      </c>
      <c r="Y122" s="523">
        <v>0.0</v>
      </c>
      <c r="Z122" s="523">
        <v>0.0</v>
      </c>
      <c r="AA122" s="523">
        <v>0.0</v>
      </c>
      <c r="AB122" s="523">
        <v>0.0</v>
      </c>
      <c r="AC122" s="523">
        <v>0.0</v>
      </c>
      <c r="AD122" s="523">
        <v>0.0</v>
      </c>
      <c r="AE122" s="523">
        <v>0.0</v>
      </c>
      <c r="AF122" s="523">
        <v>0.0</v>
      </c>
      <c r="AG122" s="523">
        <v>0.0</v>
      </c>
      <c r="AH122" s="523">
        <v>0.0</v>
      </c>
      <c r="AI122" s="523">
        <v>0.0</v>
      </c>
      <c r="AJ122" s="523">
        <v>0.0</v>
      </c>
      <c r="AK122" s="523">
        <v>0.0</v>
      </c>
      <c r="AL122" s="523">
        <v>0.0</v>
      </c>
      <c r="AM122" s="523">
        <v>0.0</v>
      </c>
      <c r="AN122" s="523">
        <v>0.0</v>
      </c>
      <c r="AO122" s="523">
        <v>0.0</v>
      </c>
      <c r="AP122" s="523">
        <v>0.0</v>
      </c>
      <c r="AQ122" s="523">
        <v>0.0</v>
      </c>
      <c r="AR122" s="523">
        <v>0.0</v>
      </c>
      <c r="AS122" s="523">
        <v>0.0</v>
      </c>
      <c r="AT122" s="523">
        <v>0.0</v>
      </c>
      <c r="AU122" s="523">
        <v>0.0</v>
      </c>
      <c r="AV122" s="523">
        <v>0.0</v>
      </c>
      <c r="AW122" s="523">
        <v>0.0</v>
      </c>
      <c r="AX122" s="523">
        <v>0.0</v>
      </c>
      <c r="AY122" s="523">
        <v>0.0</v>
      </c>
      <c r="AZ122" s="523">
        <v>0.0</v>
      </c>
      <c r="BA122" s="523">
        <v>0.0</v>
      </c>
      <c r="BB122" s="523">
        <v>0.0</v>
      </c>
      <c r="BC122" s="523">
        <v>0.0</v>
      </c>
      <c r="BD122" s="523">
        <v>0.0</v>
      </c>
      <c r="BE122" s="523">
        <v>0.0</v>
      </c>
      <c r="BF122" s="515">
        <v>0.0</v>
      </c>
      <c r="BG122" s="510"/>
      <c r="BH122" s="511">
        <v>0.0</v>
      </c>
      <c r="BI122" s="512">
        <f t="shared" si="11"/>
        <v>0</v>
      </c>
      <c r="BJ122" s="511">
        <v>0.0</v>
      </c>
      <c r="BK122" s="513"/>
      <c r="BL122" s="514">
        <f t="shared" si="12"/>
        <v>0</v>
      </c>
      <c r="BM122" s="428"/>
      <c r="BN122" s="428"/>
    </row>
    <row r="123" outlineLevel="3">
      <c r="A123" s="428"/>
      <c r="B123" s="428"/>
      <c r="C123" s="428"/>
      <c r="D123" s="428"/>
      <c r="E123" s="486">
        <v>9.0</v>
      </c>
      <c r="F123" s="529"/>
      <c r="G123" s="506"/>
      <c r="H123" s="507"/>
      <c r="I123" s="507"/>
      <c r="J123" s="523">
        <v>0.0</v>
      </c>
      <c r="K123" s="523">
        <v>0.0</v>
      </c>
      <c r="L123" s="523">
        <v>0.0</v>
      </c>
      <c r="M123" s="523">
        <v>0.0</v>
      </c>
      <c r="N123" s="523">
        <v>0.0</v>
      </c>
      <c r="O123" s="523">
        <v>0.0</v>
      </c>
      <c r="P123" s="523">
        <v>0.0</v>
      </c>
      <c r="Q123" s="523">
        <v>0.0</v>
      </c>
      <c r="R123" s="523">
        <v>0.0</v>
      </c>
      <c r="S123" s="523">
        <v>0.0</v>
      </c>
      <c r="T123" s="523">
        <v>0.0</v>
      </c>
      <c r="U123" s="523">
        <v>0.0</v>
      </c>
      <c r="V123" s="523">
        <v>0.0</v>
      </c>
      <c r="W123" s="523">
        <v>0.0</v>
      </c>
      <c r="X123" s="523">
        <v>0.0</v>
      </c>
      <c r="Y123" s="523">
        <v>0.0</v>
      </c>
      <c r="Z123" s="523">
        <v>0.0</v>
      </c>
      <c r="AA123" s="523">
        <v>0.0</v>
      </c>
      <c r="AB123" s="523">
        <v>0.0</v>
      </c>
      <c r="AC123" s="523">
        <v>0.0</v>
      </c>
      <c r="AD123" s="523">
        <v>0.0</v>
      </c>
      <c r="AE123" s="523">
        <v>0.0</v>
      </c>
      <c r="AF123" s="523">
        <v>0.0</v>
      </c>
      <c r="AG123" s="523">
        <v>0.0</v>
      </c>
      <c r="AH123" s="523">
        <v>0.0</v>
      </c>
      <c r="AI123" s="523">
        <v>0.0</v>
      </c>
      <c r="AJ123" s="523">
        <v>0.0</v>
      </c>
      <c r="AK123" s="523">
        <v>0.0</v>
      </c>
      <c r="AL123" s="523">
        <v>0.0</v>
      </c>
      <c r="AM123" s="523">
        <v>0.0</v>
      </c>
      <c r="AN123" s="523">
        <v>0.0</v>
      </c>
      <c r="AO123" s="523">
        <v>0.0</v>
      </c>
      <c r="AP123" s="523">
        <v>0.0</v>
      </c>
      <c r="AQ123" s="523">
        <v>0.0</v>
      </c>
      <c r="AR123" s="523">
        <v>0.0</v>
      </c>
      <c r="AS123" s="523">
        <v>0.0</v>
      </c>
      <c r="AT123" s="523">
        <v>0.0</v>
      </c>
      <c r="AU123" s="523">
        <v>0.0</v>
      </c>
      <c r="AV123" s="523">
        <v>0.0</v>
      </c>
      <c r="AW123" s="523">
        <v>0.0</v>
      </c>
      <c r="AX123" s="523">
        <v>0.0</v>
      </c>
      <c r="AY123" s="523">
        <v>0.0</v>
      </c>
      <c r="AZ123" s="523">
        <v>0.0</v>
      </c>
      <c r="BA123" s="523">
        <v>0.0</v>
      </c>
      <c r="BB123" s="523">
        <v>0.0</v>
      </c>
      <c r="BC123" s="523">
        <v>0.0</v>
      </c>
      <c r="BD123" s="523">
        <v>0.0</v>
      </c>
      <c r="BE123" s="523">
        <v>0.0</v>
      </c>
      <c r="BF123" s="515">
        <v>0.0</v>
      </c>
      <c r="BG123" s="510"/>
      <c r="BH123" s="511">
        <v>0.0</v>
      </c>
      <c r="BI123" s="512">
        <f t="shared" si="11"/>
        <v>0</v>
      </c>
      <c r="BJ123" s="511">
        <v>0.0</v>
      </c>
      <c r="BK123" s="513"/>
      <c r="BL123" s="514">
        <f t="shared" si="12"/>
        <v>0</v>
      </c>
      <c r="BM123" s="428"/>
      <c r="BN123" s="428"/>
    </row>
    <row r="124" outlineLevel="3">
      <c r="A124" s="428"/>
      <c r="B124" s="428"/>
      <c r="C124" s="428"/>
      <c r="D124" s="428"/>
      <c r="E124" s="486">
        <v>10.0</v>
      </c>
      <c r="F124" s="529"/>
      <c r="G124" s="506"/>
      <c r="H124" s="507"/>
      <c r="I124" s="507"/>
      <c r="J124" s="523">
        <v>0.0</v>
      </c>
      <c r="K124" s="523">
        <v>0.0</v>
      </c>
      <c r="L124" s="523">
        <v>0.0</v>
      </c>
      <c r="M124" s="523">
        <v>0.0</v>
      </c>
      <c r="N124" s="523">
        <v>0.0</v>
      </c>
      <c r="O124" s="523">
        <v>0.0</v>
      </c>
      <c r="P124" s="523">
        <v>0.0</v>
      </c>
      <c r="Q124" s="523">
        <v>0.0</v>
      </c>
      <c r="R124" s="523">
        <v>0.0</v>
      </c>
      <c r="S124" s="523">
        <v>0.0</v>
      </c>
      <c r="T124" s="523">
        <v>0.0</v>
      </c>
      <c r="U124" s="523">
        <v>0.0</v>
      </c>
      <c r="V124" s="523">
        <v>0.0</v>
      </c>
      <c r="W124" s="523">
        <v>0.0</v>
      </c>
      <c r="X124" s="523">
        <v>0.0</v>
      </c>
      <c r="Y124" s="523">
        <v>0.0</v>
      </c>
      <c r="Z124" s="523">
        <v>0.0</v>
      </c>
      <c r="AA124" s="523">
        <v>0.0</v>
      </c>
      <c r="AB124" s="523">
        <v>0.0</v>
      </c>
      <c r="AC124" s="523">
        <v>0.0</v>
      </c>
      <c r="AD124" s="523">
        <v>0.0</v>
      </c>
      <c r="AE124" s="523">
        <v>0.0</v>
      </c>
      <c r="AF124" s="523">
        <v>0.0</v>
      </c>
      <c r="AG124" s="523">
        <v>0.0</v>
      </c>
      <c r="AH124" s="523">
        <v>0.0</v>
      </c>
      <c r="AI124" s="523">
        <v>0.0</v>
      </c>
      <c r="AJ124" s="523">
        <v>0.0</v>
      </c>
      <c r="AK124" s="523">
        <v>0.0</v>
      </c>
      <c r="AL124" s="523">
        <v>0.0</v>
      </c>
      <c r="AM124" s="523">
        <v>0.0</v>
      </c>
      <c r="AN124" s="523">
        <v>0.0</v>
      </c>
      <c r="AO124" s="523">
        <v>0.0</v>
      </c>
      <c r="AP124" s="523">
        <v>0.0</v>
      </c>
      <c r="AQ124" s="523">
        <v>0.0</v>
      </c>
      <c r="AR124" s="523">
        <v>0.0</v>
      </c>
      <c r="AS124" s="523">
        <v>0.0</v>
      </c>
      <c r="AT124" s="523">
        <v>0.0</v>
      </c>
      <c r="AU124" s="523">
        <v>0.0</v>
      </c>
      <c r="AV124" s="523">
        <v>0.0</v>
      </c>
      <c r="AW124" s="523">
        <v>0.0</v>
      </c>
      <c r="AX124" s="523">
        <v>0.0</v>
      </c>
      <c r="AY124" s="523">
        <v>0.0</v>
      </c>
      <c r="AZ124" s="523">
        <v>0.0</v>
      </c>
      <c r="BA124" s="523">
        <v>0.0</v>
      </c>
      <c r="BB124" s="523">
        <v>0.0</v>
      </c>
      <c r="BC124" s="523">
        <v>0.0</v>
      </c>
      <c r="BD124" s="523">
        <v>0.0</v>
      </c>
      <c r="BE124" s="523">
        <v>0.0</v>
      </c>
      <c r="BF124" s="515">
        <v>0.0</v>
      </c>
      <c r="BG124" s="510"/>
      <c r="BH124" s="511">
        <v>0.0</v>
      </c>
      <c r="BI124" s="512">
        <f t="shared" si="11"/>
        <v>0</v>
      </c>
      <c r="BJ124" s="511">
        <v>0.0</v>
      </c>
      <c r="BK124" s="513"/>
      <c r="BL124" s="514">
        <f t="shared" si="12"/>
        <v>0</v>
      </c>
      <c r="BM124" s="428"/>
      <c r="BN124" s="428"/>
    </row>
    <row r="125" outlineLevel="3">
      <c r="A125" s="428"/>
      <c r="B125" s="428"/>
      <c r="C125" s="428"/>
      <c r="D125" s="428"/>
      <c r="E125" s="517"/>
      <c r="F125" s="517"/>
      <c r="G125" s="517"/>
      <c r="H125" s="517"/>
      <c r="I125" s="517"/>
      <c r="J125" s="517"/>
      <c r="K125" s="517"/>
      <c r="L125" s="517"/>
      <c r="M125" s="517"/>
      <c r="N125" s="517"/>
      <c r="O125" s="517"/>
      <c r="P125" s="517"/>
      <c r="Q125" s="517"/>
      <c r="R125" s="517"/>
      <c r="S125" s="517"/>
      <c r="T125" s="517"/>
      <c r="U125" s="517"/>
      <c r="V125" s="517"/>
      <c r="W125" s="517"/>
      <c r="X125" s="517"/>
      <c r="Y125" s="517"/>
      <c r="Z125" s="517"/>
      <c r="AA125" s="517"/>
      <c r="AB125" s="517"/>
      <c r="AC125" s="517"/>
      <c r="AD125" s="517"/>
      <c r="AE125" s="517"/>
      <c r="AF125" s="517"/>
      <c r="AG125" s="517"/>
      <c r="AH125" s="517"/>
      <c r="AI125" s="517"/>
      <c r="AJ125" s="517"/>
      <c r="AK125" s="517"/>
      <c r="AL125" s="517"/>
      <c r="AM125" s="517"/>
      <c r="AN125" s="517"/>
      <c r="AO125" s="517"/>
      <c r="AP125" s="517"/>
      <c r="AQ125" s="517"/>
      <c r="AR125" s="517"/>
      <c r="AS125" s="517"/>
      <c r="AT125" s="517"/>
      <c r="AU125" s="517"/>
      <c r="AV125" s="517"/>
      <c r="AW125" s="517"/>
      <c r="AX125" s="517"/>
      <c r="AY125" s="517"/>
      <c r="AZ125" s="517"/>
      <c r="BA125" s="517"/>
      <c r="BB125" s="517"/>
      <c r="BC125" s="517"/>
      <c r="BD125" s="517"/>
      <c r="BE125" s="517"/>
      <c r="BF125" s="517"/>
      <c r="BG125" s="517"/>
      <c r="BH125" s="517"/>
      <c r="BI125" s="517"/>
      <c r="BJ125" s="517"/>
      <c r="BK125" s="517"/>
      <c r="BL125" s="517"/>
      <c r="BM125" s="428"/>
      <c r="BN125" s="428"/>
    </row>
    <row r="126" outlineLevel="3">
      <c r="A126" s="428"/>
      <c r="B126" s="428"/>
      <c r="C126" s="428"/>
      <c r="D126" s="428"/>
      <c r="E126" s="428"/>
      <c r="F126" s="428"/>
      <c r="G126" s="428"/>
      <c r="H126" s="428"/>
      <c r="I126" s="428"/>
      <c r="J126" s="428"/>
      <c r="K126" s="428"/>
      <c r="L126" s="428"/>
      <c r="M126" s="428"/>
      <c r="N126" s="428"/>
      <c r="O126" s="428"/>
      <c r="P126" s="428"/>
      <c r="Q126" s="428"/>
      <c r="R126" s="428"/>
      <c r="S126" s="428"/>
      <c r="T126" s="428"/>
      <c r="U126" s="428"/>
      <c r="V126" s="428"/>
      <c r="W126" s="428"/>
      <c r="X126" s="428"/>
      <c r="Y126" s="428"/>
      <c r="Z126" s="428"/>
      <c r="AA126" s="428"/>
      <c r="AB126" s="428"/>
      <c r="AC126" s="428"/>
      <c r="AD126" s="428"/>
      <c r="AE126" s="428"/>
      <c r="AF126" s="428"/>
      <c r="AG126" s="428"/>
      <c r="AH126" s="428"/>
      <c r="AI126" s="428"/>
      <c r="AJ126" s="428"/>
      <c r="AK126" s="428"/>
      <c r="AL126" s="428"/>
      <c r="AM126" s="428"/>
      <c r="AN126" s="428"/>
      <c r="AO126" s="428"/>
      <c r="AP126" s="428"/>
      <c r="AQ126" s="428"/>
      <c r="AR126" s="428"/>
      <c r="AS126" s="428"/>
      <c r="AT126" s="428"/>
      <c r="AU126" s="428"/>
      <c r="AV126" s="428"/>
      <c r="AW126" s="428"/>
      <c r="AX126" s="428"/>
      <c r="AY126" s="428"/>
      <c r="AZ126" s="428"/>
      <c r="BA126" s="428"/>
      <c r="BB126" s="428"/>
      <c r="BC126" s="428"/>
      <c r="BD126" s="428"/>
      <c r="BE126" s="428"/>
      <c r="BF126" s="428"/>
      <c r="BG126" s="428"/>
      <c r="BH126" s="428"/>
      <c r="BI126" s="428"/>
      <c r="BJ126" s="428"/>
      <c r="BK126" s="428"/>
      <c r="BL126" s="428"/>
      <c r="BM126" s="428"/>
      <c r="BN126" s="428"/>
    </row>
    <row r="127" outlineLevel="2">
      <c r="A127" s="428"/>
      <c r="B127" s="428"/>
      <c r="C127" s="428"/>
      <c r="D127" s="428"/>
      <c r="E127" s="428"/>
      <c r="F127" s="428"/>
      <c r="G127" s="428"/>
      <c r="H127" s="428"/>
      <c r="I127" s="428"/>
      <c r="J127" s="428"/>
      <c r="K127" s="428"/>
      <c r="L127" s="428"/>
      <c r="M127" s="428"/>
      <c r="N127" s="428"/>
      <c r="O127" s="428"/>
      <c r="P127" s="428"/>
      <c r="Q127" s="428"/>
      <c r="R127" s="428"/>
      <c r="S127" s="428"/>
      <c r="T127" s="428"/>
      <c r="U127" s="428"/>
      <c r="V127" s="428"/>
      <c r="W127" s="428"/>
      <c r="X127" s="428"/>
      <c r="Y127" s="428"/>
      <c r="Z127" s="428"/>
      <c r="AA127" s="428"/>
      <c r="AB127" s="428"/>
      <c r="AC127" s="428"/>
      <c r="AD127" s="428"/>
      <c r="AE127" s="428"/>
      <c r="AF127" s="428"/>
      <c r="AG127" s="428"/>
      <c r="AH127" s="428"/>
      <c r="AI127" s="428"/>
      <c r="AJ127" s="428"/>
      <c r="AK127" s="428"/>
      <c r="AL127" s="428"/>
      <c r="AM127" s="428"/>
      <c r="AN127" s="428"/>
      <c r="AO127" s="428"/>
      <c r="AP127" s="428"/>
      <c r="AQ127" s="428"/>
      <c r="AR127" s="428"/>
      <c r="AS127" s="428"/>
      <c r="AT127" s="428"/>
      <c r="AU127" s="428"/>
      <c r="AV127" s="428"/>
      <c r="AW127" s="428"/>
      <c r="AX127" s="428"/>
      <c r="AY127" s="428"/>
      <c r="AZ127" s="428"/>
      <c r="BA127" s="428"/>
      <c r="BB127" s="428"/>
      <c r="BC127" s="428"/>
      <c r="BD127" s="428"/>
      <c r="BE127" s="428"/>
      <c r="BF127" s="428"/>
      <c r="BG127" s="428"/>
      <c r="BH127" s="428"/>
      <c r="BI127" s="428"/>
      <c r="BJ127" s="428"/>
      <c r="BK127" s="428"/>
      <c r="BL127" s="428"/>
      <c r="BM127" s="428"/>
      <c r="BN127" s="428"/>
    </row>
    <row r="128" ht="10.5" customHeight="1" outlineLevel="1">
      <c r="A128" s="428"/>
      <c r="B128" s="428"/>
      <c r="C128" s="428"/>
      <c r="D128" s="428"/>
      <c r="E128" s="428"/>
      <c r="F128" s="428"/>
      <c r="G128" s="428"/>
      <c r="H128" s="428"/>
      <c r="I128" s="428"/>
      <c r="J128" s="428"/>
      <c r="K128" s="428"/>
      <c r="L128" s="428"/>
      <c r="M128" s="428"/>
      <c r="N128" s="428"/>
      <c r="O128" s="428"/>
      <c r="P128" s="428"/>
      <c r="Q128" s="428"/>
      <c r="R128" s="428"/>
      <c r="S128" s="428"/>
      <c r="T128" s="428"/>
      <c r="U128" s="428"/>
      <c r="V128" s="428"/>
      <c r="W128" s="428"/>
      <c r="X128" s="428"/>
      <c r="Y128" s="428"/>
      <c r="Z128" s="428"/>
      <c r="AA128" s="428"/>
      <c r="AB128" s="428"/>
      <c r="AC128" s="428"/>
      <c r="AD128" s="428"/>
      <c r="AE128" s="428"/>
      <c r="AF128" s="428"/>
      <c r="AG128" s="428"/>
      <c r="AH128" s="428"/>
      <c r="AI128" s="428"/>
      <c r="AJ128" s="428"/>
      <c r="AK128" s="428"/>
      <c r="AL128" s="428"/>
      <c r="AM128" s="428"/>
      <c r="AN128" s="428"/>
      <c r="AO128" s="428"/>
      <c r="AP128" s="428"/>
      <c r="AQ128" s="428"/>
      <c r="AR128" s="428"/>
      <c r="AS128" s="428"/>
      <c r="AT128" s="428"/>
      <c r="AU128" s="428"/>
      <c r="AV128" s="428"/>
      <c r="AW128" s="428"/>
      <c r="AX128" s="428"/>
      <c r="AY128" s="428"/>
      <c r="AZ128" s="428"/>
      <c r="BA128" s="428"/>
      <c r="BB128" s="428"/>
      <c r="BC128" s="428"/>
      <c r="BD128" s="428"/>
      <c r="BE128" s="428"/>
      <c r="BF128" s="428"/>
      <c r="BG128" s="428"/>
      <c r="BH128" s="428"/>
      <c r="BI128" s="428"/>
      <c r="BJ128" s="428"/>
      <c r="BK128" s="428"/>
      <c r="BL128" s="428"/>
      <c r="BM128" s="428"/>
      <c r="BN128" s="428"/>
    </row>
    <row r="129" ht="10.5" customHeight="1">
      <c r="A129" s="428"/>
      <c r="B129" s="428"/>
      <c r="C129" s="428"/>
      <c r="D129" s="428"/>
      <c r="E129" s="428"/>
      <c r="F129" s="428"/>
      <c r="G129" s="428"/>
      <c r="H129" s="428"/>
      <c r="I129" s="428"/>
      <c r="J129" s="429"/>
      <c r="K129" s="428"/>
      <c r="L129" s="428"/>
      <c r="M129" s="428"/>
      <c r="N129" s="428"/>
      <c r="O129" s="428"/>
      <c r="P129" s="428"/>
      <c r="Q129" s="428"/>
      <c r="R129" s="428"/>
      <c r="S129" s="428"/>
      <c r="T129" s="428"/>
      <c r="U129" s="428"/>
      <c r="V129" s="428"/>
      <c r="W129" s="428"/>
      <c r="X129" s="428"/>
      <c r="Y129" s="428"/>
      <c r="Z129" s="428"/>
      <c r="AA129" s="428"/>
      <c r="AB129" s="428"/>
      <c r="AC129" s="428"/>
      <c r="AD129" s="428"/>
      <c r="AE129" s="428"/>
      <c r="AF129" s="428"/>
      <c r="AG129" s="428"/>
      <c r="AH129" s="428"/>
      <c r="AI129" s="428"/>
      <c r="AJ129" s="428"/>
      <c r="AK129" s="428"/>
      <c r="AL129" s="428"/>
      <c r="AM129" s="428"/>
      <c r="AN129" s="428"/>
      <c r="AO129" s="428"/>
      <c r="AP129" s="428"/>
      <c r="AQ129" s="428"/>
      <c r="AR129" s="428"/>
      <c r="AS129" s="428"/>
      <c r="AT129" s="428"/>
      <c r="AU129" s="428"/>
      <c r="AV129" s="428"/>
      <c r="AW129" s="428"/>
      <c r="AX129" s="428"/>
      <c r="AY129" s="428"/>
      <c r="AZ129" s="428"/>
      <c r="BA129" s="428"/>
      <c r="BB129" s="428"/>
      <c r="BC129" s="428"/>
      <c r="BD129" s="428"/>
      <c r="BE129" s="428"/>
      <c r="BF129" s="428"/>
      <c r="BG129" s="428"/>
      <c r="BH129" s="428"/>
      <c r="BI129" s="428"/>
      <c r="BJ129" s="428"/>
      <c r="BK129" s="428"/>
      <c r="BL129" s="428"/>
      <c r="BM129" s="428"/>
      <c r="BN129" s="428"/>
    </row>
    <row r="130">
      <c r="A130" s="428"/>
      <c r="B130" s="428"/>
      <c r="C130" s="464" t="s">
        <v>427</v>
      </c>
      <c r="D130" s="182"/>
      <c r="E130" s="181"/>
      <c r="F130" s="465" t="str">
        <f>'الخطة التشغيلية 2024م'!F25</f>
        <v>تحقيق أوقاف واستثمارات ذات عائد مالي</v>
      </c>
      <c r="G130" s="466"/>
      <c r="H130" s="182"/>
      <c r="I130" s="181"/>
      <c r="J130" s="467" t="str">
        <f>J132</f>
        <v/>
      </c>
      <c r="K130" s="440"/>
      <c r="L130" s="428"/>
      <c r="M130" s="428"/>
      <c r="N130" s="428"/>
      <c r="O130" s="428"/>
      <c r="P130" s="428"/>
      <c r="Q130" s="428"/>
      <c r="R130" s="428"/>
      <c r="S130" s="428"/>
      <c r="T130" s="428"/>
      <c r="U130" s="428"/>
      <c r="V130" s="428"/>
      <c r="W130" s="428"/>
      <c r="X130" s="428"/>
      <c r="Y130" s="428"/>
      <c r="Z130" s="428"/>
      <c r="AA130" s="428"/>
      <c r="AB130" s="428"/>
      <c r="AC130" s="428"/>
      <c r="AD130" s="428"/>
      <c r="AE130" s="428"/>
      <c r="AF130" s="428"/>
      <c r="AG130" s="428"/>
      <c r="AH130" s="428"/>
      <c r="AI130" s="428"/>
      <c r="AJ130" s="428"/>
      <c r="AK130" s="428"/>
      <c r="AL130" s="428"/>
      <c r="AM130" s="428"/>
      <c r="AN130" s="428"/>
      <c r="AO130" s="428"/>
      <c r="AP130" s="428"/>
      <c r="AQ130" s="428"/>
      <c r="AR130" s="428"/>
      <c r="AS130" s="428"/>
      <c r="AT130" s="428"/>
      <c r="AU130" s="428"/>
      <c r="AV130" s="428"/>
      <c r="AW130" s="428"/>
      <c r="AX130" s="428"/>
      <c r="AY130" s="428"/>
      <c r="AZ130" s="428"/>
      <c r="BA130" s="428"/>
      <c r="BB130" s="428"/>
      <c r="BC130" s="428"/>
      <c r="BD130" s="428"/>
      <c r="BE130" s="428"/>
      <c r="BF130" s="468" t="s">
        <v>199</v>
      </c>
      <c r="BG130" s="469">
        <f>SUM(BF135,BF154,BF173,BF192,BF211,BF230)</f>
        <v>0</v>
      </c>
      <c r="BH130" s="428"/>
      <c r="BI130" s="428"/>
      <c r="BJ130" s="428"/>
      <c r="BK130" s="470" t="str">
        <f>iferror(AVERAGE(BF132))</f>
        <v/>
      </c>
      <c r="BL130" s="468" t="s">
        <v>200</v>
      </c>
      <c r="BM130" s="428"/>
      <c r="BN130" s="428"/>
    </row>
    <row r="131" ht="10.5" customHeight="1" outlineLevel="1">
      <c r="A131" s="428"/>
      <c r="B131" s="428"/>
      <c r="C131" s="428"/>
      <c r="D131" s="428"/>
      <c r="E131" s="428"/>
      <c r="F131" s="428"/>
      <c r="G131" s="428"/>
      <c r="H131" s="428"/>
      <c r="I131" s="428"/>
      <c r="J131" s="462"/>
      <c r="K131" s="428"/>
      <c r="L131" s="428"/>
      <c r="M131" s="428"/>
      <c r="N131" s="428"/>
      <c r="O131" s="428"/>
      <c r="P131" s="428"/>
      <c r="Q131" s="428"/>
      <c r="R131" s="428"/>
      <c r="S131" s="428"/>
      <c r="T131" s="428"/>
      <c r="U131" s="428"/>
      <c r="V131" s="428"/>
      <c r="W131" s="428"/>
      <c r="X131" s="428"/>
      <c r="Y131" s="428"/>
      <c r="Z131" s="428"/>
      <c r="AA131" s="428"/>
      <c r="AB131" s="428"/>
      <c r="AC131" s="428"/>
      <c r="AD131" s="428"/>
      <c r="AE131" s="428"/>
      <c r="AF131" s="428"/>
      <c r="AG131" s="428"/>
      <c r="AH131" s="428"/>
      <c r="AI131" s="428"/>
      <c r="AJ131" s="428"/>
      <c r="AK131" s="428"/>
      <c r="AL131" s="428"/>
      <c r="AM131" s="428"/>
      <c r="AN131" s="428"/>
      <c r="AO131" s="428"/>
      <c r="AP131" s="428"/>
      <c r="AQ131" s="428"/>
      <c r="AR131" s="428"/>
      <c r="AS131" s="428"/>
      <c r="AT131" s="428"/>
      <c r="AU131" s="428"/>
      <c r="AV131" s="428"/>
      <c r="AW131" s="428"/>
      <c r="AX131" s="428"/>
      <c r="AY131" s="428"/>
      <c r="AZ131" s="428"/>
      <c r="BA131" s="428"/>
      <c r="BB131" s="428"/>
      <c r="BC131" s="428"/>
      <c r="BD131" s="428"/>
      <c r="BE131" s="428"/>
      <c r="BF131" s="428"/>
      <c r="BG131" s="428"/>
      <c r="BH131" s="428"/>
      <c r="BI131" s="428"/>
      <c r="BJ131" s="428"/>
      <c r="BK131" s="428"/>
      <c r="BL131" s="428"/>
      <c r="BM131" s="428"/>
      <c r="BN131" s="428"/>
    </row>
    <row r="132" ht="31.5" customHeight="1" outlineLevel="1">
      <c r="A132" s="428"/>
      <c r="B132" s="428"/>
      <c r="C132" s="530" t="s">
        <v>428</v>
      </c>
      <c r="D132" s="182"/>
      <c r="E132" s="181"/>
      <c r="F132" s="472" t="str">
        <f>'الخطة التشغيلية 2024م'!J25</f>
        <v>عدد الأوقاف والاستثمارات</v>
      </c>
      <c r="G132" s="473" t="s">
        <v>202</v>
      </c>
      <c r="H132" s="474">
        <f>'الخطة التشغيلية 2024م'!O25</f>
        <v>0</v>
      </c>
      <c r="I132" s="475">
        <f>((BJ135*BK135)+(BJ154*BK154)+(BJ173*BK173)+(BK192*BJ192)+(BK211*BJ211)+(BK230*BJ230))</f>
        <v>0</v>
      </c>
      <c r="J132" s="476" t="str">
        <f>iferror(AVERAGE(J135,J154,J173,J192,J211,J230))</f>
        <v/>
      </c>
      <c r="K132" s="428"/>
      <c r="L132" s="428"/>
      <c r="M132" s="428"/>
      <c r="N132" s="428"/>
      <c r="O132" s="428"/>
      <c r="P132" s="428"/>
      <c r="Q132" s="428"/>
      <c r="R132" s="428"/>
      <c r="S132" s="428"/>
      <c r="T132" s="428"/>
      <c r="U132" s="428"/>
      <c r="V132" s="428"/>
      <c r="W132" s="428"/>
      <c r="X132" s="428"/>
      <c r="Y132" s="428"/>
      <c r="Z132" s="428"/>
      <c r="AA132" s="428"/>
      <c r="AB132" s="428"/>
      <c r="AC132" s="428"/>
      <c r="AD132" s="428"/>
      <c r="AE132" s="428"/>
      <c r="AF132" s="428"/>
      <c r="AG132" s="428"/>
      <c r="AH132" s="428"/>
      <c r="AI132" s="428"/>
      <c r="AJ132" s="428"/>
      <c r="AK132" s="428"/>
      <c r="AL132" s="428"/>
      <c r="AM132" s="428"/>
      <c r="AN132" s="428"/>
      <c r="AO132" s="428"/>
      <c r="AP132" s="428"/>
      <c r="AQ132" s="428"/>
      <c r="AR132" s="428"/>
      <c r="AS132" s="428"/>
      <c r="AT132" s="428"/>
      <c r="AU132" s="428"/>
      <c r="AV132" s="428"/>
      <c r="AW132" s="428"/>
      <c r="AX132" s="428"/>
      <c r="AY132" s="428"/>
      <c r="AZ132" s="428"/>
      <c r="BA132" s="428"/>
      <c r="BB132" s="428"/>
      <c r="BC132" s="428"/>
      <c r="BD132" s="428"/>
      <c r="BE132" s="428"/>
      <c r="BF132" s="477" t="str">
        <f>iferror(I132/H132)</f>
        <v/>
      </c>
      <c r="BG132" s="428"/>
      <c r="BH132" s="428"/>
      <c r="BI132" s="428"/>
      <c r="BJ132" s="428"/>
      <c r="BK132" s="428"/>
      <c r="BL132" s="428"/>
      <c r="BM132" s="428"/>
      <c r="BN132" s="428"/>
    </row>
    <row r="133" ht="7.5" customHeight="1" outlineLevel="2">
      <c r="A133" s="428"/>
      <c r="B133" s="428"/>
      <c r="C133" s="428"/>
      <c r="D133" s="428"/>
      <c r="E133" s="428"/>
      <c r="F133" s="428"/>
      <c r="G133" s="428"/>
      <c r="H133" s="428"/>
      <c r="I133" s="428"/>
      <c r="J133" s="428"/>
      <c r="K133" s="428"/>
      <c r="L133" s="428"/>
      <c r="M133" s="428"/>
      <c r="N133" s="428"/>
      <c r="O133" s="428"/>
      <c r="P133" s="428"/>
      <c r="Q133" s="428"/>
      <c r="R133" s="428"/>
      <c r="S133" s="428"/>
      <c r="T133" s="428"/>
      <c r="U133" s="428"/>
      <c r="V133" s="428"/>
      <c r="W133" s="428"/>
      <c r="X133" s="428"/>
      <c r="Y133" s="428"/>
      <c r="Z133" s="428"/>
      <c r="AA133" s="428"/>
      <c r="AB133" s="428"/>
      <c r="AC133" s="428"/>
      <c r="AD133" s="428"/>
      <c r="AE133" s="428"/>
      <c r="AF133" s="428"/>
      <c r="AG133" s="428"/>
      <c r="AH133" s="428"/>
      <c r="AI133" s="428"/>
      <c r="AJ133" s="428"/>
      <c r="AK133" s="428"/>
      <c r="AL133" s="428"/>
      <c r="AM133" s="428"/>
      <c r="AN133" s="428"/>
      <c r="AO133" s="428"/>
      <c r="AP133" s="428"/>
      <c r="AQ133" s="428"/>
      <c r="AR133" s="428"/>
      <c r="AS133" s="428"/>
      <c r="AT133" s="428"/>
      <c r="AU133" s="428"/>
      <c r="AV133" s="428"/>
      <c r="AW133" s="428"/>
      <c r="AX133" s="428"/>
      <c r="AY133" s="428"/>
      <c r="AZ133" s="428"/>
      <c r="BA133" s="428"/>
      <c r="BB133" s="428"/>
      <c r="BC133" s="428"/>
      <c r="BD133" s="428"/>
      <c r="BE133" s="428"/>
      <c r="BF133" s="428"/>
      <c r="BG133" s="428"/>
      <c r="BH133" s="428"/>
      <c r="BI133" s="428"/>
      <c r="BJ133" s="428"/>
      <c r="BK133" s="428"/>
      <c r="BL133" s="428"/>
      <c r="BM133" s="428"/>
      <c r="BN133" s="428"/>
    </row>
    <row r="134" outlineLevel="2">
      <c r="A134" s="428"/>
      <c r="B134" s="428"/>
      <c r="C134" s="478"/>
      <c r="D134" s="479" t="s">
        <v>203</v>
      </c>
      <c r="E134" s="181"/>
      <c r="F134" s="480" t="s">
        <v>429</v>
      </c>
      <c r="G134" s="480" t="s">
        <v>430</v>
      </c>
      <c r="H134" s="480" t="s">
        <v>188</v>
      </c>
      <c r="I134" s="480" t="s">
        <v>177</v>
      </c>
      <c r="J134" s="481" t="s">
        <v>206</v>
      </c>
      <c r="K134" s="428"/>
      <c r="L134" s="428"/>
      <c r="M134" s="428"/>
      <c r="N134" s="428"/>
      <c r="O134" s="428"/>
      <c r="P134" s="428"/>
      <c r="Q134" s="428"/>
      <c r="R134" s="428"/>
      <c r="S134" s="428"/>
      <c r="T134" s="428"/>
      <c r="U134" s="428"/>
      <c r="V134" s="428"/>
      <c r="W134" s="428"/>
      <c r="X134" s="428"/>
      <c r="Y134" s="428"/>
      <c r="Z134" s="428"/>
      <c r="AA134" s="428"/>
      <c r="AB134" s="428"/>
      <c r="AC134" s="428"/>
      <c r="AD134" s="428"/>
      <c r="AE134" s="428"/>
      <c r="AF134" s="428"/>
      <c r="AG134" s="428"/>
      <c r="AH134" s="428"/>
      <c r="AI134" s="428"/>
      <c r="AJ134" s="428"/>
      <c r="AK134" s="428"/>
      <c r="AL134" s="428"/>
      <c r="AM134" s="428"/>
      <c r="AN134" s="428"/>
      <c r="AO134" s="428"/>
      <c r="AP134" s="428"/>
      <c r="AQ134" s="428"/>
      <c r="AR134" s="428"/>
      <c r="AS134" s="428"/>
      <c r="AT134" s="428"/>
      <c r="AU134" s="428"/>
      <c r="AV134" s="428"/>
      <c r="AW134" s="428"/>
      <c r="AX134" s="428"/>
      <c r="AY134" s="428"/>
      <c r="AZ134" s="428"/>
      <c r="BA134" s="428"/>
      <c r="BB134" s="428"/>
      <c r="BC134" s="428"/>
      <c r="BD134" s="428"/>
      <c r="BE134" s="428"/>
      <c r="BF134" s="482" t="s">
        <v>207</v>
      </c>
      <c r="BG134" s="428"/>
      <c r="BH134" s="483"/>
      <c r="BI134" s="484" t="s">
        <v>191</v>
      </c>
      <c r="BJ134" s="485"/>
      <c r="BK134" s="486" t="s">
        <v>177</v>
      </c>
      <c r="BL134" s="468" t="s">
        <v>208</v>
      </c>
      <c r="BM134" s="428"/>
      <c r="BN134" s="428"/>
    </row>
    <row r="135" outlineLevel="2">
      <c r="A135" s="428"/>
      <c r="B135" s="428"/>
      <c r="C135" s="428"/>
      <c r="D135" s="487" t="s">
        <v>190</v>
      </c>
      <c r="E135" s="181"/>
      <c r="F135" s="488" t="s">
        <v>431</v>
      </c>
      <c r="G135" s="488" t="s">
        <v>432</v>
      </c>
      <c r="H135" s="489">
        <v>0.0</v>
      </c>
      <c r="I135" s="490">
        <v>0.0</v>
      </c>
      <c r="J135" s="491" t="str">
        <f>IFERROR(I135/H135)</f>
        <v/>
      </c>
      <c r="K135" s="428"/>
      <c r="L135" s="428"/>
      <c r="M135" s="428"/>
      <c r="N135" s="428"/>
      <c r="O135" s="428"/>
      <c r="P135" s="428"/>
      <c r="Q135" s="428"/>
      <c r="R135" s="428"/>
      <c r="S135" s="428"/>
      <c r="T135" s="428"/>
      <c r="U135" s="428"/>
      <c r="V135" s="428"/>
      <c r="W135" s="428"/>
      <c r="X135" s="428"/>
      <c r="Y135" s="428"/>
      <c r="Z135" s="428"/>
      <c r="AA135" s="428"/>
      <c r="AB135" s="428"/>
      <c r="AC135" s="428"/>
      <c r="AD135" s="428"/>
      <c r="AE135" s="428"/>
      <c r="AF135" s="428"/>
      <c r="AG135" s="428"/>
      <c r="AH135" s="428"/>
      <c r="AI135" s="428"/>
      <c r="AJ135" s="428"/>
      <c r="AK135" s="428"/>
      <c r="AL135" s="428"/>
      <c r="AM135" s="428"/>
      <c r="AN135" s="428"/>
      <c r="AO135" s="428"/>
      <c r="AP135" s="428"/>
      <c r="AQ135" s="428"/>
      <c r="AR135" s="428"/>
      <c r="AS135" s="428"/>
      <c r="AT135" s="428"/>
      <c r="AU135" s="428"/>
      <c r="AV135" s="428"/>
      <c r="AW135" s="428"/>
      <c r="AX135" s="428"/>
      <c r="AY135" s="428"/>
      <c r="AZ135" s="428"/>
      <c r="BA135" s="428"/>
      <c r="BB135" s="428"/>
      <c r="BC135" s="428"/>
      <c r="BD135" s="428"/>
      <c r="BE135" s="428"/>
      <c r="BF135" s="492">
        <f>SUM(BF140:BF149)</f>
        <v>0</v>
      </c>
      <c r="BG135" s="428"/>
      <c r="BH135" s="493" t="s">
        <v>211</v>
      </c>
      <c r="BI135" s="519"/>
      <c r="BJ135" s="495" t="str">
        <f>if(BL135=1,"1","0")</f>
        <v>0</v>
      </c>
      <c r="BK135" s="496">
        <v>0.0</v>
      </c>
      <c r="BL135" s="520">
        <f>AVERAGE(BI140:BI149)</f>
        <v>0</v>
      </c>
      <c r="BM135" s="428"/>
      <c r="BN135" s="428"/>
    </row>
    <row r="136" ht="7.5" customHeight="1" outlineLevel="3">
      <c r="A136" s="428"/>
      <c r="B136" s="428"/>
      <c r="C136" s="428"/>
      <c r="D136" s="428"/>
      <c r="E136" s="428"/>
      <c r="F136" s="428"/>
      <c r="G136" s="428"/>
      <c r="H136" s="428"/>
      <c r="I136" s="428"/>
      <c r="J136" s="428"/>
      <c r="K136" s="428"/>
      <c r="L136" s="428"/>
      <c r="M136" s="428"/>
      <c r="N136" s="428"/>
      <c r="O136" s="428"/>
      <c r="P136" s="428"/>
      <c r="Q136" s="428"/>
      <c r="R136" s="428"/>
      <c r="S136" s="428"/>
      <c r="T136" s="428"/>
      <c r="U136" s="428"/>
      <c r="V136" s="428"/>
      <c r="W136" s="428"/>
      <c r="X136" s="428"/>
      <c r="Y136" s="428"/>
      <c r="Z136" s="428"/>
      <c r="AA136" s="428"/>
      <c r="AB136" s="428"/>
      <c r="AC136" s="428"/>
      <c r="AD136" s="428"/>
      <c r="AE136" s="428"/>
      <c r="AF136" s="428"/>
      <c r="AG136" s="428"/>
      <c r="AH136" s="428"/>
      <c r="AI136" s="428"/>
      <c r="AJ136" s="428"/>
      <c r="AK136" s="428"/>
      <c r="AL136" s="428"/>
      <c r="AM136" s="428"/>
      <c r="AN136" s="428"/>
      <c r="AO136" s="428"/>
      <c r="AP136" s="428"/>
      <c r="AQ136" s="428"/>
      <c r="AR136" s="428"/>
      <c r="AS136" s="428"/>
      <c r="AT136" s="428"/>
      <c r="AU136" s="428"/>
      <c r="AV136" s="428"/>
      <c r="AW136" s="428"/>
      <c r="AX136" s="428"/>
      <c r="AY136" s="428"/>
      <c r="AZ136" s="428"/>
      <c r="BA136" s="428"/>
      <c r="BB136" s="428"/>
      <c r="BC136" s="428"/>
      <c r="BD136" s="428"/>
      <c r="BE136" s="428"/>
      <c r="BF136" s="428"/>
      <c r="BG136" s="428"/>
      <c r="BH136" s="428"/>
      <c r="BI136" s="428"/>
      <c r="BJ136" s="428"/>
      <c r="BK136" s="428"/>
      <c r="BL136" s="428"/>
      <c r="BM136" s="428"/>
      <c r="BN136" s="428"/>
    </row>
    <row r="137" outlineLevel="3">
      <c r="A137" s="428"/>
      <c r="B137" s="428"/>
      <c r="C137" s="428"/>
      <c r="D137" s="428"/>
      <c r="E137" s="498" t="s">
        <v>212</v>
      </c>
      <c r="F137" s="499" t="s">
        <v>213</v>
      </c>
      <c r="G137" s="498" t="s">
        <v>214</v>
      </c>
      <c r="H137" s="499"/>
      <c r="I137" s="499"/>
      <c r="J137" s="500"/>
      <c r="K137" s="182"/>
      <c r="L137" s="182"/>
      <c r="M137" s="182"/>
      <c r="N137" s="182"/>
      <c r="O137" s="182"/>
      <c r="P137" s="182"/>
      <c r="Q137" s="182"/>
      <c r="R137" s="182"/>
      <c r="S137" s="182"/>
      <c r="T137" s="182"/>
      <c r="U137" s="182"/>
      <c r="V137" s="182"/>
      <c r="W137" s="182"/>
      <c r="X137" s="182"/>
      <c r="Y137" s="182"/>
      <c r="Z137" s="182"/>
      <c r="AA137" s="182"/>
      <c r="AB137" s="182"/>
      <c r="AC137" s="182"/>
      <c r="AD137" s="182"/>
      <c r="AE137" s="182"/>
      <c r="AF137" s="182"/>
      <c r="AG137" s="182"/>
      <c r="AH137" s="182"/>
      <c r="AI137" s="182"/>
      <c r="AJ137" s="182"/>
      <c r="AK137" s="182"/>
      <c r="AL137" s="182"/>
      <c r="AM137" s="182"/>
      <c r="AN137" s="182"/>
      <c r="AO137" s="182"/>
      <c r="AP137" s="182"/>
      <c r="AQ137" s="182"/>
      <c r="AR137" s="182"/>
      <c r="AS137" s="182"/>
      <c r="AT137" s="182"/>
      <c r="AU137" s="182"/>
      <c r="AV137" s="182"/>
      <c r="AW137" s="182"/>
      <c r="AX137" s="182"/>
      <c r="AY137" s="182"/>
      <c r="AZ137" s="182"/>
      <c r="BA137" s="182"/>
      <c r="BB137" s="182"/>
      <c r="BC137" s="182"/>
      <c r="BD137" s="182"/>
      <c r="BE137" s="181"/>
      <c r="BF137" s="501" t="s">
        <v>187</v>
      </c>
      <c r="BG137" s="479" t="s">
        <v>217</v>
      </c>
      <c r="BH137" s="182"/>
      <c r="BI137" s="182"/>
      <c r="BJ137" s="181"/>
      <c r="BK137" s="501" t="s">
        <v>167</v>
      </c>
      <c r="BL137" s="501" t="s">
        <v>218</v>
      </c>
      <c r="BM137" s="428"/>
      <c r="BN137" s="428"/>
    </row>
    <row r="138" outlineLevel="3">
      <c r="A138" s="428"/>
      <c r="B138" s="428"/>
      <c r="C138" s="428"/>
      <c r="D138" s="428"/>
      <c r="E138" s="199"/>
      <c r="F138" s="199"/>
      <c r="G138" s="199"/>
      <c r="H138" s="199"/>
      <c r="I138" s="199"/>
      <c r="J138" s="502" t="s">
        <v>219</v>
      </c>
      <c r="K138" s="182"/>
      <c r="L138" s="182"/>
      <c r="M138" s="181"/>
      <c r="N138" s="502" t="s">
        <v>220</v>
      </c>
      <c r="O138" s="182"/>
      <c r="P138" s="182"/>
      <c r="Q138" s="181"/>
      <c r="R138" s="502" t="s">
        <v>221</v>
      </c>
      <c r="S138" s="182"/>
      <c r="T138" s="182"/>
      <c r="U138" s="181"/>
      <c r="V138" s="502" t="s">
        <v>222</v>
      </c>
      <c r="W138" s="182"/>
      <c r="X138" s="182"/>
      <c r="Y138" s="181"/>
      <c r="Z138" s="502" t="s">
        <v>223</v>
      </c>
      <c r="AA138" s="182"/>
      <c r="AB138" s="182"/>
      <c r="AC138" s="181"/>
      <c r="AD138" s="502" t="s">
        <v>224</v>
      </c>
      <c r="AE138" s="182"/>
      <c r="AF138" s="182"/>
      <c r="AG138" s="181"/>
      <c r="AH138" s="502" t="s">
        <v>225</v>
      </c>
      <c r="AI138" s="182"/>
      <c r="AJ138" s="182"/>
      <c r="AK138" s="181"/>
      <c r="AL138" s="502" t="s">
        <v>226</v>
      </c>
      <c r="AM138" s="182"/>
      <c r="AN138" s="182"/>
      <c r="AO138" s="181"/>
      <c r="AP138" s="502" t="s">
        <v>227</v>
      </c>
      <c r="AQ138" s="182"/>
      <c r="AR138" s="182"/>
      <c r="AS138" s="181"/>
      <c r="AT138" s="502" t="s">
        <v>228</v>
      </c>
      <c r="AU138" s="182"/>
      <c r="AV138" s="182"/>
      <c r="AW138" s="181"/>
      <c r="AX138" s="502" t="s">
        <v>229</v>
      </c>
      <c r="AY138" s="182"/>
      <c r="AZ138" s="182"/>
      <c r="BA138" s="181"/>
      <c r="BB138" s="502" t="s">
        <v>230</v>
      </c>
      <c r="BC138" s="182"/>
      <c r="BD138" s="182"/>
      <c r="BE138" s="181"/>
      <c r="BF138" s="199"/>
      <c r="BG138" s="503" t="s">
        <v>231</v>
      </c>
      <c r="BH138" s="504" t="s">
        <v>232</v>
      </c>
      <c r="BI138" s="503" t="s">
        <v>233</v>
      </c>
      <c r="BJ138" s="504" t="s">
        <v>234</v>
      </c>
      <c r="BK138" s="199"/>
      <c r="BL138" s="199"/>
      <c r="BM138" s="428"/>
      <c r="BN138" s="428"/>
    </row>
    <row r="139" outlineLevel="3">
      <c r="A139" s="428"/>
      <c r="B139" s="428"/>
      <c r="C139" s="428"/>
      <c r="D139" s="428"/>
      <c r="E139" s="183"/>
      <c r="F139" s="183"/>
      <c r="G139" s="183"/>
      <c r="H139" s="183"/>
      <c r="I139" s="183"/>
      <c r="J139" s="505">
        <v>1.0</v>
      </c>
      <c r="K139" s="505">
        <v>2.0</v>
      </c>
      <c r="L139" s="505">
        <v>3.0</v>
      </c>
      <c r="M139" s="505">
        <v>4.0</v>
      </c>
      <c r="N139" s="505">
        <v>1.0</v>
      </c>
      <c r="O139" s="505">
        <v>2.0</v>
      </c>
      <c r="P139" s="505">
        <v>3.0</v>
      </c>
      <c r="Q139" s="505">
        <v>4.0</v>
      </c>
      <c r="R139" s="505">
        <v>1.0</v>
      </c>
      <c r="S139" s="505">
        <v>2.0</v>
      </c>
      <c r="T139" s="505">
        <v>3.0</v>
      </c>
      <c r="U139" s="505">
        <v>4.0</v>
      </c>
      <c r="V139" s="505">
        <v>1.0</v>
      </c>
      <c r="W139" s="505">
        <v>2.0</v>
      </c>
      <c r="X139" s="505">
        <v>3.0</v>
      </c>
      <c r="Y139" s="505">
        <v>4.0</v>
      </c>
      <c r="Z139" s="505">
        <v>1.0</v>
      </c>
      <c r="AA139" s="505">
        <v>2.0</v>
      </c>
      <c r="AB139" s="505">
        <v>3.0</v>
      </c>
      <c r="AC139" s="505">
        <v>4.0</v>
      </c>
      <c r="AD139" s="505">
        <v>1.0</v>
      </c>
      <c r="AE139" s="505">
        <v>2.0</v>
      </c>
      <c r="AF139" s="505">
        <v>3.0</v>
      </c>
      <c r="AG139" s="505">
        <v>4.0</v>
      </c>
      <c r="AH139" s="505">
        <v>1.0</v>
      </c>
      <c r="AI139" s="505">
        <v>2.0</v>
      </c>
      <c r="AJ139" s="505">
        <v>3.0</v>
      </c>
      <c r="AK139" s="505">
        <v>4.0</v>
      </c>
      <c r="AL139" s="505">
        <v>1.0</v>
      </c>
      <c r="AM139" s="505">
        <v>2.0</v>
      </c>
      <c r="AN139" s="505">
        <v>3.0</v>
      </c>
      <c r="AO139" s="505">
        <v>4.0</v>
      </c>
      <c r="AP139" s="505">
        <v>1.0</v>
      </c>
      <c r="AQ139" s="505">
        <v>2.0</v>
      </c>
      <c r="AR139" s="505">
        <v>3.0</v>
      </c>
      <c r="AS139" s="505">
        <v>4.0</v>
      </c>
      <c r="AT139" s="505">
        <v>1.0</v>
      </c>
      <c r="AU139" s="505">
        <v>2.0</v>
      </c>
      <c r="AV139" s="505">
        <v>3.0</v>
      </c>
      <c r="AW139" s="505">
        <v>4.0</v>
      </c>
      <c r="AX139" s="505">
        <v>1.0</v>
      </c>
      <c r="AY139" s="505">
        <v>2.0</v>
      </c>
      <c r="AZ139" s="505">
        <v>3.0</v>
      </c>
      <c r="BA139" s="505">
        <v>4.0</v>
      </c>
      <c r="BB139" s="505">
        <v>1.0</v>
      </c>
      <c r="BC139" s="505">
        <v>2.0</v>
      </c>
      <c r="BD139" s="505">
        <v>3.0</v>
      </c>
      <c r="BE139" s="505">
        <v>4.0</v>
      </c>
      <c r="BF139" s="183"/>
      <c r="BG139" s="183"/>
      <c r="BH139" s="183"/>
      <c r="BI139" s="183"/>
      <c r="BJ139" s="183"/>
      <c r="BK139" s="183"/>
      <c r="BL139" s="183"/>
      <c r="BM139" s="428"/>
      <c r="BN139" s="428"/>
    </row>
    <row r="140" outlineLevel="3">
      <c r="A140" s="428"/>
      <c r="B140" s="428"/>
      <c r="C140" s="428"/>
      <c r="D140" s="428"/>
      <c r="E140" s="486">
        <v>1.0</v>
      </c>
      <c r="F140" s="528"/>
      <c r="G140" s="506"/>
      <c r="H140" s="507"/>
      <c r="I140" s="507"/>
      <c r="J140" s="523">
        <v>0.0</v>
      </c>
      <c r="K140" s="523">
        <v>0.0</v>
      </c>
      <c r="L140" s="523">
        <v>0.0</v>
      </c>
      <c r="M140" s="523">
        <v>0.0</v>
      </c>
      <c r="N140" s="523">
        <v>0.0</v>
      </c>
      <c r="O140" s="523">
        <v>0.0</v>
      </c>
      <c r="P140" s="523">
        <v>0.0</v>
      </c>
      <c r="Q140" s="523">
        <v>0.0</v>
      </c>
      <c r="R140" s="523">
        <v>0.0</v>
      </c>
      <c r="S140" s="523">
        <v>0.0</v>
      </c>
      <c r="T140" s="523">
        <v>0.0</v>
      </c>
      <c r="U140" s="523">
        <v>0.0</v>
      </c>
      <c r="V140" s="523">
        <v>0.0</v>
      </c>
      <c r="W140" s="523">
        <v>0.0</v>
      </c>
      <c r="X140" s="523">
        <v>0.0</v>
      </c>
      <c r="Y140" s="523">
        <v>0.0</v>
      </c>
      <c r="Z140" s="523">
        <v>0.0</v>
      </c>
      <c r="AA140" s="523">
        <v>0.0</v>
      </c>
      <c r="AB140" s="523">
        <v>0.0</v>
      </c>
      <c r="AC140" s="523">
        <v>0.0</v>
      </c>
      <c r="AD140" s="523">
        <v>0.0</v>
      </c>
      <c r="AE140" s="523">
        <v>0.0</v>
      </c>
      <c r="AF140" s="523">
        <v>0.0</v>
      </c>
      <c r="AG140" s="523">
        <v>0.0</v>
      </c>
      <c r="AH140" s="523">
        <v>0.0</v>
      </c>
      <c r="AI140" s="523">
        <v>0.0</v>
      </c>
      <c r="AJ140" s="523">
        <v>0.0</v>
      </c>
      <c r="AK140" s="523">
        <v>0.0</v>
      </c>
      <c r="AL140" s="523">
        <v>0.0</v>
      </c>
      <c r="AM140" s="523">
        <v>0.0</v>
      </c>
      <c r="AN140" s="523">
        <v>0.0</v>
      </c>
      <c r="AO140" s="523">
        <v>0.0</v>
      </c>
      <c r="AP140" s="523">
        <v>0.0</v>
      </c>
      <c r="AQ140" s="523">
        <v>0.0</v>
      </c>
      <c r="AR140" s="523">
        <v>0.0</v>
      </c>
      <c r="AS140" s="523">
        <v>0.0</v>
      </c>
      <c r="AT140" s="523">
        <v>0.0</v>
      </c>
      <c r="AU140" s="523">
        <v>0.0</v>
      </c>
      <c r="AV140" s="523">
        <v>0.0</v>
      </c>
      <c r="AW140" s="523">
        <v>0.0</v>
      </c>
      <c r="AX140" s="523">
        <v>0.0</v>
      </c>
      <c r="AY140" s="523">
        <v>0.0</v>
      </c>
      <c r="AZ140" s="523">
        <v>0.0</v>
      </c>
      <c r="BA140" s="523">
        <v>0.0</v>
      </c>
      <c r="BB140" s="523">
        <v>0.0</v>
      </c>
      <c r="BC140" s="523">
        <v>0.0</v>
      </c>
      <c r="BD140" s="523">
        <v>0.0</v>
      </c>
      <c r="BE140" s="523">
        <v>0.0</v>
      </c>
      <c r="BF140" s="515">
        <v>0.0</v>
      </c>
      <c r="BG140" s="510"/>
      <c r="BH140" s="511">
        <v>0.0</v>
      </c>
      <c r="BI140" s="512">
        <f t="shared" ref="BI140:BI149" si="13">iferror(AVERAGE(J140:BE140))</f>
        <v>0</v>
      </c>
      <c r="BJ140" s="511">
        <v>0.0</v>
      </c>
      <c r="BK140" s="513"/>
      <c r="BL140" s="514">
        <f>iferror((BH140+BJ140)/100)</f>
        <v>0</v>
      </c>
      <c r="BM140" s="428"/>
      <c r="BN140" s="428"/>
    </row>
    <row r="141" outlineLevel="3">
      <c r="A141" s="428"/>
      <c r="B141" s="428"/>
      <c r="C141" s="428"/>
      <c r="D141" s="428"/>
      <c r="E141" s="486">
        <v>2.0</v>
      </c>
      <c r="F141" s="529"/>
      <c r="G141" s="506"/>
      <c r="H141" s="507"/>
      <c r="I141" s="507"/>
      <c r="J141" s="523">
        <v>0.0</v>
      </c>
      <c r="K141" s="523">
        <v>0.0</v>
      </c>
      <c r="L141" s="523">
        <v>0.0</v>
      </c>
      <c r="M141" s="523">
        <v>0.0</v>
      </c>
      <c r="N141" s="523">
        <v>0.0</v>
      </c>
      <c r="O141" s="523">
        <v>0.0</v>
      </c>
      <c r="P141" s="523">
        <v>0.0</v>
      </c>
      <c r="Q141" s="523">
        <v>0.0</v>
      </c>
      <c r="R141" s="523">
        <v>0.0</v>
      </c>
      <c r="S141" s="523">
        <v>0.0</v>
      </c>
      <c r="T141" s="523">
        <v>0.0</v>
      </c>
      <c r="U141" s="523">
        <v>0.0</v>
      </c>
      <c r="V141" s="523">
        <v>0.0</v>
      </c>
      <c r="W141" s="523">
        <v>0.0</v>
      </c>
      <c r="X141" s="523">
        <v>0.0</v>
      </c>
      <c r="Y141" s="523">
        <v>0.0</v>
      </c>
      <c r="Z141" s="523">
        <v>0.0</v>
      </c>
      <c r="AA141" s="523">
        <v>0.0</v>
      </c>
      <c r="AB141" s="523">
        <v>0.0</v>
      </c>
      <c r="AC141" s="523">
        <v>0.0</v>
      </c>
      <c r="AD141" s="523">
        <v>0.0</v>
      </c>
      <c r="AE141" s="523">
        <v>0.0</v>
      </c>
      <c r="AF141" s="523">
        <v>0.0</v>
      </c>
      <c r="AG141" s="523">
        <v>0.0</v>
      </c>
      <c r="AH141" s="523">
        <v>0.0</v>
      </c>
      <c r="AI141" s="523">
        <v>0.0</v>
      </c>
      <c r="AJ141" s="523">
        <v>0.0</v>
      </c>
      <c r="AK141" s="523">
        <v>0.0</v>
      </c>
      <c r="AL141" s="523">
        <v>0.0</v>
      </c>
      <c r="AM141" s="523">
        <v>0.0</v>
      </c>
      <c r="AN141" s="523">
        <v>0.0</v>
      </c>
      <c r="AO141" s="523">
        <v>0.0</v>
      </c>
      <c r="AP141" s="523">
        <v>0.0</v>
      </c>
      <c r="AQ141" s="523">
        <v>0.0</v>
      </c>
      <c r="AR141" s="523">
        <v>0.0</v>
      </c>
      <c r="AS141" s="523">
        <v>0.0</v>
      </c>
      <c r="AT141" s="523">
        <v>0.0</v>
      </c>
      <c r="AU141" s="523">
        <v>0.0</v>
      </c>
      <c r="AV141" s="523">
        <v>0.0</v>
      </c>
      <c r="AW141" s="523">
        <v>0.0</v>
      </c>
      <c r="AX141" s="523">
        <v>0.0</v>
      </c>
      <c r="AY141" s="523">
        <v>0.0</v>
      </c>
      <c r="AZ141" s="523">
        <v>0.0</v>
      </c>
      <c r="BA141" s="523">
        <v>0.0</v>
      </c>
      <c r="BB141" s="523">
        <v>0.0</v>
      </c>
      <c r="BC141" s="523">
        <v>0.0</v>
      </c>
      <c r="BD141" s="523">
        <v>0.0</v>
      </c>
      <c r="BE141" s="523">
        <v>0.0</v>
      </c>
      <c r="BF141" s="515">
        <v>0.0</v>
      </c>
      <c r="BG141" s="510"/>
      <c r="BH141" s="511">
        <v>0.0</v>
      </c>
      <c r="BI141" s="512">
        <f t="shared" si="13"/>
        <v>0</v>
      </c>
      <c r="BJ141" s="511">
        <v>0.0</v>
      </c>
      <c r="BK141" s="513"/>
      <c r="BL141" s="514">
        <f t="shared" ref="BL141:BL149" si="14">(BH141+BJ141)/100</f>
        <v>0</v>
      </c>
      <c r="BM141" s="428"/>
      <c r="BN141" s="428"/>
    </row>
    <row r="142" outlineLevel="3">
      <c r="A142" s="428"/>
      <c r="B142" s="428"/>
      <c r="C142" s="248" t="s">
        <v>235</v>
      </c>
      <c r="D142" s="428"/>
      <c r="E142" s="486">
        <v>3.0</v>
      </c>
      <c r="F142" s="529"/>
      <c r="G142" s="506"/>
      <c r="H142" s="507"/>
      <c r="I142" s="507"/>
      <c r="J142" s="523">
        <v>0.0</v>
      </c>
      <c r="K142" s="523">
        <v>0.0</v>
      </c>
      <c r="L142" s="523">
        <v>0.0</v>
      </c>
      <c r="M142" s="523">
        <v>0.0</v>
      </c>
      <c r="N142" s="523">
        <v>0.0</v>
      </c>
      <c r="O142" s="523">
        <v>0.0</v>
      </c>
      <c r="P142" s="523">
        <v>0.0</v>
      </c>
      <c r="Q142" s="523">
        <v>0.0</v>
      </c>
      <c r="R142" s="523">
        <v>0.0</v>
      </c>
      <c r="S142" s="523">
        <v>0.0</v>
      </c>
      <c r="T142" s="523">
        <v>0.0</v>
      </c>
      <c r="U142" s="523">
        <v>0.0</v>
      </c>
      <c r="V142" s="523">
        <v>0.0</v>
      </c>
      <c r="W142" s="523">
        <v>0.0</v>
      </c>
      <c r="X142" s="523">
        <v>0.0</v>
      </c>
      <c r="Y142" s="523">
        <v>0.0</v>
      </c>
      <c r="Z142" s="523">
        <v>0.0</v>
      </c>
      <c r="AA142" s="523">
        <v>0.0</v>
      </c>
      <c r="AB142" s="523">
        <v>0.0</v>
      </c>
      <c r="AC142" s="523">
        <v>0.0</v>
      </c>
      <c r="AD142" s="523">
        <v>0.0</v>
      </c>
      <c r="AE142" s="523">
        <v>0.0</v>
      </c>
      <c r="AF142" s="523">
        <v>0.0</v>
      </c>
      <c r="AG142" s="523">
        <v>0.0</v>
      </c>
      <c r="AH142" s="523">
        <v>0.0</v>
      </c>
      <c r="AI142" s="523">
        <v>0.0</v>
      </c>
      <c r="AJ142" s="523">
        <v>0.0</v>
      </c>
      <c r="AK142" s="523">
        <v>0.0</v>
      </c>
      <c r="AL142" s="523">
        <v>0.0</v>
      </c>
      <c r="AM142" s="523">
        <v>0.0</v>
      </c>
      <c r="AN142" s="523">
        <v>0.0</v>
      </c>
      <c r="AO142" s="523">
        <v>0.0</v>
      </c>
      <c r="AP142" s="523">
        <v>0.0</v>
      </c>
      <c r="AQ142" s="523">
        <v>0.0</v>
      </c>
      <c r="AR142" s="523">
        <v>0.0</v>
      </c>
      <c r="AS142" s="523">
        <v>0.0</v>
      </c>
      <c r="AT142" s="523">
        <v>0.0</v>
      </c>
      <c r="AU142" s="523">
        <v>0.0</v>
      </c>
      <c r="AV142" s="523">
        <v>0.0</v>
      </c>
      <c r="AW142" s="523">
        <v>0.0</v>
      </c>
      <c r="AX142" s="523">
        <v>0.0</v>
      </c>
      <c r="AY142" s="523">
        <v>0.0</v>
      </c>
      <c r="AZ142" s="523">
        <v>0.0</v>
      </c>
      <c r="BA142" s="523">
        <v>0.0</v>
      </c>
      <c r="BB142" s="523">
        <v>0.0</v>
      </c>
      <c r="BC142" s="523">
        <v>0.0</v>
      </c>
      <c r="BD142" s="523">
        <v>0.0</v>
      </c>
      <c r="BE142" s="523">
        <v>0.0</v>
      </c>
      <c r="BF142" s="515">
        <v>0.0</v>
      </c>
      <c r="BG142" s="510"/>
      <c r="BH142" s="511">
        <v>0.0</v>
      </c>
      <c r="BI142" s="512">
        <f t="shared" si="13"/>
        <v>0</v>
      </c>
      <c r="BJ142" s="511">
        <v>0.0</v>
      </c>
      <c r="BK142" s="513"/>
      <c r="BL142" s="514">
        <f t="shared" si="14"/>
        <v>0</v>
      </c>
      <c r="BM142" s="428"/>
      <c r="BN142" s="428"/>
    </row>
    <row r="143" outlineLevel="3">
      <c r="A143" s="428"/>
      <c r="B143" s="428"/>
      <c r="C143" s="428"/>
      <c r="D143" s="428"/>
      <c r="E143" s="486">
        <v>4.0</v>
      </c>
      <c r="F143" s="529"/>
      <c r="G143" s="506"/>
      <c r="H143" s="507"/>
      <c r="I143" s="507"/>
      <c r="J143" s="523">
        <v>0.0</v>
      </c>
      <c r="K143" s="523">
        <v>0.0</v>
      </c>
      <c r="L143" s="523">
        <v>0.0</v>
      </c>
      <c r="M143" s="523">
        <v>0.0</v>
      </c>
      <c r="N143" s="523">
        <v>0.0</v>
      </c>
      <c r="O143" s="523">
        <v>0.0</v>
      </c>
      <c r="P143" s="523">
        <v>0.0</v>
      </c>
      <c r="Q143" s="523">
        <v>0.0</v>
      </c>
      <c r="R143" s="523">
        <v>0.0</v>
      </c>
      <c r="S143" s="523">
        <v>0.0</v>
      </c>
      <c r="T143" s="523">
        <v>0.0</v>
      </c>
      <c r="U143" s="523">
        <v>0.0</v>
      </c>
      <c r="V143" s="523">
        <v>0.0</v>
      </c>
      <c r="W143" s="523">
        <v>0.0</v>
      </c>
      <c r="X143" s="523">
        <v>0.0</v>
      </c>
      <c r="Y143" s="523">
        <v>0.0</v>
      </c>
      <c r="Z143" s="523">
        <v>0.0</v>
      </c>
      <c r="AA143" s="523">
        <v>0.0</v>
      </c>
      <c r="AB143" s="523">
        <v>0.0</v>
      </c>
      <c r="AC143" s="523">
        <v>0.0</v>
      </c>
      <c r="AD143" s="523">
        <v>0.0</v>
      </c>
      <c r="AE143" s="523">
        <v>0.0</v>
      </c>
      <c r="AF143" s="523">
        <v>0.0</v>
      </c>
      <c r="AG143" s="523">
        <v>0.0</v>
      </c>
      <c r="AH143" s="523">
        <v>0.0</v>
      </c>
      <c r="AI143" s="523">
        <v>0.0</v>
      </c>
      <c r="AJ143" s="523">
        <v>0.0</v>
      </c>
      <c r="AK143" s="523">
        <v>0.0</v>
      </c>
      <c r="AL143" s="523">
        <v>0.0</v>
      </c>
      <c r="AM143" s="523">
        <v>0.0</v>
      </c>
      <c r="AN143" s="523">
        <v>0.0</v>
      </c>
      <c r="AO143" s="523">
        <v>0.0</v>
      </c>
      <c r="AP143" s="523">
        <v>0.0</v>
      </c>
      <c r="AQ143" s="523">
        <v>0.0</v>
      </c>
      <c r="AR143" s="523">
        <v>0.0</v>
      </c>
      <c r="AS143" s="523">
        <v>0.0</v>
      </c>
      <c r="AT143" s="523">
        <v>0.0</v>
      </c>
      <c r="AU143" s="523">
        <v>0.0</v>
      </c>
      <c r="AV143" s="523">
        <v>0.0</v>
      </c>
      <c r="AW143" s="523">
        <v>0.0</v>
      </c>
      <c r="AX143" s="523">
        <v>0.0</v>
      </c>
      <c r="AY143" s="523">
        <v>0.0</v>
      </c>
      <c r="AZ143" s="523">
        <v>0.0</v>
      </c>
      <c r="BA143" s="523">
        <v>0.0</v>
      </c>
      <c r="BB143" s="523">
        <v>0.0</v>
      </c>
      <c r="BC143" s="523">
        <v>0.0</v>
      </c>
      <c r="BD143" s="523">
        <v>0.0</v>
      </c>
      <c r="BE143" s="523">
        <v>0.0</v>
      </c>
      <c r="BF143" s="515">
        <v>0.0</v>
      </c>
      <c r="BG143" s="510"/>
      <c r="BH143" s="511">
        <v>0.0</v>
      </c>
      <c r="BI143" s="512">
        <f t="shared" si="13"/>
        <v>0</v>
      </c>
      <c r="BJ143" s="511">
        <v>0.0</v>
      </c>
      <c r="BK143" s="513"/>
      <c r="BL143" s="514">
        <f t="shared" si="14"/>
        <v>0</v>
      </c>
      <c r="BM143" s="428"/>
      <c r="BN143" s="428"/>
    </row>
    <row r="144" outlineLevel="3">
      <c r="A144" s="428"/>
      <c r="B144" s="428"/>
      <c r="C144" s="428"/>
      <c r="D144" s="428"/>
      <c r="E144" s="486">
        <v>5.0</v>
      </c>
      <c r="F144" s="529"/>
      <c r="G144" s="506"/>
      <c r="H144" s="507"/>
      <c r="I144" s="507"/>
      <c r="J144" s="523">
        <v>0.0</v>
      </c>
      <c r="K144" s="523">
        <v>0.0</v>
      </c>
      <c r="L144" s="523">
        <v>0.0</v>
      </c>
      <c r="M144" s="523">
        <v>0.0</v>
      </c>
      <c r="N144" s="523">
        <v>0.0</v>
      </c>
      <c r="O144" s="523">
        <v>0.0</v>
      </c>
      <c r="P144" s="523">
        <v>0.0</v>
      </c>
      <c r="Q144" s="523">
        <v>0.0</v>
      </c>
      <c r="R144" s="523">
        <v>0.0</v>
      </c>
      <c r="S144" s="523">
        <v>0.0</v>
      </c>
      <c r="T144" s="523">
        <v>0.0</v>
      </c>
      <c r="U144" s="523">
        <v>0.0</v>
      </c>
      <c r="V144" s="523">
        <v>0.0</v>
      </c>
      <c r="W144" s="523">
        <v>0.0</v>
      </c>
      <c r="X144" s="523">
        <v>0.0</v>
      </c>
      <c r="Y144" s="523">
        <v>0.0</v>
      </c>
      <c r="Z144" s="523">
        <v>0.0</v>
      </c>
      <c r="AA144" s="523">
        <v>0.0</v>
      </c>
      <c r="AB144" s="523">
        <v>0.0</v>
      </c>
      <c r="AC144" s="523">
        <v>0.0</v>
      </c>
      <c r="AD144" s="523">
        <v>0.0</v>
      </c>
      <c r="AE144" s="523">
        <v>0.0</v>
      </c>
      <c r="AF144" s="523">
        <v>0.0</v>
      </c>
      <c r="AG144" s="523">
        <v>0.0</v>
      </c>
      <c r="AH144" s="523">
        <v>0.0</v>
      </c>
      <c r="AI144" s="523">
        <v>0.0</v>
      </c>
      <c r="AJ144" s="523">
        <v>0.0</v>
      </c>
      <c r="AK144" s="523">
        <v>0.0</v>
      </c>
      <c r="AL144" s="523">
        <v>0.0</v>
      </c>
      <c r="AM144" s="523">
        <v>0.0</v>
      </c>
      <c r="AN144" s="523">
        <v>0.0</v>
      </c>
      <c r="AO144" s="523">
        <v>0.0</v>
      </c>
      <c r="AP144" s="523">
        <v>0.0</v>
      </c>
      <c r="AQ144" s="523">
        <v>0.0</v>
      </c>
      <c r="AR144" s="523">
        <v>0.0</v>
      </c>
      <c r="AS144" s="523">
        <v>0.0</v>
      </c>
      <c r="AT144" s="523">
        <v>0.0</v>
      </c>
      <c r="AU144" s="523">
        <v>0.0</v>
      </c>
      <c r="AV144" s="523">
        <v>0.0</v>
      </c>
      <c r="AW144" s="523">
        <v>0.0</v>
      </c>
      <c r="AX144" s="523">
        <v>0.0</v>
      </c>
      <c r="AY144" s="523">
        <v>0.0</v>
      </c>
      <c r="AZ144" s="523">
        <v>0.0</v>
      </c>
      <c r="BA144" s="523">
        <v>0.0</v>
      </c>
      <c r="BB144" s="523">
        <v>0.0</v>
      </c>
      <c r="BC144" s="523">
        <v>0.0</v>
      </c>
      <c r="BD144" s="523">
        <v>0.0</v>
      </c>
      <c r="BE144" s="523">
        <v>0.0</v>
      </c>
      <c r="BF144" s="515">
        <v>0.0</v>
      </c>
      <c r="BG144" s="510"/>
      <c r="BH144" s="511">
        <v>0.0</v>
      </c>
      <c r="BI144" s="512">
        <f t="shared" si="13"/>
        <v>0</v>
      </c>
      <c r="BJ144" s="511">
        <v>0.0</v>
      </c>
      <c r="BK144" s="513"/>
      <c r="BL144" s="514">
        <f t="shared" si="14"/>
        <v>0</v>
      </c>
      <c r="BM144" s="428"/>
      <c r="BN144" s="428"/>
    </row>
    <row r="145" outlineLevel="3">
      <c r="A145" s="428"/>
      <c r="B145" s="428"/>
      <c r="C145" s="428"/>
      <c r="D145" s="428"/>
      <c r="E145" s="486">
        <v>6.0</v>
      </c>
      <c r="F145" s="529"/>
      <c r="G145" s="506"/>
      <c r="H145" s="507"/>
      <c r="I145" s="507"/>
      <c r="J145" s="523">
        <v>0.0</v>
      </c>
      <c r="K145" s="523">
        <v>0.0</v>
      </c>
      <c r="L145" s="523">
        <v>0.0</v>
      </c>
      <c r="M145" s="523">
        <v>0.0</v>
      </c>
      <c r="N145" s="523">
        <v>0.0</v>
      </c>
      <c r="O145" s="523">
        <v>0.0</v>
      </c>
      <c r="P145" s="523">
        <v>0.0</v>
      </c>
      <c r="Q145" s="523">
        <v>0.0</v>
      </c>
      <c r="R145" s="523">
        <v>0.0</v>
      </c>
      <c r="S145" s="523">
        <v>0.0</v>
      </c>
      <c r="T145" s="523">
        <v>0.0</v>
      </c>
      <c r="U145" s="523">
        <v>0.0</v>
      </c>
      <c r="V145" s="523">
        <v>0.0</v>
      </c>
      <c r="W145" s="523">
        <v>0.0</v>
      </c>
      <c r="X145" s="523">
        <v>0.0</v>
      </c>
      <c r="Y145" s="523">
        <v>0.0</v>
      </c>
      <c r="Z145" s="523">
        <v>0.0</v>
      </c>
      <c r="AA145" s="523">
        <v>0.0</v>
      </c>
      <c r="AB145" s="523">
        <v>0.0</v>
      </c>
      <c r="AC145" s="523">
        <v>0.0</v>
      </c>
      <c r="AD145" s="523">
        <v>0.0</v>
      </c>
      <c r="AE145" s="523">
        <v>0.0</v>
      </c>
      <c r="AF145" s="523">
        <v>0.0</v>
      </c>
      <c r="AG145" s="523">
        <v>0.0</v>
      </c>
      <c r="AH145" s="523">
        <v>0.0</v>
      </c>
      <c r="AI145" s="523">
        <v>0.0</v>
      </c>
      <c r="AJ145" s="523">
        <v>0.0</v>
      </c>
      <c r="AK145" s="523">
        <v>0.0</v>
      </c>
      <c r="AL145" s="523">
        <v>0.0</v>
      </c>
      <c r="AM145" s="523">
        <v>0.0</v>
      </c>
      <c r="AN145" s="523">
        <v>0.0</v>
      </c>
      <c r="AO145" s="523">
        <v>0.0</v>
      </c>
      <c r="AP145" s="523">
        <v>0.0</v>
      </c>
      <c r="AQ145" s="523">
        <v>0.0</v>
      </c>
      <c r="AR145" s="523">
        <v>0.0</v>
      </c>
      <c r="AS145" s="523">
        <v>0.0</v>
      </c>
      <c r="AT145" s="523">
        <v>0.0</v>
      </c>
      <c r="AU145" s="523">
        <v>0.0</v>
      </c>
      <c r="AV145" s="523">
        <v>0.0</v>
      </c>
      <c r="AW145" s="523">
        <v>0.0</v>
      </c>
      <c r="AX145" s="523">
        <v>0.0</v>
      </c>
      <c r="AY145" s="523">
        <v>0.0</v>
      </c>
      <c r="AZ145" s="523">
        <v>0.0</v>
      </c>
      <c r="BA145" s="523">
        <v>0.0</v>
      </c>
      <c r="BB145" s="523">
        <v>0.0</v>
      </c>
      <c r="BC145" s="523">
        <v>0.0</v>
      </c>
      <c r="BD145" s="523">
        <v>0.0</v>
      </c>
      <c r="BE145" s="523">
        <v>0.0</v>
      </c>
      <c r="BF145" s="515">
        <v>0.0</v>
      </c>
      <c r="BG145" s="510"/>
      <c r="BH145" s="511">
        <v>0.0</v>
      </c>
      <c r="BI145" s="512">
        <f t="shared" si="13"/>
        <v>0</v>
      </c>
      <c r="BJ145" s="511">
        <v>0.0</v>
      </c>
      <c r="BK145" s="513"/>
      <c r="BL145" s="514">
        <f t="shared" si="14"/>
        <v>0</v>
      </c>
      <c r="BM145" s="428"/>
      <c r="BN145" s="428"/>
    </row>
    <row r="146" outlineLevel="3">
      <c r="A146" s="428"/>
      <c r="B146" s="428"/>
      <c r="C146" s="428"/>
      <c r="D146" s="428"/>
      <c r="E146" s="486">
        <v>7.0</v>
      </c>
      <c r="F146" s="529"/>
      <c r="G146" s="506"/>
      <c r="H146" s="507"/>
      <c r="I146" s="507"/>
      <c r="J146" s="523">
        <v>0.0</v>
      </c>
      <c r="K146" s="523">
        <v>0.0</v>
      </c>
      <c r="L146" s="523">
        <v>0.0</v>
      </c>
      <c r="M146" s="523">
        <v>0.0</v>
      </c>
      <c r="N146" s="523">
        <v>0.0</v>
      </c>
      <c r="O146" s="523">
        <v>0.0</v>
      </c>
      <c r="P146" s="523">
        <v>0.0</v>
      </c>
      <c r="Q146" s="523">
        <v>0.0</v>
      </c>
      <c r="R146" s="523">
        <v>0.0</v>
      </c>
      <c r="S146" s="523">
        <v>0.0</v>
      </c>
      <c r="T146" s="523">
        <v>0.0</v>
      </c>
      <c r="U146" s="523">
        <v>0.0</v>
      </c>
      <c r="V146" s="523">
        <v>0.0</v>
      </c>
      <c r="W146" s="523">
        <v>0.0</v>
      </c>
      <c r="X146" s="523">
        <v>0.0</v>
      </c>
      <c r="Y146" s="523">
        <v>0.0</v>
      </c>
      <c r="Z146" s="523">
        <v>0.0</v>
      </c>
      <c r="AA146" s="523">
        <v>0.0</v>
      </c>
      <c r="AB146" s="523">
        <v>0.0</v>
      </c>
      <c r="AC146" s="523">
        <v>0.0</v>
      </c>
      <c r="AD146" s="523">
        <v>0.0</v>
      </c>
      <c r="AE146" s="523">
        <v>0.0</v>
      </c>
      <c r="AF146" s="523">
        <v>0.0</v>
      </c>
      <c r="AG146" s="523">
        <v>0.0</v>
      </c>
      <c r="AH146" s="523">
        <v>0.0</v>
      </c>
      <c r="AI146" s="523">
        <v>0.0</v>
      </c>
      <c r="AJ146" s="523">
        <v>0.0</v>
      </c>
      <c r="AK146" s="523">
        <v>0.0</v>
      </c>
      <c r="AL146" s="523">
        <v>0.0</v>
      </c>
      <c r="AM146" s="523">
        <v>0.0</v>
      </c>
      <c r="AN146" s="523">
        <v>0.0</v>
      </c>
      <c r="AO146" s="523">
        <v>0.0</v>
      </c>
      <c r="AP146" s="523">
        <v>0.0</v>
      </c>
      <c r="AQ146" s="523">
        <v>0.0</v>
      </c>
      <c r="AR146" s="523">
        <v>0.0</v>
      </c>
      <c r="AS146" s="523">
        <v>0.0</v>
      </c>
      <c r="AT146" s="523">
        <v>0.0</v>
      </c>
      <c r="AU146" s="523">
        <v>0.0</v>
      </c>
      <c r="AV146" s="523">
        <v>0.0</v>
      </c>
      <c r="AW146" s="523">
        <v>0.0</v>
      </c>
      <c r="AX146" s="523">
        <v>0.0</v>
      </c>
      <c r="AY146" s="523">
        <v>0.0</v>
      </c>
      <c r="AZ146" s="523">
        <v>0.0</v>
      </c>
      <c r="BA146" s="523">
        <v>0.0</v>
      </c>
      <c r="BB146" s="523">
        <v>0.0</v>
      </c>
      <c r="BC146" s="523">
        <v>0.0</v>
      </c>
      <c r="BD146" s="523">
        <v>0.0</v>
      </c>
      <c r="BE146" s="523">
        <v>0.0</v>
      </c>
      <c r="BF146" s="515">
        <v>0.0</v>
      </c>
      <c r="BG146" s="510"/>
      <c r="BH146" s="511">
        <v>0.0</v>
      </c>
      <c r="BI146" s="512">
        <f t="shared" si="13"/>
        <v>0</v>
      </c>
      <c r="BJ146" s="511">
        <v>0.0</v>
      </c>
      <c r="BK146" s="513"/>
      <c r="BL146" s="514">
        <f t="shared" si="14"/>
        <v>0</v>
      </c>
      <c r="BM146" s="428"/>
      <c r="BN146" s="428"/>
    </row>
    <row r="147" outlineLevel="3">
      <c r="A147" s="428"/>
      <c r="B147" s="428"/>
      <c r="C147" s="428"/>
      <c r="D147" s="428"/>
      <c r="E147" s="486">
        <v>8.0</v>
      </c>
      <c r="F147" s="529"/>
      <c r="G147" s="506"/>
      <c r="H147" s="507"/>
      <c r="I147" s="507"/>
      <c r="J147" s="523">
        <v>0.0</v>
      </c>
      <c r="K147" s="523">
        <v>0.0</v>
      </c>
      <c r="L147" s="523">
        <v>0.0</v>
      </c>
      <c r="M147" s="523">
        <v>0.0</v>
      </c>
      <c r="N147" s="523">
        <v>0.0</v>
      </c>
      <c r="O147" s="523">
        <v>0.0</v>
      </c>
      <c r="P147" s="523">
        <v>0.0</v>
      </c>
      <c r="Q147" s="523">
        <v>0.0</v>
      </c>
      <c r="R147" s="523">
        <v>0.0</v>
      </c>
      <c r="S147" s="523">
        <v>0.0</v>
      </c>
      <c r="T147" s="523">
        <v>0.0</v>
      </c>
      <c r="U147" s="523">
        <v>0.0</v>
      </c>
      <c r="V147" s="523">
        <v>0.0</v>
      </c>
      <c r="W147" s="523">
        <v>0.0</v>
      </c>
      <c r="X147" s="523">
        <v>0.0</v>
      </c>
      <c r="Y147" s="523">
        <v>0.0</v>
      </c>
      <c r="Z147" s="523">
        <v>0.0</v>
      </c>
      <c r="AA147" s="523">
        <v>0.0</v>
      </c>
      <c r="AB147" s="523">
        <v>0.0</v>
      </c>
      <c r="AC147" s="523">
        <v>0.0</v>
      </c>
      <c r="AD147" s="523">
        <v>0.0</v>
      </c>
      <c r="AE147" s="523">
        <v>0.0</v>
      </c>
      <c r="AF147" s="523">
        <v>0.0</v>
      </c>
      <c r="AG147" s="523">
        <v>0.0</v>
      </c>
      <c r="AH147" s="523">
        <v>0.0</v>
      </c>
      <c r="AI147" s="523">
        <v>0.0</v>
      </c>
      <c r="AJ147" s="523">
        <v>0.0</v>
      </c>
      <c r="AK147" s="523">
        <v>0.0</v>
      </c>
      <c r="AL147" s="523">
        <v>0.0</v>
      </c>
      <c r="AM147" s="523">
        <v>0.0</v>
      </c>
      <c r="AN147" s="523">
        <v>0.0</v>
      </c>
      <c r="AO147" s="523">
        <v>0.0</v>
      </c>
      <c r="AP147" s="523">
        <v>0.0</v>
      </c>
      <c r="AQ147" s="523">
        <v>0.0</v>
      </c>
      <c r="AR147" s="523">
        <v>0.0</v>
      </c>
      <c r="AS147" s="523">
        <v>0.0</v>
      </c>
      <c r="AT147" s="523">
        <v>0.0</v>
      </c>
      <c r="AU147" s="523">
        <v>0.0</v>
      </c>
      <c r="AV147" s="523">
        <v>0.0</v>
      </c>
      <c r="AW147" s="523">
        <v>0.0</v>
      </c>
      <c r="AX147" s="523">
        <v>0.0</v>
      </c>
      <c r="AY147" s="523">
        <v>0.0</v>
      </c>
      <c r="AZ147" s="523">
        <v>0.0</v>
      </c>
      <c r="BA147" s="523">
        <v>0.0</v>
      </c>
      <c r="BB147" s="523">
        <v>0.0</v>
      </c>
      <c r="BC147" s="523">
        <v>0.0</v>
      </c>
      <c r="BD147" s="523">
        <v>0.0</v>
      </c>
      <c r="BE147" s="523">
        <v>0.0</v>
      </c>
      <c r="BF147" s="515">
        <v>0.0</v>
      </c>
      <c r="BG147" s="510"/>
      <c r="BH147" s="511">
        <v>0.0</v>
      </c>
      <c r="BI147" s="512">
        <f t="shared" si="13"/>
        <v>0</v>
      </c>
      <c r="BJ147" s="511">
        <v>0.0</v>
      </c>
      <c r="BK147" s="513"/>
      <c r="BL147" s="514">
        <f t="shared" si="14"/>
        <v>0</v>
      </c>
      <c r="BM147" s="428"/>
      <c r="BN147" s="428"/>
    </row>
    <row r="148" outlineLevel="3">
      <c r="A148" s="428"/>
      <c r="B148" s="428"/>
      <c r="C148" s="428"/>
      <c r="D148" s="428"/>
      <c r="E148" s="486">
        <v>9.0</v>
      </c>
      <c r="F148" s="529"/>
      <c r="G148" s="506"/>
      <c r="H148" s="507"/>
      <c r="I148" s="507"/>
      <c r="J148" s="523">
        <v>0.0</v>
      </c>
      <c r="K148" s="523">
        <v>0.0</v>
      </c>
      <c r="L148" s="523">
        <v>0.0</v>
      </c>
      <c r="M148" s="523">
        <v>0.0</v>
      </c>
      <c r="N148" s="523">
        <v>0.0</v>
      </c>
      <c r="O148" s="523">
        <v>0.0</v>
      </c>
      <c r="P148" s="523">
        <v>0.0</v>
      </c>
      <c r="Q148" s="523">
        <v>0.0</v>
      </c>
      <c r="R148" s="523">
        <v>0.0</v>
      </c>
      <c r="S148" s="523">
        <v>0.0</v>
      </c>
      <c r="T148" s="523">
        <v>0.0</v>
      </c>
      <c r="U148" s="523">
        <v>0.0</v>
      </c>
      <c r="V148" s="523">
        <v>0.0</v>
      </c>
      <c r="W148" s="523">
        <v>0.0</v>
      </c>
      <c r="X148" s="523">
        <v>0.0</v>
      </c>
      <c r="Y148" s="523">
        <v>0.0</v>
      </c>
      <c r="Z148" s="523">
        <v>0.0</v>
      </c>
      <c r="AA148" s="523">
        <v>0.0</v>
      </c>
      <c r="AB148" s="523">
        <v>0.0</v>
      </c>
      <c r="AC148" s="523">
        <v>0.0</v>
      </c>
      <c r="AD148" s="523">
        <v>0.0</v>
      </c>
      <c r="AE148" s="523">
        <v>0.0</v>
      </c>
      <c r="AF148" s="523">
        <v>0.0</v>
      </c>
      <c r="AG148" s="523">
        <v>0.0</v>
      </c>
      <c r="AH148" s="523">
        <v>0.0</v>
      </c>
      <c r="AI148" s="523">
        <v>0.0</v>
      </c>
      <c r="AJ148" s="523">
        <v>0.0</v>
      </c>
      <c r="AK148" s="523">
        <v>0.0</v>
      </c>
      <c r="AL148" s="523">
        <v>0.0</v>
      </c>
      <c r="AM148" s="523">
        <v>0.0</v>
      </c>
      <c r="AN148" s="523">
        <v>0.0</v>
      </c>
      <c r="AO148" s="523">
        <v>0.0</v>
      </c>
      <c r="AP148" s="523">
        <v>0.0</v>
      </c>
      <c r="AQ148" s="523">
        <v>0.0</v>
      </c>
      <c r="AR148" s="523">
        <v>0.0</v>
      </c>
      <c r="AS148" s="523">
        <v>0.0</v>
      </c>
      <c r="AT148" s="523">
        <v>0.0</v>
      </c>
      <c r="AU148" s="523">
        <v>0.0</v>
      </c>
      <c r="AV148" s="523">
        <v>0.0</v>
      </c>
      <c r="AW148" s="523">
        <v>0.0</v>
      </c>
      <c r="AX148" s="523">
        <v>0.0</v>
      </c>
      <c r="AY148" s="523">
        <v>0.0</v>
      </c>
      <c r="AZ148" s="523">
        <v>0.0</v>
      </c>
      <c r="BA148" s="523">
        <v>0.0</v>
      </c>
      <c r="BB148" s="523">
        <v>0.0</v>
      </c>
      <c r="BC148" s="523">
        <v>0.0</v>
      </c>
      <c r="BD148" s="523">
        <v>0.0</v>
      </c>
      <c r="BE148" s="523">
        <v>0.0</v>
      </c>
      <c r="BF148" s="515">
        <v>0.0</v>
      </c>
      <c r="BG148" s="510"/>
      <c r="BH148" s="511">
        <v>0.0</v>
      </c>
      <c r="BI148" s="512">
        <f t="shared" si="13"/>
        <v>0</v>
      </c>
      <c r="BJ148" s="511">
        <v>0.0</v>
      </c>
      <c r="BK148" s="513"/>
      <c r="BL148" s="514">
        <f t="shared" si="14"/>
        <v>0</v>
      </c>
      <c r="BM148" s="428"/>
      <c r="BN148" s="428"/>
    </row>
    <row r="149" outlineLevel="3">
      <c r="A149" s="428"/>
      <c r="B149" s="428"/>
      <c r="C149" s="428"/>
      <c r="D149" s="428"/>
      <c r="E149" s="486">
        <v>10.0</v>
      </c>
      <c r="F149" s="529"/>
      <c r="G149" s="506"/>
      <c r="H149" s="507"/>
      <c r="I149" s="507"/>
      <c r="J149" s="523">
        <v>0.0</v>
      </c>
      <c r="K149" s="523">
        <v>0.0</v>
      </c>
      <c r="L149" s="523">
        <v>0.0</v>
      </c>
      <c r="M149" s="523">
        <v>0.0</v>
      </c>
      <c r="N149" s="523">
        <v>0.0</v>
      </c>
      <c r="O149" s="523">
        <v>0.0</v>
      </c>
      <c r="P149" s="523">
        <v>0.0</v>
      </c>
      <c r="Q149" s="523">
        <v>0.0</v>
      </c>
      <c r="R149" s="523">
        <v>0.0</v>
      </c>
      <c r="S149" s="523">
        <v>0.0</v>
      </c>
      <c r="T149" s="523">
        <v>0.0</v>
      </c>
      <c r="U149" s="523">
        <v>0.0</v>
      </c>
      <c r="V149" s="523">
        <v>0.0</v>
      </c>
      <c r="W149" s="523">
        <v>0.0</v>
      </c>
      <c r="X149" s="523">
        <v>0.0</v>
      </c>
      <c r="Y149" s="523">
        <v>0.0</v>
      </c>
      <c r="Z149" s="523">
        <v>0.0</v>
      </c>
      <c r="AA149" s="523">
        <v>0.0</v>
      </c>
      <c r="AB149" s="523">
        <v>0.0</v>
      </c>
      <c r="AC149" s="523">
        <v>0.0</v>
      </c>
      <c r="AD149" s="523">
        <v>0.0</v>
      </c>
      <c r="AE149" s="523">
        <v>0.0</v>
      </c>
      <c r="AF149" s="523">
        <v>0.0</v>
      </c>
      <c r="AG149" s="523">
        <v>0.0</v>
      </c>
      <c r="AH149" s="523">
        <v>0.0</v>
      </c>
      <c r="AI149" s="523">
        <v>0.0</v>
      </c>
      <c r="AJ149" s="523">
        <v>0.0</v>
      </c>
      <c r="AK149" s="523">
        <v>0.0</v>
      </c>
      <c r="AL149" s="523">
        <v>0.0</v>
      </c>
      <c r="AM149" s="523">
        <v>0.0</v>
      </c>
      <c r="AN149" s="523">
        <v>0.0</v>
      </c>
      <c r="AO149" s="523">
        <v>0.0</v>
      </c>
      <c r="AP149" s="523">
        <v>0.0</v>
      </c>
      <c r="AQ149" s="523">
        <v>0.0</v>
      </c>
      <c r="AR149" s="523">
        <v>0.0</v>
      </c>
      <c r="AS149" s="523">
        <v>0.0</v>
      </c>
      <c r="AT149" s="523">
        <v>0.0</v>
      </c>
      <c r="AU149" s="523">
        <v>0.0</v>
      </c>
      <c r="AV149" s="523">
        <v>0.0</v>
      </c>
      <c r="AW149" s="523">
        <v>0.0</v>
      </c>
      <c r="AX149" s="523">
        <v>0.0</v>
      </c>
      <c r="AY149" s="523">
        <v>0.0</v>
      </c>
      <c r="AZ149" s="523">
        <v>0.0</v>
      </c>
      <c r="BA149" s="523">
        <v>0.0</v>
      </c>
      <c r="BB149" s="523">
        <v>0.0</v>
      </c>
      <c r="BC149" s="523">
        <v>0.0</v>
      </c>
      <c r="BD149" s="523">
        <v>0.0</v>
      </c>
      <c r="BE149" s="523">
        <v>0.0</v>
      </c>
      <c r="BF149" s="515">
        <v>0.0</v>
      </c>
      <c r="BG149" s="510"/>
      <c r="BH149" s="511">
        <v>0.0</v>
      </c>
      <c r="BI149" s="512">
        <f t="shared" si="13"/>
        <v>0</v>
      </c>
      <c r="BJ149" s="511">
        <v>0.0</v>
      </c>
      <c r="BK149" s="513"/>
      <c r="BL149" s="514">
        <f t="shared" si="14"/>
        <v>0</v>
      </c>
      <c r="BM149" s="428"/>
      <c r="BN149" s="428"/>
    </row>
    <row r="150" outlineLevel="3">
      <c r="A150" s="428"/>
      <c r="B150" s="428"/>
      <c r="C150" s="428"/>
      <c r="D150" s="428"/>
      <c r="E150" s="517"/>
      <c r="F150" s="517"/>
      <c r="G150" s="517"/>
      <c r="H150" s="517"/>
      <c r="I150" s="517"/>
      <c r="J150" s="517"/>
      <c r="K150" s="517"/>
      <c r="L150" s="517"/>
      <c r="M150" s="517"/>
      <c r="N150" s="517"/>
      <c r="O150" s="517"/>
      <c r="P150" s="517"/>
      <c r="Q150" s="517"/>
      <c r="R150" s="517"/>
      <c r="S150" s="517"/>
      <c r="T150" s="517"/>
      <c r="U150" s="517"/>
      <c r="V150" s="517"/>
      <c r="W150" s="517"/>
      <c r="X150" s="517"/>
      <c r="Y150" s="517"/>
      <c r="Z150" s="517"/>
      <c r="AA150" s="517"/>
      <c r="AB150" s="517"/>
      <c r="AC150" s="517"/>
      <c r="AD150" s="517"/>
      <c r="AE150" s="517"/>
      <c r="AF150" s="517"/>
      <c r="AG150" s="517"/>
      <c r="AH150" s="517"/>
      <c r="AI150" s="517"/>
      <c r="AJ150" s="517"/>
      <c r="AK150" s="517"/>
      <c r="AL150" s="517"/>
      <c r="AM150" s="517"/>
      <c r="AN150" s="517"/>
      <c r="AO150" s="517"/>
      <c r="AP150" s="517"/>
      <c r="AQ150" s="517"/>
      <c r="AR150" s="517"/>
      <c r="AS150" s="517"/>
      <c r="AT150" s="517"/>
      <c r="AU150" s="517"/>
      <c r="AV150" s="517"/>
      <c r="AW150" s="517"/>
      <c r="AX150" s="517"/>
      <c r="AY150" s="517"/>
      <c r="AZ150" s="517"/>
      <c r="BA150" s="517"/>
      <c r="BB150" s="517"/>
      <c r="BC150" s="517"/>
      <c r="BD150" s="517"/>
      <c r="BE150" s="517"/>
      <c r="BF150" s="517"/>
      <c r="BG150" s="517"/>
      <c r="BH150" s="517"/>
      <c r="BI150" s="517"/>
      <c r="BJ150" s="517"/>
      <c r="BK150" s="517"/>
      <c r="BL150" s="517"/>
      <c r="BM150" s="428"/>
      <c r="BN150" s="428"/>
    </row>
    <row r="151" outlineLevel="3">
      <c r="A151" s="428"/>
      <c r="B151" s="428"/>
      <c r="C151" s="428"/>
      <c r="D151" s="428"/>
      <c r="E151" s="428"/>
      <c r="F151" s="428"/>
      <c r="G151" s="428"/>
      <c r="H151" s="428"/>
      <c r="I151" s="428"/>
      <c r="J151" s="428"/>
      <c r="K151" s="428"/>
      <c r="L151" s="428"/>
      <c r="M151" s="428"/>
      <c r="N151" s="428"/>
      <c r="O151" s="428"/>
      <c r="P151" s="428"/>
      <c r="Q151" s="428"/>
      <c r="R151" s="428"/>
      <c r="S151" s="428"/>
      <c r="T151" s="428"/>
      <c r="U151" s="428"/>
      <c r="V151" s="428"/>
      <c r="W151" s="428"/>
      <c r="X151" s="428"/>
      <c r="Y151" s="428"/>
      <c r="Z151" s="428"/>
      <c r="AA151" s="428"/>
      <c r="AB151" s="428"/>
      <c r="AC151" s="428"/>
      <c r="AD151" s="428"/>
      <c r="AE151" s="428"/>
      <c r="AF151" s="428"/>
      <c r="AG151" s="428"/>
      <c r="AH151" s="428"/>
      <c r="AI151" s="428"/>
      <c r="AJ151" s="428"/>
      <c r="AK151" s="428"/>
      <c r="AL151" s="428"/>
      <c r="AM151" s="428"/>
      <c r="AN151" s="428"/>
      <c r="AO151" s="428"/>
      <c r="AP151" s="428"/>
      <c r="AQ151" s="428"/>
      <c r="AR151" s="428"/>
      <c r="AS151" s="428"/>
      <c r="AT151" s="428"/>
      <c r="AU151" s="428"/>
      <c r="AV151" s="428"/>
      <c r="AW151" s="428"/>
      <c r="AX151" s="428"/>
      <c r="AY151" s="428"/>
      <c r="AZ151" s="428"/>
      <c r="BA151" s="428"/>
      <c r="BB151" s="428"/>
      <c r="BC151" s="428"/>
      <c r="BD151" s="428"/>
      <c r="BE151" s="428"/>
      <c r="BF151" s="428"/>
      <c r="BG151" s="428"/>
      <c r="BH151" s="428"/>
      <c r="BI151" s="428"/>
      <c r="BJ151" s="428"/>
      <c r="BK151" s="428"/>
      <c r="BL151" s="428"/>
      <c r="BM151" s="428"/>
      <c r="BN151" s="428"/>
    </row>
    <row r="152" ht="7.5" customHeight="1" outlineLevel="2">
      <c r="A152" s="428"/>
      <c r="B152" s="428"/>
      <c r="C152" s="428"/>
      <c r="D152" s="428"/>
      <c r="E152" s="428"/>
      <c r="F152" s="428"/>
      <c r="G152" s="428"/>
      <c r="H152" s="428"/>
      <c r="I152" s="428"/>
      <c r="J152" s="428"/>
      <c r="K152" s="428"/>
      <c r="L152" s="428"/>
      <c r="M152" s="428"/>
      <c r="N152" s="428"/>
      <c r="O152" s="428"/>
      <c r="P152" s="428"/>
      <c r="Q152" s="428"/>
      <c r="R152" s="428"/>
      <c r="S152" s="428"/>
      <c r="T152" s="428"/>
      <c r="U152" s="428"/>
      <c r="V152" s="428"/>
      <c r="W152" s="428"/>
      <c r="X152" s="428"/>
      <c r="Y152" s="428"/>
      <c r="Z152" s="428"/>
      <c r="AA152" s="428"/>
      <c r="AB152" s="428"/>
      <c r="AC152" s="428"/>
      <c r="AD152" s="428"/>
      <c r="AE152" s="428"/>
      <c r="AF152" s="428"/>
      <c r="AG152" s="428"/>
      <c r="AH152" s="428"/>
      <c r="AI152" s="428"/>
      <c r="AJ152" s="428"/>
      <c r="AK152" s="428"/>
      <c r="AL152" s="428"/>
      <c r="AM152" s="428"/>
      <c r="AN152" s="428"/>
      <c r="AO152" s="428"/>
      <c r="AP152" s="428"/>
      <c r="AQ152" s="428"/>
      <c r="AR152" s="428"/>
      <c r="AS152" s="428"/>
      <c r="AT152" s="428"/>
      <c r="AU152" s="428"/>
      <c r="AV152" s="428"/>
      <c r="AW152" s="428"/>
      <c r="AX152" s="428"/>
      <c r="AY152" s="428"/>
      <c r="AZ152" s="428"/>
      <c r="BA152" s="428"/>
      <c r="BB152" s="428"/>
      <c r="BC152" s="428"/>
      <c r="BD152" s="428"/>
      <c r="BE152" s="428"/>
      <c r="BF152" s="428"/>
      <c r="BG152" s="428"/>
      <c r="BH152" s="428"/>
      <c r="BI152" s="428"/>
      <c r="BJ152" s="428"/>
      <c r="BK152" s="428"/>
      <c r="BL152" s="428"/>
      <c r="BM152" s="428"/>
      <c r="BN152" s="428"/>
    </row>
    <row r="153" outlineLevel="2">
      <c r="A153" s="428"/>
      <c r="B153" s="428"/>
      <c r="C153" s="478"/>
      <c r="D153" s="479" t="s">
        <v>203</v>
      </c>
      <c r="E153" s="181"/>
      <c r="F153" s="480" t="s">
        <v>433</v>
      </c>
      <c r="G153" s="480" t="s">
        <v>434</v>
      </c>
      <c r="H153" s="480" t="s">
        <v>188</v>
      </c>
      <c r="I153" s="480" t="s">
        <v>177</v>
      </c>
      <c r="J153" s="481" t="s">
        <v>206</v>
      </c>
      <c r="K153" s="428"/>
      <c r="L153" s="428"/>
      <c r="M153" s="428"/>
      <c r="N153" s="428"/>
      <c r="O153" s="428"/>
      <c r="P153" s="428"/>
      <c r="Q153" s="428"/>
      <c r="R153" s="428"/>
      <c r="S153" s="428"/>
      <c r="T153" s="428"/>
      <c r="U153" s="428"/>
      <c r="V153" s="428"/>
      <c r="W153" s="428"/>
      <c r="X153" s="428"/>
      <c r="Y153" s="428"/>
      <c r="Z153" s="428"/>
      <c r="AA153" s="428"/>
      <c r="AB153" s="428"/>
      <c r="AC153" s="428"/>
      <c r="AD153" s="428"/>
      <c r="AE153" s="428"/>
      <c r="AF153" s="428"/>
      <c r="AG153" s="428"/>
      <c r="AH153" s="428"/>
      <c r="AI153" s="428"/>
      <c r="AJ153" s="428"/>
      <c r="AK153" s="428"/>
      <c r="AL153" s="428"/>
      <c r="AM153" s="428"/>
      <c r="AN153" s="428"/>
      <c r="AO153" s="428"/>
      <c r="AP153" s="428"/>
      <c r="AQ153" s="428"/>
      <c r="AR153" s="428"/>
      <c r="AS153" s="428"/>
      <c r="AT153" s="428"/>
      <c r="AU153" s="428"/>
      <c r="AV153" s="428"/>
      <c r="AW153" s="428"/>
      <c r="AX153" s="428"/>
      <c r="AY153" s="428"/>
      <c r="AZ153" s="428"/>
      <c r="BA153" s="428"/>
      <c r="BB153" s="428"/>
      <c r="BC153" s="428"/>
      <c r="BD153" s="428"/>
      <c r="BE153" s="428"/>
      <c r="BF153" s="482" t="s">
        <v>207</v>
      </c>
      <c r="BG153" s="428"/>
      <c r="BH153" s="483"/>
      <c r="BI153" s="484" t="s">
        <v>191</v>
      </c>
      <c r="BJ153" s="485"/>
      <c r="BK153" s="486" t="s">
        <v>177</v>
      </c>
      <c r="BL153" s="468" t="s">
        <v>208</v>
      </c>
      <c r="BM153" s="428"/>
      <c r="BN153" s="428"/>
    </row>
    <row r="154" outlineLevel="2">
      <c r="A154" s="428"/>
      <c r="B154" s="428"/>
      <c r="C154" s="428"/>
      <c r="D154" s="487" t="s">
        <v>190</v>
      </c>
      <c r="E154" s="181"/>
      <c r="F154" s="488" t="s">
        <v>435</v>
      </c>
      <c r="G154" s="488" t="s">
        <v>436</v>
      </c>
      <c r="H154" s="489">
        <v>0.0</v>
      </c>
      <c r="I154" s="490">
        <v>0.0</v>
      </c>
      <c r="J154" s="491" t="str">
        <f>IFERROR(I154/H154)</f>
        <v/>
      </c>
      <c r="K154" s="428"/>
      <c r="L154" s="428"/>
      <c r="M154" s="428"/>
      <c r="N154" s="428"/>
      <c r="O154" s="428"/>
      <c r="P154" s="428"/>
      <c r="Q154" s="428"/>
      <c r="R154" s="428"/>
      <c r="S154" s="428"/>
      <c r="T154" s="428"/>
      <c r="U154" s="428"/>
      <c r="V154" s="428"/>
      <c r="W154" s="428"/>
      <c r="X154" s="428"/>
      <c r="Y154" s="428"/>
      <c r="Z154" s="428"/>
      <c r="AA154" s="428"/>
      <c r="AB154" s="428"/>
      <c r="AC154" s="428"/>
      <c r="AD154" s="428"/>
      <c r="AE154" s="428"/>
      <c r="AF154" s="428"/>
      <c r="AG154" s="428"/>
      <c r="AH154" s="428"/>
      <c r="AI154" s="428"/>
      <c r="AJ154" s="428"/>
      <c r="AK154" s="428"/>
      <c r="AL154" s="428"/>
      <c r="AM154" s="428"/>
      <c r="AN154" s="428"/>
      <c r="AO154" s="428"/>
      <c r="AP154" s="428"/>
      <c r="AQ154" s="428"/>
      <c r="AR154" s="428"/>
      <c r="AS154" s="428"/>
      <c r="AT154" s="428"/>
      <c r="AU154" s="428"/>
      <c r="AV154" s="428"/>
      <c r="AW154" s="428"/>
      <c r="AX154" s="428"/>
      <c r="AY154" s="428"/>
      <c r="AZ154" s="428"/>
      <c r="BA154" s="428"/>
      <c r="BB154" s="428"/>
      <c r="BC154" s="428"/>
      <c r="BD154" s="428"/>
      <c r="BE154" s="428"/>
      <c r="BF154" s="492">
        <f>SUM(BF159:BF168)</f>
        <v>0</v>
      </c>
      <c r="BG154" s="428"/>
      <c r="BH154" s="493" t="s">
        <v>211</v>
      </c>
      <c r="BI154" s="519"/>
      <c r="BJ154" s="495" t="str">
        <f>if(BL154=1,"1","0")</f>
        <v>0</v>
      </c>
      <c r="BK154" s="496">
        <v>0.0</v>
      </c>
      <c r="BL154" s="520">
        <f>AVERAGE(BI159:BI168)</f>
        <v>0</v>
      </c>
      <c r="BM154" s="428"/>
      <c r="BN154" s="428"/>
    </row>
    <row r="155" ht="7.5" customHeight="1" outlineLevel="3">
      <c r="A155" s="428"/>
      <c r="B155" s="428"/>
      <c r="C155" s="428"/>
      <c r="D155" s="428"/>
      <c r="E155" s="428"/>
      <c r="F155" s="428"/>
      <c r="G155" s="428"/>
      <c r="H155" s="428"/>
      <c r="I155" s="428"/>
      <c r="J155" s="428"/>
      <c r="K155" s="428"/>
      <c r="L155" s="428"/>
      <c r="M155" s="428"/>
      <c r="N155" s="428"/>
      <c r="O155" s="428"/>
      <c r="P155" s="428"/>
      <c r="Q155" s="428"/>
      <c r="R155" s="428"/>
      <c r="S155" s="428"/>
      <c r="T155" s="428"/>
      <c r="U155" s="428"/>
      <c r="V155" s="428"/>
      <c r="W155" s="428"/>
      <c r="X155" s="428"/>
      <c r="Y155" s="428"/>
      <c r="Z155" s="428"/>
      <c r="AA155" s="428"/>
      <c r="AB155" s="428"/>
      <c r="AC155" s="428"/>
      <c r="AD155" s="428"/>
      <c r="AE155" s="428"/>
      <c r="AF155" s="428"/>
      <c r="AG155" s="428"/>
      <c r="AH155" s="428"/>
      <c r="AI155" s="428"/>
      <c r="AJ155" s="428"/>
      <c r="AK155" s="428"/>
      <c r="AL155" s="428"/>
      <c r="AM155" s="428"/>
      <c r="AN155" s="428"/>
      <c r="AO155" s="428"/>
      <c r="AP155" s="428"/>
      <c r="AQ155" s="428"/>
      <c r="AR155" s="428"/>
      <c r="AS155" s="428"/>
      <c r="AT155" s="428"/>
      <c r="AU155" s="428"/>
      <c r="AV155" s="428"/>
      <c r="AW155" s="428"/>
      <c r="AX155" s="428"/>
      <c r="AY155" s="428"/>
      <c r="AZ155" s="428"/>
      <c r="BA155" s="428"/>
      <c r="BB155" s="428"/>
      <c r="BC155" s="428"/>
      <c r="BD155" s="428"/>
      <c r="BE155" s="428"/>
      <c r="BF155" s="428"/>
      <c r="BG155" s="428"/>
      <c r="BH155" s="428"/>
      <c r="BI155" s="428"/>
      <c r="BJ155" s="428"/>
      <c r="BK155" s="428"/>
      <c r="BL155" s="428"/>
      <c r="BM155" s="428"/>
      <c r="BN155" s="428"/>
    </row>
    <row r="156" outlineLevel="3">
      <c r="A156" s="428"/>
      <c r="B156" s="428"/>
      <c r="C156" s="428"/>
      <c r="D156" s="428"/>
      <c r="E156" s="498" t="s">
        <v>212</v>
      </c>
      <c r="F156" s="499" t="s">
        <v>213</v>
      </c>
      <c r="G156" s="498" t="s">
        <v>214</v>
      </c>
      <c r="H156" s="521"/>
      <c r="I156" s="521"/>
      <c r="J156" s="500"/>
      <c r="K156" s="182"/>
      <c r="L156" s="182"/>
      <c r="M156" s="182"/>
      <c r="N156" s="182"/>
      <c r="O156" s="182"/>
      <c r="P156" s="182"/>
      <c r="Q156" s="182"/>
      <c r="R156" s="182"/>
      <c r="S156" s="182"/>
      <c r="T156" s="182"/>
      <c r="U156" s="182"/>
      <c r="V156" s="182"/>
      <c r="W156" s="182"/>
      <c r="X156" s="182"/>
      <c r="Y156" s="182"/>
      <c r="Z156" s="182"/>
      <c r="AA156" s="182"/>
      <c r="AB156" s="182"/>
      <c r="AC156" s="182"/>
      <c r="AD156" s="182"/>
      <c r="AE156" s="182"/>
      <c r="AF156" s="182"/>
      <c r="AG156" s="182"/>
      <c r="AH156" s="182"/>
      <c r="AI156" s="182"/>
      <c r="AJ156" s="182"/>
      <c r="AK156" s="182"/>
      <c r="AL156" s="182"/>
      <c r="AM156" s="182"/>
      <c r="AN156" s="182"/>
      <c r="AO156" s="182"/>
      <c r="AP156" s="182"/>
      <c r="AQ156" s="182"/>
      <c r="AR156" s="182"/>
      <c r="AS156" s="182"/>
      <c r="AT156" s="182"/>
      <c r="AU156" s="182"/>
      <c r="AV156" s="182"/>
      <c r="AW156" s="182"/>
      <c r="AX156" s="182"/>
      <c r="AY156" s="182"/>
      <c r="AZ156" s="182"/>
      <c r="BA156" s="182"/>
      <c r="BB156" s="182"/>
      <c r="BC156" s="182"/>
      <c r="BD156" s="182"/>
      <c r="BE156" s="181"/>
      <c r="BF156" s="501" t="s">
        <v>187</v>
      </c>
      <c r="BG156" s="479" t="s">
        <v>217</v>
      </c>
      <c r="BH156" s="182"/>
      <c r="BI156" s="182"/>
      <c r="BJ156" s="181"/>
      <c r="BK156" s="501" t="s">
        <v>167</v>
      </c>
      <c r="BL156" s="501" t="s">
        <v>218</v>
      </c>
      <c r="BM156" s="428"/>
      <c r="BN156" s="428"/>
    </row>
    <row r="157" outlineLevel="3">
      <c r="A157" s="428"/>
      <c r="B157" s="428"/>
      <c r="C157" s="428"/>
      <c r="D157" s="428"/>
      <c r="E157" s="199"/>
      <c r="F157" s="199"/>
      <c r="G157" s="199"/>
      <c r="H157" s="199"/>
      <c r="I157" s="199"/>
      <c r="J157" s="502" t="s">
        <v>219</v>
      </c>
      <c r="K157" s="182"/>
      <c r="L157" s="182"/>
      <c r="M157" s="181"/>
      <c r="N157" s="502" t="s">
        <v>220</v>
      </c>
      <c r="O157" s="182"/>
      <c r="P157" s="182"/>
      <c r="Q157" s="181"/>
      <c r="R157" s="502" t="s">
        <v>221</v>
      </c>
      <c r="S157" s="182"/>
      <c r="T157" s="182"/>
      <c r="U157" s="181"/>
      <c r="V157" s="502" t="s">
        <v>222</v>
      </c>
      <c r="W157" s="182"/>
      <c r="X157" s="182"/>
      <c r="Y157" s="181"/>
      <c r="Z157" s="502" t="s">
        <v>223</v>
      </c>
      <c r="AA157" s="182"/>
      <c r="AB157" s="182"/>
      <c r="AC157" s="181"/>
      <c r="AD157" s="502" t="s">
        <v>224</v>
      </c>
      <c r="AE157" s="182"/>
      <c r="AF157" s="182"/>
      <c r="AG157" s="181"/>
      <c r="AH157" s="502" t="s">
        <v>225</v>
      </c>
      <c r="AI157" s="182"/>
      <c r="AJ157" s="182"/>
      <c r="AK157" s="181"/>
      <c r="AL157" s="502" t="s">
        <v>226</v>
      </c>
      <c r="AM157" s="182"/>
      <c r="AN157" s="182"/>
      <c r="AO157" s="181"/>
      <c r="AP157" s="502" t="s">
        <v>227</v>
      </c>
      <c r="AQ157" s="182"/>
      <c r="AR157" s="182"/>
      <c r="AS157" s="181"/>
      <c r="AT157" s="502" t="s">
        <v>228</v>
      </c>
      <c r="AU157" s="182"/>
      <c r="AV157" s="182"/>
      <c r="AW157" s="181"/>
      <c r="AX157" s="502" t="s">
        <v>229</v>
      </c>
      <c r="AY157" s="182"/>
      <c r="AZ157" s="182"/>
      <c r="BA157" s="181"/>
      <c r="BB157" s="502" t="s">
        <v>230</v>
      </c>
      <c r="BC157" s="182"/>
      <c r="BD157" s="182"/>
      <c r="BE157" s="181"/>
      <c r="BF157" s="199"/>
      <c r="BG157" s="503" t="s">
        <v>231</v>
      </c>
      <c r="BH157" s="504" t="s">
        <v>232</v>
      </c>
      <c r="BI157" s="503" t="s">
        <v>233</v>
      </c>
      <c r="BJ157" s="504" t="s">
        <v>234</v>
      </c>
      <c r="BK157" s="199"/>
      <c r="BL157" s="199"/>
      <c r="BM157" s="428"/>
      <c r="BN157" s="428"/>
    </row>
    <row r="158" outlineLevel="3">
      <c r="A158" s="428"/>
      <c r="B158" s="428"/>
      <c r="C158" s="428"/>
      <c r="D158" s="428"/>
      <c r="E158" s="183"/>
      <c r="F158" s="183"/>
      <c r="G158" s="183"/>
      <c r="H158" s="183"/>
      <c r="I158" s="183"/>
      <c r="J158" s="505">
        <v>1.0</v>
      </c>
      <c r="K158" s="505">
        <v>2.0</v>
      </c>
      <c r="L158" s="505">
        <v>3.0</v>
      </c>
      <c r="M158" s="505">
        <v>4.0</v>
      </c>
      <c r="N158" s="505">
        <v>1.0</v>
      </c>
      <c r="O158" s="505">
        <v>2.0</v>
      </c>
      <c r="P158" s="505">
        <v>3.0</v>
      </c>
      <c r="Q158" s="505">
        <v>4.0</v>
      </c>
      <c r="R158" s="505">
        <v>1.0</v>
      </c>
      <c r="S158" s="505">
        <v>2.0</v>
      </c>
      <c r="T158" s="505">
        <v>3.0</v>
      </c>
      <c r="U158" s="505">
        <v>4.0</v>
      </c>
      <c r="V158" s="505">
        <v>1.0</v>
      </c>
      <c r="W158" s="505">
        <v>2.0</v>
      </c>
      <c r="X158" s="505">
        <v>3.0</v>
      </c>
      <c r="Y158" s="505">
        <v>4.0</v>
      </c>
      <c r="Z158" s="505">
        <v>1.0</v>
      </c>
      <c r="AA158" s="505">
        <v>2.0</v>
      </c>
      <c r="AB158" s="505">
        <v>3.0</v>
      </c>
      <c r="AC158" s="505">
        <v>4.0</v>
      </c>
      <c r="AD158" s="505">
        <v>1.0</v>
      </c>
      <c r="AE158" s="505">
        <v>2.0</v>
      </c>
      <c r="AF158" s="505">
        <v>3.0</v>
      </c>
      <c r="AG158" s="505">
        <v>4.0</v>
      </c>
      <c r="AH158" s="505">
        <v>1.0</v>
      </c>
      <c r="AI158" s="505">
        <v>2.0</v>
      </c>
      <c r="AJ158" s="505">
        <v>3.0</v>
      </c>
      <c r="AK158" s="505">
        <v>4.0</v>
      </c>
      <c r="AL158" s="505">
        <v>1.0</v>
      </c>
      <c r="AM158" s="505">
        <v>2.0</v>
      </c>
      <c r="AN158" s="505">
        <v>3.0</v>
      </c>
      <c r="AO158" s="505">
        <v>4.0</v>
      </c>
      <c r="AP158" s="505">
        <v>1.0</v>
      </c>
      <c r="AQ158" s="505">
        <v>2.0</v>
      </c>
      <c r="AR158" s="505">
        <v>3.0</v>
      </c>
      <c r="AS158" s="505">
        <v>4.0</v>
      </c>
      <c r="AT158" s="505">
        <v>1.0</v>
      </c>
      <c r="AU158" s="505">
        <v>2.0</v>
      </c>
      <c r="AV158" s="505">
        <v>3.0</v>
      </c>
      <c r="AW158" s="505">
        <v>4.0</v>
      </c>
      <c r="AX158" s="505">
        <v>1.0</v>
      </c>
      <c r="AY158" s="505">
        <v>2.0</v>
      </c>
      <c r="AZ158" s="505">
        <v>3.0</v>
      </c>
      <c r="BA158" s="505">
        <v>4.0</v>
      </c>
      <c r="BB158" s="505">
        <v>1.0</v>
      </c>
      <c r="BC158" s="505">
        <v>2.0</v>
      </c>
      <c r="BD158" s="505">
        <v>3.0</v>
      </c>
      <c r="BE158" s="505">
        <v>4.0</v>
      </c>
      <c r="BF158" s="183"/>
      <c r="BG158" s="183"/>
      <c r="BH158" s="183"/>
      <c r="BI158" s="183"/>
      <c r="BJ158" s="183"/>
      <c r="BK158" s="183"/>
      <c r="BL158" s="183"/>
      <c r="BM158" s="428"/>
      <c r="BN158" s="428"/>
    </row>
    <row r="159" outlineLevel="3">
      <c r="A159" s="428"/>
      <c r="B159" s="428"/>
      <c r="C159" s="428"/>
      <c r="D159" s="428"/>
      <c r="E159" s="486">
        <v>1.0</v>
      </c>
      <c r="F159" s="528"/>
      <c r="G159" s="506"/>
      <c r="H159" s="507"/>
      <c r="I159" s="507"/>
      <c r="J159" s="523">
        <v>0.0</v>
      </c>
      <c r="K159" s="523">
        <v>0.0</v>
      </c>
      <c r="L159" s="523">
        <v>0.0</v>
      </c>
      <c r="M159" s="523">
        <v>0.0</v>
      </c>
      <c r="N159" s="523">
        <v>0.0</v>
      </c>
      <c r="O159" s="523">
        <v>0.0</v>
      </c>
      <c r="P159" s="523">
        <v>0.0</v>
      </c>
      <c r="Q159" s="523">
        <v>0.0</v>
      </c>
      <c r="R159" s="523">
        <v>0.0</v>
      </c>
      <c r="S159" s="523">
        <v>0.0</v>
      </c>
      <c r="T159" s="523">
        <v>0.0</v>
      </c>
      <c r="U159" s="523">
        <v>0.0</v>
      </c>
      <c r="V159" s="523">
        <v>0.0</v>
      </c>
      <c r="W159" s="523">
        <v>0.0</v>
      </c>
      <c r="X159" s="523">
        <v>0.0</v>
      </c>
      <c r="Y159" s="523">
        <v>0.0</v>
      </c>
      <c r="Z159" s="523">
        <v>0.0</v>
      </c>
      <c r="AA159" s="523">
        <v>0.0</v>
      </c>
      <c r="AB159" s="523">
        <v>0.0</v>
      </c>
      <c r="AC159" s="523">
        <v>0.0</v>
      </c>
      <c r="AD159" s="523">
        <v>0.0</v>
      </c>
      <c r="AE159" s="523">
        <v>0.0</v>
      </c>
      <c r="AF159" s="523">
        <v>0.0</v>
      </c>
      <c r="AG159" s="523">
        <v>0.0</v>
      </c>
      <c r="AH159" s="523">
        <v>0.0</v>
      </c>
      <c r="AI159" s="523">
        <v>0.0</v>
      </c>
      <c r="AJ159" s="523">
        <v>0.0</v>
      </c>
      <c r="AK159" s="523">
        <v>0.0</v>
      </c>
      <c r="AL159" s="523">
        <v>0.0</v>
      </c>
      <c r="AM159" s="523">
        <v>0.0</v>
      </c>
      <c r="AN159" s="523">
        <v>0.0</v>
      </c>
      <c r="AO159" s="523">
        <v>0.0</v>
      </c>
      <c r="AP159" s="523">
        <v>0.0</v>
      </c>
      <c r="AQ159" s="523">
        <v>0.0</v>
      </c>
      <c r="AR159" s="523">
        <v>0.0</v>
      </c>
      <c r="AS159" s="523">
        <v>0.0</v>
      </c>
      <c r="AT159" s="523">
        <v>0.0</v>
      </c>
      <c r="AU159" s="523">
        <v>0.0</v>
      </c>
      <c r="AV159" s="523">
        <v>0.0</v>
      </c>
      <c r="AW159" s="523">
        <v>0.0</v>
      </c>
      <c r="AX159" s="523">
        <v>0.0</v>
      </c>
      <c r="AY159" s="523">
        <v>0.0</v>
      </c>
      <c r="AZ159" s="523">
        <v>0.0</v>
      </c>
      <c r="BA159" s="523">
        <v>0.0</v>
      </c>
      <c r="BB159" s="523">
        <v>0.0</v>
      </c>
      <c r="BC159" s="523">
        <v>0.0</v>
      </c>
      <c r="BD159" s="523">
        <v>0.0</v>
      </c>
      <c r="BE159" s="523">
        <v>0.0</v>
      </c>
      <c r="BF159" s="515">
        <v>0.0</v>
      </c>
      <c r="BG159" s="510"/>
      <c r="BH159" s="511">
        <v>0.0</v>
      </c>
      <c r="BI159" s="512">
        <f t="shared" ref="BI159:BI168" si="15">iferror(AVERAGE(J159:BE159))</f>
        <v>0</v>
      </c>
      <c r="BJ159" s="511">
        <v>0.0</v>
      </c>
      <c r="BK159" s="513"/>
      <c r="BL159" s="514">
        <f>iferror((BH159+BJ159)/100)</f>
        <v>0</v>
      </c>
      <c r="BM159" s="428"/>
      <c r="BN159" s="428"/>
    </row>
    <row r="160" outlineLevel="3">
      <c r="A160" s="428"/>
      <c r="B160" s="428"/>
      <c r="C160" s="428"/>
      <c r="D160" s="428"/>
      <c r="E160" s="486">
        <v>2.0</v>
      </c>
      <c r="F160" s="529"/>
      <c r="G160" s="506"/>
      <c r="H160" s="507"/>
      <c r="I160" s="507"/>
      <c r="J160" s="523">
        <v>0.0</v>
      </c>
      <c r="K160" s="523">
        <v>0.0</v>
      </c>
      <c r="L160" s="523">
        <v>0.0</v>
      </c>
      <c r="M160" s="523">
        <v>0.0</v>
      </c>
      <c r="N160" s="523">
        <v>0.0</v>
      </c>
      <c r="O160" s="523">
        <v>0.0</v>
      </c>
      <c r="P160" s="523">
        <v>0.0</v>
      </c>
      <c r="Q160" s="523">
        <v>0.0</v>
      </c>
      <c r="R160" s="523">
        <v>0.0</v>
      </c>
      <c r="S160" s="523">
        <v>0.0</v>
      </c>
      <c r="T160" s="523">
        <v>0.0</v>
      </c>
      <c r="U160" s="523">
        <v>0.0</v>
      </c>
      <c r="V160" s="523">
        <v>0.0</v>
      </c>
      <c r="W160" s="523">
        <v>0.0</v>
      </c>
      <c r="X160" s="523">
        <v>0.0</v>
      </c>
      <c r="Y160" s="523">
        <v>0.0</v>
      </c>
      <c r="Z160" s="523">
        <v>0.0</v>
      </c>
      <c r="AA160" s="523">
        <v>0.0</v>
      </c>
      <c r="AB160" s="523">
        <v>0.0</v>
      </c>
      <c r="AC160" s="523">
        <v>0.0</v>
      </c>
      <c r="AD160" s="523">
        <v>0.0</v>
      </c>
      <c r="AE160" s="523">
        <v>0.0</v>
      </c>
      <c r="AF160" s="523">
        <v>0.0</v>
      </c>
      <c r="AG160" s="523">
        <v>0.0</v>
      </c>
      <c r="AH160" s="523">
        <v>0.0</v>
      </c>
      <c r="AI160" s="523">
        <v>0.0</v>
      </c>
      <c r="AJ160" s="523">
        <v>0.0</v>
      </c>
      <c r="AK160" s="523">
        <v>0.0</v>
      </c>
      <c r="AL160" s="523">
        <v>0.0</v>
      </c>
      <c r="AM160" s="523">
        <v>0.0</v>
      </c>
      <c r="AN160" s="523">
        <v>0.0</v>
      </c>
      <c r="AO160" s="523">
        <v>0.0</v>
      </c>
      <c r="AP160" s="523">
        <v>0.0</v>
      </c>
      <c r="AQ160" s="523">
        <v>0.0</v>
      </c>
      <c r="AR160" s="523">
        <v>0.0</v>
      </c>
      <c r="AS160" s="523">
        <v>0.0</v>
      </c>
      <c r="AT160" s="523">
        <v>0.0</v>
      </c>
      <c r="AU160" s="523">
        <v>0.0</v>
      </c>
      <c r="AV160" s="523">
        <v>0.0</v>
      </c>
      <c r="AW160" s="523">
        <v>0.0</v>
      </c>
      <c r="AX160" s="523">
        <v>0.0</v>
      </c>
      <c r="AY160" s="523">
        <v>0.0</v>
      </c>
      <c r="AZ160" s="523">
        <v>0.0</v>
      </c>
      <c r="BA160" s="523">
        <v>0.0</v>
      </c>
      <c r="BB160" s="523">
        <v>0.0</v>
      </c>
      <c r="BC160" s="523">
        <v>0.0</v>
      </c>
      <c r="BD160" s="523">
        <v>0.0</v>
      </c>
      <c r="BE160" s="523">
        <v>0.0</v>
      </c>
      <c r="BF160" s="515">
        <v>0.0</v>
      </c>
      <c r="BG160" s="510"/>
      <c r="BH160" s="511">
        <v>0.0</v>
      </c>
      <c r="BI160" s="512">
        <f t="shared" si="15"/>
        <v>0</v>
      </c>
      <c r="BJ160" s="511">
        <v>0.0</v>
      </c>
      <c r="BK160" s="513"/>
      <c r="BL160" s="514">
        <f t="shared" ref="BL160:BL168" si="16">(BH160+BJ160)/100</f>
        <v>0</v>
      </c>
      <c r="BM160" s="428"/>
      <c r="BN160" s="428"/>
    </row>
    <row r="161" outlineLevel="3">
      <c r="A161" s="428"/>
      <c r="B161" s="428"/>
      <c r="C161" s="248" t="s">
        <v>235</v>
      </c>
      <c r="D161" s="428"/>
      <c r="E161" s="486">
        <v>3.0</v>
      </c>
      <c r="F161" s="529"/>
      <c r="G161" s="506"/>
      <c r="H161" s="507"/>
      <c r="I161" s="507"/>
      <c r="J161" s="523">
        <v>0.0</v>
      </c>
      <c r="K161" s="523">
        <v>0.0</v>
      </c>
      <c r="L161" s="523">
        <v>0.0</v>
      </c>
      <c r="M161" s="523">
        <v>0.0</v>
      </c>
      <c r="N161" s="523">
        <v>0.0</v>
      </c>
      <c r="O161" s="523">
        <v>0.0</v>
      </c>
      <c r="P161" s="523">
        <v>0.0</v>
      </c>
      <c r="Q161" s="523">
        <v>0.0</v>
      </c>
      <c r="R161" s="523">
        <v>0.0</v>
      </c>
      <c r="S161" s="523">
        <v>0.0</v>
      </c>
      <c r="T161" s="523">
        <v>0.0</v>
      </c>
      <c r="U161" s="523">
        <v>0.0</v>
      </c>
      <c r="V161" s="523">
        <v>0.0</v>
      </c>
      <c r="W161" s="523">
        <v>0.0</v>
      </c>
      <c r="X161" s="523">
        <v>0.0</v>
      </c>
      <c r="Y161" s="523">
        <v>0.0</v>
      </c>
      <c r="Z161" s="523">
        <v>0.0</v>
      </c>
      <c r="AA161" s="523">
        <v>0.0</v>
      </c>
      <c r="AB161" s="523">
        <v>0.0</v>
      </c>
      <c r="AC161" s="523">
        <v>0.0</v>
      </c>
      <c r="AD161" s="523">
        <v>0.0</v>
      </c>
      <c r="AE161" s="523">
        <v>0.0</v>
      </c>
      <c r="AF161" s="523">
        <v>0.0</v>
      </c>
      <c r="AG161" s="523">
        <v>0.0</v>
      </c>
      <c r="AH161" s="523">
        <v>0.0</v>
      </c>
      <c r="AI161" s="523">
        <v>0.0</v>
      </c>
      <c r="AJ161" s="523">
        <v>0.0</v>
      </c>
      <c r="AK161" s="523">
        <v>0.0</v>
      </c>
      <c r="AL161" s="523">
        <v>0.0</v>
      </c>
      <c r="AM161" s="523">
        <v>0.0</v>
      </c>
      <c r="AN161" s="523">
        <v>0.0</v>
      </c>
      <c r="AO161" s="523">
        <v>0.0</v>
      </c>
      <c r="AP161" s="523">
        <v>0.0</v>
      </c>
      <c r="AQ161" s="523">
        <v>0.0</v>
      </c>
      <c r="AR161" s="523">
        <v>0.0</v>
      </c>
      <c r="AS161" s="523">
        <v>0.0</v>
      </c>
      <c r="AT161" s="523">
        <v>0.0</v>
      </c>
      <c r="AU161" s="523">
        <v>0.0</v>
      </c>
      <c r="AV161" s="523">
        <v>0.0</v>
      </c>
      <c r="AW161" s="523">
        <v>0.0</v>
      </c>
      <c r="AX161" s="523">
        <v>0.0</v>
      </c>
      <c r="AY161" s="523">
        <v>0.0</v>
      </c>
      <c r="AZ161" s="523">
        <v>0.0</v>
      </c>
      <c r="BA161" s="523">
        <v>0.0</v>
      </c>
      <c r="BB161" s="523">
        <v>0.0</v>
      </c>
      <c r="BC161" s="523">
        <v>0.0</v>
      </c>
      <c r="BD161" s="523">
        <v>0.0</v>
      </c>
      <c r="BE161" s="523">
        <v>0.0</v>
      </c>
      <c r="BF161" s="515">
        <v>0.0</v>
      </c>
      <c r="BG161" s="510"/>
      <c r="BH161" s="511">
        <v>0.0</v>
      </c>
      <c r="BI161" s="512">
        <f t="shared" si="15"/>
        <v>0</v>
      </c>
      <c r="BJ161" s="511">
        <v>0.0</v>
      </c>
      <c r="BK161" s="513"/>
      <c r="BL161" s="514">
        <f t="shared" si="16"/>
        <v>0</v>
      </c>
      <c r="BM161" s="428"/>
      <c r="BN161" s="428"/>
    </row>
    <row r="162" outlineLevel="3">
      <c r="A162" s="428"/>
      <c r="B162" s="428"/>
      <c r="C162" s="428"/>
      <c r="D162" s="428"/>
      <c r="E162" s="486">
        <v>4.0</v>
      </c>
      <c r="F162" s="529"/>
      <c r="G162" s="506"/>
      <c r="H162" s="507"/>
      <c r="I162" s="507"/>
      <c r="J162" s="523">
        <v>0.0</v>
      </c>
      <c r="K162" s="523">
        <v>0.0</v>
      </c>
      <c r="L162" s="523">
        <v>0.0</v>
      </c>
      <c r="M162" s="523">
        <v>0.0</v>
      </c>
      <c r="N162" s="523">
        <v>0.0</v>
      </c>
      <c r="O162" s="523">
        <v>0.0</v>
      </c>
      <c r="P162" s="523">
        <v>0.0</v>
      </c>
      <c r="Q162" s="523">
        <v>0.0</v>
      </c>
      <c r="R162" s="523">
        <v>0.0</v>
      </c>
      <c r="S162" s="523">
        <v>0.0</v>
      </c>
      <c r="T162" s="523">
        <v>0.0</v>
      </c>
      <c r="U162" s="523">
        <v>0.0</v>
      </c>
      <c r="V162" s="523">
        <v>0.0</v>
      </c>
      <c r="W162" s="523">
        <v>0.0</v>
      </c>
      <c r="X162" s="523">
        <v>0.0</v>
      </c>
      <c r="Y162" s="523">
        <v>0.0</v>
      </c>
      <c r="Z162" s="523">
        <v>0.0</v>
      </c>
      <c r="AA162" s="523">
        <v>0.0</v>
      </c>
      <c r="AB162" s="523">
        <v>0.0</v>
      </c>
      <c r="AC162" s="523">
        <v>0.0</v>
      </c>
      <c r="AD162" s="523">
        <v>0.0</v>
      </c>
      <c r="AE162" s="523">
        <v>0.0</v>
      </c>
      <c r="AF162" s="523">
        <v>0.0</v>
      </c>
      <c r="AG162" s="523">
        <v>0.0</v>
      </c>
      <c r="AH162" s="523">
        <v>0.0</v>
      </c>
      <c r="AI162" s="523">
        <v>0.0</v>
      </c>
      <c r="AJ162" s="523">
        <v>0.0</v>
      </c>
      <c r="AK162" s="523">
        <v>0.0</v>
      </c>
      <c r="AL162" s="523">
        <v>0.0</v>
      </c>
      <c r="AM162" s="523">
        <v>0.0</v>
      </c>
      <c r="AN162" s="523">
        <v>0.0</v>
      </c>
      <c r="AO162" s="523">
        <v>0.0</v>
      </c>
      <c r="AP162" s="523">
        <v>0.0</v>
      </c>
      <c r="AQ162" s="523">
        <v>0.0</v>
      </c>
      <c r="AR162" s="523">
        <v>0.0</v>
      </c>
      <c r="AS162" s="523">
        <v>0.0</v>
      </c>
      <c r="AT162" s="523">
        <v>0.0</v>
      </c>
      <c r="AU162" s="523">
        <v>0.0</v>
      </c>
      <c r="AV162" s="523">
        <v>0.0</v>
      </c>
      <c r="AW162" s="523">
        <v>0.0</v>
      </c>
      <c r="AX162" s="523">
        <v>0.0</v>
      </c>
      <c r="AY162" s="523">
        <v>0.0</v>
      </c>
      <c r="AZ162" s="523">
        <v>0.0</v>
      </c>
      <c r="BA162" s="523">
        <v>0.0</v>
      </c>
      <c r="BB162" s="523">
        <v>0.0</v>
      </c>
      <c r="BC162" s="523">
        <v>0.0</v>
      </c>
      <c r="BD162" s="523">
        <v>0.0</v>
      </c>
      <c r="BE162" s="523">
        <v>0.0</v>
      </c>
      <c r="BF162" s="515">
        <v>0.0</v>
      </c>
      <c r="BG162" s="510"/>
      <c r="BH162" s="511">
        <v>0.0</v>
      </c>
      <c r="BI162" s="512">
        <f t="shared" si="15"/>
        <v>0</v>
      </c>
      <c r="BJ162" s="511">
        <v>0.0</v>
      </c>
      <c r="BK162" s="513"/>
      <c r="BL162" s="514">
        <f t="shared" si="16"/>
        <v>0</v>
      </c>
      <c r="BM162" s="428"/>
      <c r="BN162" s="428"/>
    </row>
    <row r="163" outlineLevel="3">
      <c r="A163" s="428"/>
      <c r="B163" s="428"/>
      <c r="C163" s="428"/>
      <c r="D163" s="428"/>
      <c r="E163" s="486">
        <v>5.0</v>
      </c>
      <c r="F163" s="529"/>
      <c r="G163" s="506"/>
      <c r="H163" s="507"/>
      <c r="I163" s="507"/>
      <c r="J163" s="523">
        <v>0.0</v>
      </c>
      <c r="K163" s="523">
        <v>0.0</v>
      </c>
      <c r="L163" s="523">
        <v>0.0</v>
      </c>
      <c r="M163" s="523">
        <v>0.0</v>
      </c>
      <c r="N163" s="523">
        <v>0.0</v>
      </c>
      <c r="O163" s="523">
        <v>0.0</v>
      </c>
      <c r="P163" s="523">
        <v>0.0</v>
      </c>
      <c r="Q163" s="523">
        <v>0.0</v>
      </c>
      <c r="R163" s="523">
        <v>0.0</v>
      </c>
      <c r="S163" s="523">
        <v>0.0</v>
      </c>
      <c r="T163" s="523">
        <v>0.0</v>
      </c>
      <c r="U163" s="523">
        <v>0.0</v>
      </c>
      <c r="V163" s="523">
        <v>0.0</v>
      </c>
      <c r="W163" s="523">
        <v>0.0</v>
      </c>
      <c r="X163" s="523">
        <v>0.0</v>
      </c>
      <c r="Y163" s="523">
        <v>0.0</v>
      </c>
      <c r="Z163" s="523">
        <v>0.0</v>
      </c>
      <c r="AA163" s="523">
        <v>0.0</v>
      </c>
      <c r="AB163" s="523">
        <v>0.0</v>
      </c>
      <c r="AC163" s="523">
        <v>0.0</v>
      </c>
      <c r="AD163" s="523">
        <v>0.0</v>
      </c>
      <c r="AE163" s="523">
        <v>0.0</v>
      </c>
      <c r="AF163" s="523">
        <v>0.0</v>
      </c>
      <c r="AG163" s="523">
        <v>0.0</v>
      </c>
      <c r="AH163" s="523">
        <v>0.0</v>
      </c>
      <c r="AI163" s="523">
        <v>0.0</v>
      </c>
      <c r="AJ163" s="523">
        <v>0.0</v>
      </c>
      <c r="AK163" s="523">
        <v>0.0</v>
      </c>
      <c r="AL163" s="523">
        <v>0.0</v>
      </c>
      <c r="AM163" s="523">
        <v>0.0</v>
      </c>
      <c r="AN163" s="523">
        <v>0.0</v>
      </c>
      <c r="AO163" s="523">
        <v>0.0</v>
      </c>
      <c r="AP163" s="523">
        <v>0.0</v>
      </c>
      <c r="AQ163" s="523">
        <v>0.0</v>
      </c>
      <c r="AR163" s="523">
        <v>0.0</v>
      </c>
      <c r="AS163" s="523">
        <v>0.0</v>
      </c>
      <c r="AT163" s="523">
        <v>0.0</v>
      </c>
      <c r="AU163" s="523">
        <v>0.0</v>
      </c>
      <c r="AV163" s="523">
        <v>0.0</v>
      </c>
      <c r="AW163" s="523">
        <v>0.0</v>
      </c>
      <c r="AX163" s="523">
        <v>0.0</v>
      </c>
      <c r="AY163" s="523">
        <v>0.0</v>
      </c>
      <c r="AZ163" s="523">
        <v>0.0</v>
      </c>
      <c r="BA163" s="523">
        <v>0.0</v>
      </c>
      <c r="BB163" s="523">
        <v>0.0</v>
      </c>
      <c r="BC163" s="523">
        <v>0.0</v>
      </c>
      <c r="BD163" s="523">
        <v>0.0</v>
      </c>
      <c r="BE163" s="523">
        <v>0.0</v>
      </c>
      <c r="BF163" s="515">
        <v>0.0</v>
      </c>
      <c r="BG163" s="510"/>
      <c r="BH163" s="511">
        <v>0.0</v>
      </c>
      <c r="BI163" s="512">
        <f t="shared" si="15"/>
        <v>0</v>
      </c>
      <c r="BJ163" s="511">
        <v>0.0</v>
      </c>
      <c r="BK163" s="513"/>
      <c r="BL163" s="514">
        <f t="shared" si="16"/>
        <v>0</v>
      </c>
      <c r="BM163" s="428"/>
      <c r="BN163" s="428"/>
    </row>
    <row r="164" outlineLevel="3">
      <c r="A164" s="428"/>
      <c r="B164" s="428"/>
      <c r="C164" s="428"/>
      <c r="D164" s="428"/>
      <c r="E164" s="486">
        <v>6.0</v>
      </c>
      <c r="F164" s="529"/>
      <c r="G164" s="506"/>
      <c r="H164" s="507"/>
      <c r="I164" s="507"/>
      <c r="J164" s="523">
        <v>0.0</v>
      </c>
      <c r="K164" s="523">
        <v>0.0</v>
      </c>
      <c r="L164" s="523">
        <v>0.0</v>
      </c>
      <c r="M164" s="523">
        <v>0.0</v>
      </c>
      <c r="N164" s="523">
        <v>0.0</v>
      </c>
      <c r="O164" s="523">
        <v>0.0</v>
      </c>
      <c r="P164" s="523">
        <v>0.0</v>
      </c>
      <c r="Q164" s="523">
        <v>0.0</v>
      </c>
      <c r="R164" s="523">
        <v>0.0</v>
      </c>
      <c r="S164" s="523">
        <v>0.0</v>
      </c>
      <c r="T164" s="523">
        <v>0.0</v>
      </c>
      <c r="U164" s="523">
        <v>0.0</v>
      </c>
      <c r="V164" s="523">
        <v>0.0</v>
      </c>
      <c r="W164" s="523">
        <v>0.0</v>
      </c>
      <c r="X164" s="523">
        <v>0.0</v>
      </c>
      <c r="Y164" s="523">
        <v>0.0</v>
      </c>
      <c r="Z164" s="523">
        <v>0.0</v>
      </c>
      <c r="AA164" s="523">
        <v>0.0</v>
      </c>
      <c r="AB164" s="523">
        <v>0.0</v>
      </c>
      <c r="AC164" s="523">
        <v>0.0</v>
      </c>
      <c r="AD164" s="523">
        <v>0.0</v>
      </c>
      <c r="AE164" s="523">
        <v>0.0</v>
      </c>
      <c r="AF164" s="523">
        <v>0.0</v>
      </c>
      <c r="AG164" s="523">
        <v>0.0</v>
      </c>
      <c r="AH164" s="523">
        <v>0.0</v>
      </c>
      <c r="AI164" s="523">
        <v>0.0</v>
      </c>
      <c r="AJ164" s="523">
        <v>0.0</v>
      </c>
      <c r="AK164" s="523">
        <v>0.0</v>
      </c>
      <c r="AL164" s="523">
        <v>0.0</v>
      </c>
      <c r="AM164" s="523">
        <v>0.0</v>
      </c>
      <c r="AN164" s="523">
        <v>0.0</v>
      </c>
      <c r="AO164" s="523">
        <v>0.0</v>
      </c>
      <c r="AP164" s="523">
        <v>0.0</v>
      </c>
      <c r="AQ164" s="523">
        <v>0.0</v>
      </c>
      <c r="AR164" s="523">
        <v>0.0</v>
      </c>
      <c r="AS164" s="523">
        <v>0.0</v>
      </c>
      <c r="AT164" s="523">
        <v>0.0</v>
      </c>
      <c r="AU164" s="523">
        <v>0.0</v>
      </c>
      <c r="AV164" s="523">
        <v>0.0</v>
      </c>
      <c r="AW164" s="523">
        <v>0.0</v>
      </c>
      <c r="AX164" s="523">
        <v>0.0</v>
      </c>
      <c r="AY164" s="523">
        <v>0.0</v>
      </c>
      <c r="AZ164" s="523">
        <v>0.0</v>
      </c>
      <c r="BA164" s="523">
        <v>0.0</v>
      </c>
      <c r="BB164" s="523">
        <v>0.0</v>
      </c>
      <c r="BC164" s="523">
        <v>0.0</v>
      </c>
      <c r="BD164" s="523">
        <v>0.0</v>
      </c>
      <c r="BE164" s="523">
        <v>0.0</v>
      </c>
      <c r="BF164" s="515">
        <v>0.0</v>
      </c>
      <c r="BG164" s="510"/>
      <c r="BH164" s="511">
        <v>0.0</v>
      </c>
      <c r="BI164" s="512">
        <f t="shared" si="15"/>
        <v>0</v>
      </c>
      <c r="BJ164" s="511">
        <v>0.0</v>
      </c>
      <c r="BK164" s="513"/>
      <c r="BL164" s="514">
        <f t="shared" si="16"/>
        <v>0</v>
      </c>
      <c r="BM164" s="428"/>
      <c r="BN164" s="428"/>
    </row>
    <row r="165" outlineLevel="3">
      <c r="A165" s="428"/>
      <c r="B165" s="428"/>
      <c r="C165" s="428"/>
      <c r="D165" s="428"/>
      <c r="E165" s="486">
        <v>7.0</v>
      </c>
      <c r="F165" s="529"/>
      <c r="G165" s="506"/>
      <c r="H165" s="507"/>
      <c r="I165" s="507"/>
      <c r="J165" s="523">
        <v>0.0</v>
      </c>
      <c r="K165" s="523">
        <v>0.0</v>
      </c>
      <c r="L165" s="523">
        <v>0.0</v>
      </c>
      <c r="M165" s="523">
        <v>0.0</v>
      </c>
      <c r="N165" s="523">
        <v>0.0</v>
      </c>
      <c r="O165" s="523">
        <v>0.0</v>
      </c>
      <c r="P165" s="523">
        <v>0.0</v>
      </c>
      <c r="Q165" s="523">
        <v>0.0</v>
      </c>
      <c r="R165" s="523">
        <v>0.0</v>
      </c>
      <c r="S165" s="523">
        <v>0.0</v>
      </c>
      <c r="T165" s="523">
        <v>0.0</v>
      </c>
      <c r="U165" s="523">
        <v>0.0</v>
      </c>
      <c r="V165" s="523">
        <v>0.0</v>
      </c>
      <c r="W165" s="523">
        <v>0.0</v>
      </c>
      <c r="X165" s="523">
        <v>0.0</v>
      </c>
      <c r="Y165" s="523">
        <v>0.0</v>
      </c>
      <c r="Z165" s="523">
        <v>0.0</v>
      </c>
      <c r="AA165" s="523">
        <v>0.0</v>
      </c>
      <c r="AB165" s="523">
        <v>0.0</v>
      </c>
      <c r="AC165" s="523">
        <v>0.0</v>
      </c>
      <c r="AD165" s="523">
        <v>0.0</v>
      </c>
      <c r="AE165" s="523">
        <v>0.0</v>
      </c>
      <c r="AF165" s="523">
        <v>0.0</v>
      </c>
      <c r="AG165" s="523">
        <v>0.0</v>
      </c>
      <c r="AH165" s="523">
        <v>0.0</v>
      </c>
      <c r="AI165" s="523">
        <v>0.0</v>
      </c>
      <c r="AJ165" s="523">
        <v>0.0</v>
      </c>
      <c r="AK165" s="523">
        <v>0.0</v>
      </c>
      <c r="AL165" s="523">
        <v>0.0</v>
      </c>
      <c r="AM165" s="523">
        <v>0.0</v>
      </c>
      <c r="AN165" s="523">
        <v>0.0</v>
      </c>
      <c r="AO165" s="523">
        <v>0.0</v>
      </c>
      <c r="AP165" s="523">
        <v>0.0</v>
      </c>
      <c r="AQ165" s="523">
        <v>0.0</v>
      </c>
      <c r="AR165" s="523">
        <v>0.0</v>
      </c>
      <c r="AS165" s="523">
        <v>0.0</v>
      </c>
      <c r="AT165" s="523">
        <v>0.0</v>
      </c>
      <c r="AU165" s="523">
        <v>0.0</v>
      </c>
      <c r="AV165" s="523">
        <v>0.0</v>
      </c>
      <c r="AW165" s="523">
        <v>0.0</v>
      </c>
      <c r="AX165" s="523">
        <v>0.0</v>
      </c>
      <c r="AY165" s="523">
        <v>0.0</v>
      </c>
      <c r="AZ165" s="523">
        <v>0.0</v>
      </c>
      <c r="BA165" s="523">
        <v>0.0</v>
      </c>
      <c r="BB165" s="523">
        <v>0.0</v>
      </c>
      <c r="BC165" s="523">
        <v>0.0</v>
      </c>
      <c r="BD165" s="523">
        <v>0.0</v>
      </c>
      <c r="BE165" s="523">
        <v>0.0</v>
      </c>
      <c r="BF165" s="515">
        <v>0.0</v>
      </c>
      <c r="BG165" s="510"/>
      <c r="BH165" s="511">
        <v>0.0</v>
      </c>
      <c r="BI165" s="512">
        <f t="shared" si="15"/>
        <v>0</v>
      </c>
      <c r="BJ165" s="511">
        <v>0.0</v>
      </c>
      <c r="BK165" s="513"/>
      <c r="BL165" s="514">
        <f t="shared" si="16"/>
        <v>0</v>
      </c>
      <c r="BM165" s="428"/>
      <c r="BN165" s="428"/>
    </row>
    <row r="166" outlineLevel="3">
      <c r="A166" s="428"/>
      <c r="B166" s="428"/>
      <c r="C166" s="428"/>
      <c r="D166" s="428"/>
      <c r="E166" s="486">
        <v>8.0</v>
      </c>
      <c r="F166" s="529"/>
      <c r="G166" s="506"/>
      <c r="H166" s="507"/>
      <c r="I166" s="507"/>
      <c r="J166" s="523">
        <v>0.0</v>
      </c>
      <c r="K166" s="523">
        <v>0.0</v>
      </c>
      <c r="L166" s="523">
        <v>0.0</v>
      </c>
      <c r="M166" s="523">
        <v>0.0</v>
      </c>
      <c r="N166" s="523">
        <v>0.0</v>
      </c>
      <c r="O166" s="523">
        <v>0.0</v>
      </c>
      <c r="P166" s="523">
        <v>0.0</v>
      </c>
      <c r="Q166" s="523">
        <v>0.0</v>
      </c>
      <c r="R166" s="523">
        <v>0.0</v>
      </c>
      <c r="S166" s="523">
        <v>0.0</v>
      </c>
      <c r="T166" s="523">
        <v>0.0</v>
      </c>
      <c r="U166" s="523">
        <v>0.0</v>
      </c>
      <c r="V166" s="523">
        <v>0.0</v>
      </c>
      <c r="W166" s="523">
        <v>0.0</v>
      </c>
      <c r="X166" s="523">
        <v>0.0</v>
      </c>
      <c r="Y166" s="523">
        <v>0.0</v>
      </c>
      <c r="Z166" s="523">
        <v>0.0</v>
      </c>
      <c r="AA166" s="523">
        <v>0.0</v>
      </c>
      <c r="AB166" s="523">
        <v>0.0</v>
      </c>
      <c r="AC166" s="523">
        <v>0.0</v>
      </c>
      <c r="AD166" s="523">
        <v>0.0</v>
      </c>
      <c r="AE166" s="523">
        <v>0.0</v>
      </c>
      <c r="AF166" s="523">
        <v>0.0</v>
      </c>
      <c r="AG166" s="523">
        <v>0.0</v>
      </c>
      <c r="AH166" s="523">
        <v>0.0</v>
      </c>
      <c r="AI166" s="523">
        <v>0.0</v>
      </c>
      <c r="AJ166" s="523">
        <v>0.0</v>
      </c>
      <c r="AK166" s="523">
        <v>0.0</v>
      </c>
      <c r="AL166" s="523">
        <v>0.0</v>
      </c>
      <c r="AM166" s="523">
        <v>0.0</v>
      </c>
      <c r="AN166" s="523">
        <v>0.0</v>
      </c>
      <c r="AO166" s="523">
        <v>0.0</v>
      </c>
      <c r="AP166" s="523">
        <v>0.0</v>
      </c>
      <c r="AQ166" s="523">
        <v>0.0</v>
      </c>
      <c r="AR166" s="523">
        <v>0.0</v>
      </c>
      <c r="AS166" s="523">
        <v>0.0</v>
      </c>
      <c r="AT166" s="523">
        <v>0.0</v>
      </c>
      <c r="AU166" s="523">
        <v>0.0</v>
      </c>
      <c r="AV166" s="523">
        <v>0.0</v>
      </c>
      <c r="AW166" s="523">
        <v>0.0</v>
      </c>
      <c r="AX166" s="523">
        <v>0.0</v>
      </c>
      <c r="AY166" s="523">
        <v>0.0</v>
      </c>
      <c r="AZ166" s="523">
        <v>0.0</v>
      </c>
      <c r="BA166" s="523">
        <v>0.0</v>
      </c>
      <c r="BB166" s="523">
        <v>0.0</v>
      </c>
      <c r="BC166" s="523">
        <v>0.0</v>
      </c>
      <c r="BD166" s="523">
        <v>0.0</v>
      </c>
      <c r="BE166" s="523">
        <v>0.0</v>
      </c>
      <c r="BF166" s="515">
        <v>0.0</v>
      </c>
      <c r="BG166" s="510"/>
      <c r="BH166" s="511">
        <v>0.0</v>
      </c>
      <c r="BI166" s="512">
        <f t="shared" si="15"/>
        <v>0</v>
      </c>
      <c r="BJ166" s="511">
        <v>0.0</v>
      </c>
      <c r="BK166" s="513"/>
      <c r="BL166" s="514">
        <f t="shared" si="16"/>
        <v>0</v>
      </c>
      <c r="BM166" s="428"/>
      <c r="BN166" s="428"/>
    </row>
    <row r="167" outlineLevel="3">
      <c r="A167" s="428"/>
      <c r="B167" s="428"/>
      <c r="C167" s="428"/>
      <c r="D167" s="428"/>
      <c r="E167" s="486">
        <v>9.0</v>
      </c>
      <c r="F167" s="529"/>
      <c r="G167" s="506"/>
      <c r="H167" s="507"/>
      <c r="I167" s="507"/>
      <c r="J167" s="523">
        <v>0.0</v>
      </c>
      <c r="K167" s="523">
        <v>0.0</v>
      </c>
      <c r="L167" s="523">
        <v>0.0</v>
      </c>
      <c r="M167" s="523">
        <v>0.0</v>
      </c>
      <c r="N167" s="523">
        <v>0.0</v>
      </c>
      <c r="O167" s="523">
        <v>0.0</v>
      </c>
      <c r="P167" s="523">
        <v>0.0</v>
      </c>
      <c r="Q167" s="523">
        <v>0.0</v>
      </c>
      <c r="R167" s="523">
        <v>0.0</v>
      </c>
      <c r="S167" s="523">
        <v>0.0</v>
      </c>
      <c r="T167" s="523">
        <v>0.0</v>
      </c>
      <c r="U167" s="523">
        <v>0.0</v>
      </c>
      <c r="V167" s="523">
        <v>0.0</v>
      </c>
      <c r="W167" s="523">
        <v>0.0</v>
      </c>
      <c r="X167" s="523">
        <v>0.0</v>
      </c>
      <c r="Y167" s="523">
        <v>0.0</v>
      </c>
      <c r="Z167" s="523">
        <v>0.0</v>
      </c>
      <c r="AA167" s="523">
        <v>0.0</v>
      </c>
      <c r="AB167" s="523">
        <v>0.0</v>
      </c>
      <c r="AC167" s="523">
        <v>0.0</v>
      </c>
      <c r="AD167" s="523">
        <v>0.0</v>
      </c>
      <c r="AE167" s="523">
        <v>0.0</v>
      </c>
      <c r="AF167" s="523">
        <v>0.0</v>
      </c>
      <c r="AG167" s="523">
        <v>0.0</v>
      </c>
      <c r="AH167" s="523">
        <v>0.0</v>
      </c>
      <c r="AI167" s="523">
        <v>0.0</v>
      </c>
      <c r="AJ167" s="523">
        <v>0.0</v>
      </c>
      <c r="AK167" s="523">
        <v>0.0</v>
      </c>
      <c r="AL167" s="523">
        <v>0.0</v>
      </c>
      <c r="AM167" s="523">
        <v>0.0</v>
      </c>
      <c r="AN167" s="523">
        <v>0.0</v>
      </c>
      <c r="AO167" s="523">
        <v>0.0</v>
      </c>
      <c r="AP167" s="523">
        <v>0.0</v>
      </c>
      <c r="AQ167" s="523">
        <v>0.0</v>
      </c>
      <c r="AR167" s="523">
        <v>0.0</v>
      </c>
      <c r="AS167" s="523">
        <v>0.0</v>
      </c>
      <c r="AT167" s="523">
        <v>0.0</v>
      </c>
      <c r="AU167" s="523">
        <v>0.0</v>
      </c>
      <c r="AV167" s="523">
        <v>0.0</v>
      </c>
      <c r="AW167" s="523">
        <v>0.0</v>
      </c>
      <c r="AX167" s="523">
        <v>0.0</v>
      </c>
      <c r="AY167" s="523">
        <v>0.0</v>
      </c>
      <c r="AZ167" s="523">
        <v>0.0</v>
      </c>
      <c r="BA167" s="523">
        <v>0.0</v>
      </c>
      <c r="BB167" s="523">
        <v>0.0</v>
      </c>
      <c r="BC167" s="523">
        <v>0.0</v>
      </c>
      <c r="BD167" s="523">
        <v>0.0</v>
      </c>
      <c r="BE167" s="523">
        <v>0.0</v>
      </c>
      <c r="BF167" s="515">
        <v>0.0</v>
      </c>
      <c r="BG167" s="510"/>
      <c r="BH167" s="511">
        <v>0.0</v>
      </c>
      <c r="BI167" s="512">
        <f t="shared" si="15"/>
        <v>0</v>
      </c>
      <c r="BJ167" s="511">
        <v>0.0</v>
      </c>
      <c r="BK167" s="513"/>
      <c r="BL167" s="514">
        <f t="shared" si="16"/>
        <v>0</v>
      </c>
      <c r="BM167" s="428"/>
      <c r="BN167" s="428"/>
    </row>
    <row r="168" outlineLevel="3">
      <c r="A168" s="428"/>
      <c r="B168" s="428"/>
      <c r="C168" s="428"/>
      <c r="D168" s="428"/>
      <c r="E168" s="486">
        <v>10.0</v>
      </c>
      <c r="F168" s="529"/>
      <c r="G168" s="506"/>
      <c r="H168" s="507"/>
      <c r="I168" s="507"/>
      <c r="J168" s="523">
        <v>0.0</v>
      </c>
      <c r="K168" s="523">
        <v>0.0</v>
      </c>
      <c r="L168" s="523">
        <v>0.0</v>
      </c>
      <c r="M168" s="523">
        <v>0.0</v>
      </c>
      <c r="N168" s="523">
        <v>0.0</v>
      </c>
      <c r="O168" s="523">
        <v>0.0</v>
      </c>
      <c r="P168" s="523">
        <v>0.0</v>
      </c>
      <c r="Q168" s="523">
        <v>0.0</v>
      </c>
      <c r="R168" s="523">
        <v>0.0</v>
      </c>
      <c r="S168" s="523">
        <v>0.0</v>
      </c>
      <c r="T168" s="523">
        <v>0.0</v>
      </c>
      <c r="U168" s="523">
        <v>0.0</v>
      </c>
      <c r="V168" s="523">
        <v>0.0</v>
      </c>
      <c r="W168" s="523">
        <v>0.0</v>
      </c>
      <c r="X168" s="523">
        <v>0.0</v>
      </c>
      <c r="Y168" s="523">
        <v>0.0</v>
      </c>
      <c r="Z168" s="523">
        <v>0.0</v>
      </c>
      <c r="AA168" s="523">
        <v>0.0</v>
      </c>
      <c r="AB168" s="523">
        <v>0.0</v>
      </c>
      <c r="AC168" s="523">
        <v>0.0</v>
      </c>
      <c r="AD168" s="523">
        <v>0.0</v>
      </c>
      <c r="AE168" s="523">
        <v>0.0</v>
      </c>
      <c r="AF168" s="523">
        <v>0.0</v>
      </c>
      <c r="AG168" s="523">
        <v>0.0</v>
      </c>
      <c r="AH168" s="523">
        <v>0.0</v>
      </c>
      <c r="AI168" s="523">
        <v>0.0</v>
      </c>
      <c r="AJ168" s="523">
        <v>0.0</v>
      </c>
      <c r="AK168" s="523">
        <v>0.0</v>
      </c>
      <c r="AL168" s="523">
        <v>0.0</v>
      </c>
      <c r="AM168" s="523">
        <v>0.0</v>
      </c>
      <c r="AN168" s="523">
        <v>0.0</v>
      </c>
      <c r="AO168" s="523">
        <v>0.0</v>
      </c>
      <c r="AP168" s="523">
        <v>0.0</v>
      </c>
      <c r="AQ168" s="523">
        <v>0.0</v>
      </c>
      <c r="AR168" s="523">
        <v>0.0</v>
      </c>
      <c r="AS168" s="523">
        <v>0.0</v>
      </c>
      <c r="AT168" s="523">
        <v>0.0</v>
      </c>
      <c r="AU168" s="523">
        <v>0.0</v>
      </c>
      <c r="AV168" s="523">
        <v>0.0</v>
      </c>
      <c r="AW168" s="523">
        <v>0.0</v>
      </c>
      <c r="AX168" s="523">
        <v>0.0</v>
      </c>
      <c r="AY168" s="523">
        <v>0.0</v>
      </c>
      <c r="AZ168" s="523">
        <v>0.0</v>
      </c>
      <c r="BA168" s="523">
        <v>0.0</v>
      </c>
      <c r="BB168" s="523">
        <v>0.0</v>
      </c>
      <c r="BC168" s="523">
        <v>0.0</v>
      </c>
      <c r="BD168" s="523">
        <v>0.0</v>
      </c>
      <c r="BE168" s="523">
        <v>0.0</v>
      </c>
      <c r="BF168" s="515">
        <v>0.0</v>
      </c>
      <c r="BG168" s="510"/>
      <c r="BH168" s="511">
        <v>0.0</v>
      </c>
      <c r="BI168" s="512">
        <f t="shared" si="15"/>
        <v>0</v>
      </c>
      <c r="BJ168" s="511">
        <v>0.0</v>
      </c>
      <c r="BK168" s="513"/>
      <c r="BL168" s="514">
        <f t="shared" si="16"/>
        <v>0</v>
      </c>
      <c r="BM168" s="428"/>
      <c r="BN168" s="428"/>
    </row>
    <row r="169" outlineLevel="3">
      <c r="A169" s="428"/>
      <c r="B169" s="428"/>
      <c r="C169" s="428"/>
      <c r="D169" s="428"/>
      <c r="E169" s="517"/>
      <c r="F169" s="517"/>
      <c r="G169" s="517"/>
      <c r="H169" s="517"/>
      <c r="I169" s="517"/>
      <c r="J169" s="517"/>
      <c r="K169" s="517"/>
      <c r="L169" s="517"/>
      <c r="M169" s="517"/>
      <c r="N169" s="517"/>
      <c r="O169" s="517"/>
      <c r="P169" s="517"/>
      <c r="Q169" s="517"/>
      <c r="R169" s="517"/>
      <c r="S169" s="517"/>
      <c r="T169" s="517"/>
      <c r="U169" s="517"/>
      <c r="V169" s="517"/>
      <c r="W169" s="517"/>
      <c r="X169" s="517"/>
      <c r="Y169" s="517"/>
      <c r="Z169" s="517"/>
      <c r="AA169" s="517"/>
      <c r="AB169" s="517"/>
      <c r="AC169" s="517"/>
      <c r="AD169" s="517"/>
      <c r="AE169" s="517"/>
      <c r="AF169" s="517"/>
      <c r="AG169" s="517"/>
      <c r="AH169" s="517"/>
      <c r="AI169" s="517"/>
      <c r="AJ169" s="517"/>
      <c r="AK169" s="517"/>
      <c r="AL169" s="517"/>
      <c r="AM169" s="517"/>
      <c r="AN169" s="517"/>
      <c r="AO169" s="517"/>
      <c r="AP169" s="517"/>
      <c r="AQ169" s="517"/>
      <c r="AR169" s="517"/>
      <c r="AS169" s="517"/>
      <c r="AT169" s="517"/>
      <c r="AU169" s="517"/>
      <c r="AV169" s="517"/>
      <c r="AW169" s="517"/>
      <c r="AX169" s="517"/>
      <c r="AY169" s="517"/>
      <c r="AZ169" s="517"/>
      <c r="BA169" s="517"/>
      <c r="BB169" s="517"/>
      <c r="BC169" s="517"/>
      <c r="BD169" s="517"/>
      <c r="BE169" s="517"/>
      <c r="BF169" s="517"/>
      <c r="BG169" s="517"/>
      <c r="BH169" s="517"/>
      <c r="BI169" s="517"/>
      <c r="BJ169" s="517"/>
      <c r="BK169" s="517"/>
      <c r="BL169" s="517"/>
      <c r="BM169" s="428"/>
      <c r="BN169" s="428"/>
    </row>
    <row r="170" outlineLevel="3">
      <c r="A170" s="428"/>
      <c r="B170" s="428"/>
      <c r="C170" s="428"/>
      <c r="D170" s="428"/>
      <c r="E170" s="428"/>
      <c r="F170" s="428"/>
      <c r="G170" s="428"/>
      <c r="H170" s="428"/>
      <c r="I170" s="428"/>
      <c r="J170" s="428"/>
      <c r="K170" s="428"/>
      <c r="L170" s="428"/>
      <c r="M170" s="428"/>
      <c r="N170" s="428"/>
      <c r="O170" s="428"/>
      <c r="P170" s="428"/>
      <c r="Q170" s="428"/>
      <c r="R170" s="428"/>
      <c r="S170" s="428"/>
      <c r="T170" s="428"/>
      <c r="U170" s="428"/>
      <c r="V170" s="428"/>
      <c r="W170" s="428"/>
      <c r="X170" s="428"/>
      <c r="Y170" s="428"/>
      <c r="Z170" s="428"/>
      <c r="AA170" s="428"/>
      <c r="AB170" s="428"/>
      <c r="AC170" s="428"/>
      <c r="AD170" s="428"/>
      <c r="AE170" s="428"/>
      <c r="AF170" s="428"/>
      <c r="AG170" s="428"/>
      <c r="AH170" s="428"/>
      <c r="AI170" s="428"/>
      <c r="AJ170" s="428"/>
      <c r="AK170" s="428"/>
      <c r="AL170" s="428"/>
      <c r="AM170" s="428"/>
      <c r="AN170" s="428"/>
      <c r="AO170" s="428"/>
      <c r="AP170" s="428"/>
      <c r="AQ170" s="428"/>
      <c r="AR170" s="428"/>
      <c r="AS170" s="428"/>
      <c r="AT170" s="428"/>
      <c r="AU170" s="428"/>
      <c r="AV170" s="428"/>
      <c r="AW170" s="428"/>
      <c r="AX170" s="428"/>
      <c r="AY170" s="428"/>
      <c r="AZ170" s="428"/>
      <c r="BA170" s="428"/>
      <c r="BB170" s="428"/>
      <c r="BC170" s="428"/>
      <c r="BD170" s="428"/>
      <c r="BE170" s="428"/>
      <c r="BF170" s="428"/>
      <c r="BG170" s="428"/>
      <c r="BH170" s="428"/>
      <c r="BI170" s="428"/>
      <c r="BJ170" s="428"/>
      <c r="BK170" s="428"/>
      <c r="BL170" s="428"/>
      <c r="BM170" s="428"/>
      <c r="BN170" s="428"/>
    </row>
    <row r="171" ht="7.5" customHeight="1" outlineLevel="2">
      <c r="A171" s="428"/>
      <c r="B171" s="428"/>
      <c r="C171" s="428"/>
      <c r="D171" s="428"/>
      <c r="E171" s="428"/>
      <c r="F171" s="428"/>
      <c r="G171" s="428"/>
      <c r="H171" s="428"/>
      <c r="I171" s="428"/>
      <c r="J171" s="428"/>
      <c r="K171" s="428"/>
      <c r="L171" s="428"/>
      <c r="M171" s="428"/>
      <c r="N171" s="428"/>
      <c r="O171" s="428"/>
      <c r="P171" s="428"/>
      <c r="Q171" s="428"/>
      <c r="R171" s="428"/>
      <c r="S171" s="428"/>
      <c r="T171" s="428"/>
      <c r="U171" s="428"/>
      <c r="V171" s="428"/>
      <c r="W171" s="428"/>
      <c r="X171" s="428"/>
      <c r="Y171" s="428"/>
      <c r="Z171" s="428"/>
      <c r="AA171" s="428"/>
      <c r="AB171" s="428"/>
      <c r="AC171" s="428"/>
      <c r="AD171" s="428"/>
      <c r="AE171" s="428"/>
      <c r="AF171" s="428"/>
      <c r="AG171" s="428"/>
      <c r="AH171" s="428"/>
      <c r="AI171" s="428"/>
      <c r="AJ171" s="428"/>
      <c r="AK171" s="428"/>
      <c r="AL171" s="428"/>
      <c r="AM171" s="428"/>
      <c r="AN171" s="428"/>
      <c r="AO171" s="428"/>
      <c r="AP171" s="428"/>
      <c r="AQ171" s="428"/>
      <c r="AR171" s="428"/>
      <c r="AS171" s="428"/>
      <c r="AT171" s="428"/>
      <c r="AU171" s="428"/>
      <c r="AV171" s="428"/>
      <c r="AW171" s="428"/>
      <c r="AX171" s="428"/>
      <c r="AY171" s="428"/>
      <c r="AZ171" s="428"/>
      <c r="BA171" s="428"/>
      <c r="BB171" s="428"/>
      <c r="BC171" s="428"/>
      <c r="BD171" s="428"/>
      <c r="BE171" s="428"/>
      <c r="BF171" s="428"/>
      <c r="BG171" s="428"/>
      <c r="BH171" s="428"/>
      <c r="BI171" s="428"/>
      <c r="BJ171" s="428"/>
      <c r="BK171" s="428"/>
      <c r="BL171" s="428"/>
      <c r="BM171" s="428"/>
      <c r="BN171" s="428"/>
    </row>
    <row r="172" outlineLevel="2">
      <c r="A172" s="428"/>
      <c r="B172" s="428"/>
      <c r="C172" s="478"/>
      <c r="D172" s="479" t="s">
        <v>203</v>
      </c>
      <c r="E172" s="181"/>
      <c r="F172" s="480" t="s">
        <v>437</v>
      </c>
      <c r="G172" s="480" t="s">
        <v>438</v>
      </c>
      <c r="H172" s="480" t="s">
        <v>188</v>
      </c>
      <c r="I172" s="480" t="s">
        <v>177</v>
      </c>
      <c r="J172" s="481" t="s">
        <v>206</v>
      </c>
      <c r="K172" s="428"/>
      <c r="L172" s="428"/>
      <c r="M172" s="428"/>
      <c r="N172" s="428"/>
      <c r="O172" s="428"/>
      <c r="P172" s="428"/>
      <c r="Q172" s="428"/>
      <c r="R172" s="428"/>
      <c r="S172" s="428"/>
      <c r="T172" s="428"/>
      <c r="U172" s="428"/>
      <c r="V172" s="428"/>
      <c r="W172" s="428"/>
      <c r="X172" s="428"/>
      <c r="Y172" s="428"/>
      <c r="Z172" s="428"/>
      <c r="AA172" s="428"/>
      <c r="AB172" s="428"/>
      <c r="AC172" s="428"/>
      <c r="AD172" s="428"/>
      <c r="AE172" s="428"/>
      <c r="AF172" s="428"/>
      <c r="AG172" s="428"/>
      <c r="AH172" s="428"/>
      <c r="AI172" s="428"/>
      <c r="AJ172" s="428"/>
      <c r="AK172" s="428"/>
      <c r="AL172" s="428"/>
      <c r="AM172" s="428"/>
      <c r="AN172" s="428"/>
      <c r="AO172" s="428"/>
      <c r="AP172" s="428"/>
      <c r="AQ172" s="428"/>
      <c r="AR172" s="428"/>
      <c r="AS172" s="428"/>
      <c r="AT172" s="428"/>
      <c r="AU172" s="428"/>
      <c r="AV172" s="428"/>
      <c r="AW172" s="428"/>
      <c r="AX172" s="428"/>
      <c r="AY172" s="428"/>
      <c r="AZ172" s="428"/>
      <c r="BA172" s="428"/>
      <c r="BB172" s="428"/>
      <c r="BC172" s="428"/>
      <c r="BD172" s="428"/>
      <c r="BE172" s="428"/>
      <c r="BF172" s="482" t="s">
        <v>207</v>
      </c>
      <c r="BG172" s="428"/>
      <c r="BH172" s="483"/>
      <c r="BI172" s="484" t="s">
        <v>191</v>
      </c>
      <c r="BJ172" s="485"/>
      <c r="BK172" s="486" t="s">
        <v>177</v>
      </c>
      <c r="BL172" s="468" t="s">
        <v>208</v>
      </c>
      <c r="BM172" s="428"/>
      <c r="BN172" s="428"/>
    </row>
    <row r="173" outlineLevel="2">
      <c r="A173" s="428"/>
      <c r="B173" s="428"/>
      <c r="C173" s="428"/>
      <c r="D173" s="487" t="s">
        <v>190</v>
      </c>
      <c r="E173" s="181"/>
      <c r="F173" s="488" t="s">
        <v>439</v>
      </c>
      <c r="G173" s="488" t="s">
        <v>440</v>
      </c>
      <c r="H173" s="489">
        <v>0.0</v>
      </c>
      <c r="I173" s="490">
        <v>0.0</v>
      </c>
      <c r="J173" s="491" t="str">
        <f>IFERROR(I173/H173)</f>
        <v/>
      </c>
      <c r="K173" s="428"/>
      <c r="L173" s="428"/>
      <c r="M173" s="428"/>
      <c r="N173" s="428"/>
      <c r="O173" s="428"/>
      <c r="P173" s="428"/>
      <c r="Q173" s="428"/>
      <c r="R173" s="428"/>
      <c r="S173" s="428"/>
      <c r="T173" s="428"/>
      <c r="U173" s="428"/>
      <c r="V173" s="428"/>
      <c r="W173" s="428"/>
      <c r="X173" s="428"/>
      <c r="Y173" s="428"/>
      <c r="Z173" s="428"/>
      <c r="AA173" s="428"/>
      <c r="AB173" s="428"/>
      <c r="AC173" s="428"/>
      <c r="AD173" s="428"/>
      <c r="AE173" s="428"/>
      <c r="AF173" s="428"/>
      <c r="AG173" s="428"/>
      <c r="AH173" s="428"/>
      <c r="AI173" s="428"/>
      <c r="AJ173" s="428"/>
      <c r="AK173" s="428"/>
      <c r="AL173" s="428"/>
      <c r="AM173" s="428"/>
      <c r="AN173" s="428"/>
      <c r="AO173" s="428"/>
      <c r="AP173" s="428"/>
      <c r="AQ173" s="428"/>
      <c r="AR173" s="428"/>
      <c r="AS173" s="428"/>
      <c r="AT173" s="428"/>
      <c r="AU173" s="428"/>
      <c r="AV173" s="428"/>
      <c r="AW173" s="428"/>
      <c r="AX173" s="428"/>
      <c r="AY173" s="428"/>
      <c r="AZ173" s="428"/>
      <c r="BA173" s="428"/>
      <c r="BB173" s="428"/>
      <c r="BC173" s="428"/>
      <c r="BD173" s="428"/>
      <c r="BE173" s="428"/>
      <c r="BF173" s="492">
        <f>SUM(BF178:BF187)</f>
        <v>0</v>
      </c>
      <c r="BG173" s="428"/>
      <c r="BH173" s="493" t="s">
        <v>211</v>
      </c>
      <c r="BI173" s="519"/>
      <c r="BJ173" s="495" t="str">
        <f>if(BL173=1,"1","0")</f>
        <v>0</v>
      </c>
      <c r="BK173" s="496">
        <v>0.0</v>
      </c>
      <c r="BL173" s="520">
        <f>AVERAGE(BI178:BI187)</f>
        <v>0</v>
      </c>
      <c r="BM173" s="428"/>
      <c r="BN173" s="428"/>
    </row>
    <row r="174" ht="7.5" customHeight="1" outlineLevel="3">
      <c r="A174" s="428"/>
      <c r="B174" s="428"/>
      <c r="C174" s="428"/>
      <c r="D174" s="428"/>
      <c r="E174" s="428"/>
      <c r="F174" s="428"/>
      <c r="G174" s="428"/>
      <c r="H174" s="428"/>
      <c r="I174" s="428"/>
      <c r="J174" s="428"/>
      <c r="K174" s="428"/>
      <c r="L174" s="428"/>
      <c r="M174" s="428"/>
      <c r="N174" s="428"/>
      <c r="O174" s="428"/>
      <c r="P174" s="428"/>
      <c r="Q174" s="428"/>
      <c r="R174" s="428"/>
      <c r="S174" s="428"/>
      <c r="T174" s="428"/>
      <c r="U174" s="428"/>
      <c r="V174" s="428"/>
      <c r="W174" s="428"/>
      <c r="X174" s="428"/>
      <c r="Y174" s="428"/>
      <c r="Z174" s="428"/>
      <c r="AA174" s="428"/>
      <c r="AB174" s="428"/>
      <c r="AC174" s="428"/>
      <c r="AD174" s="428"/>
      <c r="AE174" s="428"/>
      <c r="AF174" s="428"/>
      <c r="AG174" s="428"/>
      <c r="AH174" s="428"/>
      <c r="AI174" s="428"/>
      <c r="AJ174" s="428"/>
      <c r="AK174" s="428"/>
      <c r="AL174" s="428"/>
      <c r="AM174" s="428"/>
      <c r="AN174" s="428"/>
      <c r="AO174" s="428"/>
      <c r="AP174" s="428"/>
      <c r="AQ174" s="428"/>
      <c r="AR174" s="428"/>
      <c r="AS174" s="428"/>
      <c r="AT174" s="428"/>
      <c r="AU174" s="428"/>
      <c r="AV174" s="428"/>
      <c r="AW174" s="428"/>
      <c r="AX174" s="428"/>
      <c r="AY174" s="428"/>
      <c r="AZ174" s="428"/>
      <c r="BA174" s="428"/>
      <c r="BB174" s="428"/>
      <c r="BC174" s="428"/>
      <c r="BD174" s="428"/>
      <c r="BE174" s="428"/>
      <c r="BF174" s="428"/>
      <c r="BG174" s="428"/>
      <c r="BH174" s="428"/>
      <c r="BI174" s="428"/>
      <c r="BJ174" s="428"/>
      <c r="BK174" s="428"/>
      <c r="BL174" s="428"/>
      <c r="BM174" s="428"/>
      <c r="BN174" s="428"/>
    </row>
    <row r="175" outlineLevel="3">
      <c r="A175" s="428"/>
      <c r="B175" s="428"/>
      <c r="C175" s="428"/>
      <c r="D175" s="428"/>
      <c r="E175" s="498" t="s">
        <v>212</v>
      </c>
      <c r="F175" s="499" t="s">
        <v>213</v>
      </c>
      <c r="G175" s="498" t="s">
        <v>214</v>
      </c>
      <c r="H175" s="521"/>
      <c r="I175" s="521"/>
      <c r="J175" s="500"/>
      <c r="K175" s="182"/>
      <c r="L175" s="182"/>
      <c r="M175" s="182"/>
      <c r="N175" s="182"/>
      <c r="O175" s="182"/>
      <c r="P175" s="182"/>
      <c r="Q175" s="182"/>
      <c r="R175" s="182"/>
      <c r="S175" s="182"/>
      <c r="T175" s="182"/>
      <c r="U175" s="182"/>
      <c r="V175" s="182"/>
      <c r="W175" s="182"/>
      <c r="X175" s="182"/>
      <c r="Y175" s="182"/>
      <c r="Z175" s="182"/>
      <c r="AA175" s="182"/>
      <c r="AB175" s="182"/>
      <c r="AC175" s="182"/>
      <c r="AD175" s="182"/>
      <c r="AE175" s="182"/>
      <c r="AF175" s="182"/>
      <c r="AG175" s="182"/>
      <c r="AH175" s="182"/>
      <c r="AI175" s="182"/>
      <c r="AJ175" s="182"/>
      <c r="AK175" s="182"/>
      <c r="AL175" s="182"/>
      <c r="AM175" s="182"/>
      <c r="AN175" s="182"/>
      <c r="AO175" s="182"/>
      <c r="AP175" s="182"/>
      <c r="AQ175" s="182"/>
      <c r="AR175" s="182"/>
      <c r="AS175" s="182"/>
      <c r="AT175" s="182"/>
      <c r="AU175" s="182"/>
      <c r="AV175" s="182"/>
      <c r="AW175" s="182"/>
      <c r="AX175" s="182"/>
      <c r="AY175" s="182"/>
      <c r="AZ175" s="182"/>
      <c r="BA175" s="182"/>
      <c r="BB175" s="182"/>
      <c r="BC175" s="182"/>
      <c r="BD175" s="182"/>
      <c r="BE175" s="181"/>
      <c r="BF175" s="501" t="s">
        <v>187</v>
      </c>
      <c r="BG175" s="479" t="s">
        <v>217</v>
      </c>
      <c r="BH175" s="182"/>
      <c r="BI175" s="182"/>
      <c r="BJ175" s="181"/>
      <c r="BK175" s="501" t="s">
        <v>167</v>
      </c>
      <c r="BL175" s="501" t="s">
        <v>218</v>
      </c>
      <c r="BM175" s="428"/>
      <c r="BN175" s="428"/>
    </row>
    <row r="176" outlineLevel="3">
      <c r="A176" s="428"/>
      <c r="B176" s="428"/>
      <c r="C176" s="428"/>
      <c r="D176" s="428"/>
      <c r="E176" s="199"/>
      <c r="F176" s="199"/>
      <c r="G176" s="199"/>
      <c r="H176" s="199"/>
      <c r="I176" s="199"/>
      <c r="J176" s="502" t="s">
        <v>219</v>
      </c>
      <c r="K176" s="182"/>
      <c r="L176" s="182"/>
      <c r="M176" s="181"/>
      <c r="N176" s="502" t="s">
        <v>220</v>
      </c>
      <c r="O176" s="182"/>
      <c r="P176" s="182"/>
      <c r="Q176" s="181"/>
      <c r="R176" s="502" t="s">
        <v>221</v>
      </c>
      <c r="S176" s="182"/>
      <c r="T176" s="182"/>
      <c r="U176" s="181"/>
      <c r="V176" s="502" t="s">
        <v>222</v>
      </c>
      <c r="W176" s="182"/>
      <c r="X176" s="182"/>
      <c r="Y176" s="181"/>
      <c r="Z176" s="502" t="s">
        <v>223</v>
      </c>
      <c r="AA176" s="182"/>
      <c r="AB176" s="182"/>
      <c r="AC176" s="181"/>
      <c r="AD176" s="502" t="s">
        <v>224</v>
      </c>
      <c r="AE176" s="182"/>
      <c r="AF176" s="182"/>
      <c r="AG176" s="181"/>
      <c r="AH176" s="502" t="s">
        <v>225</v>
      </c>
      <c r="AI176" s="182"/>
      <c r="AJ176" s="182"/>
      <c r="AK176" s="181"/>
      <c r="AL176" s="502" t="s">
        <v>226</v>
      </c>
      <c r="AM176" s="182"/>
      <c r="AN176" s="182"/>
      <c r="AO176" s="181"/>
      <c r="AP176" s="502" t="s">
        <v>227</v>
      </c>
      <c r="AQ176" s="182"/>
      <c r="AR176" s="182"/>
      <c r="AS176" s="181"/>
      <c r="AT176" s="502" t="s">
        <v>228</v>
      </c>
      <c r="AU176" s="182"/>
      <c r="AV176" s="182"/>
      <c r="AW176" s="181"/>
      <c r="AX176" s="502" t="s">
        <v>229</v>
      </c>
      <c r="AY176" s="182"/>
      <c r="AZ176" s="182"/>
      <c r="BA176" s="181"/>
      <c r="BB176" s="502" t="s">
        <v>230</v>
      </c>
      <c r="BC176" s="182"/>
      <c r="BD176" s="182"/>
      <c r="BE176" s="181"/>
      <c r="BF176" s="199"/>
      <c r="BG176" s="503" t="s">
        <v>231</v>
      </c>
      <c r="BH176" s="504" t="s">
        <v>232</v>
      </c>
      <c r="BI176" s="503" t="s">
        <v>233</v>
      </c>
      <c r="BJ176" s="504" t="s">
        <v>234</v>
      </c>
      <c r="BK176" s="199"/>
      <c r="BL176" s="199"/>
      <c r="BM176" s="428"/>
      <c r="BN176" s="428"/>
    </row>
    <row r="177" outlineLevel="3">
      <c r="A177" s="428"/>
      <c r="B177" s="428"/>
      <c r="C177" s="428"/>
      <c r="D177" s="428"/>
      <c r="E177" s="183"/>
      <c r="F177" s="183"/>
      <c r="G177" s="183"/>
      <c r="H177" s="183"/>
      <c r="I177" s="183"/>
      <c r="J177" s="505">
        <v>1.0</v>
      </c>
      <c r="K177" s="505">
        <v>2.0</v>
      </c>
      <c r="L177" s="505">
        <v>3.0</v>
      </c>
      <c r="M177" s="505">
        <v>4.0</v>
      </c>
      <c r="N177" s="505">
        <v>1.0</v>
      </c>
      <c r="O177" s="505">
        <v>2.0</v>
      </c>
      <c r="P177" s="505">
        <v>3.0</v>
      </c>
      <c r="Q177" s="505">
        <v>4.0</v>
      </c>
      <c r="R177" s="505">
        <v>1.0</v>
      </c>
      <c r="S177" s="505">
        <v>2.0</v>
      </c>
      <c r="T177" s="505">
        <v>3.0</v>
      </c>
      <c r="U177" s="505">
        <v>4.0</v>
      </c>
      <c r="V177" s="505">
        <v>1.0</v>
      </c>
      <c r="W177" s="505">
        <v>2.0</v>
      </c>
      <c r="X177" s="505">
        <v>3.0</v>
      </c>
      <c r="Y177" s="505">
        <v>4.0</v>
      </c>
      <c r="Z177" s="505">
        <v>1.0</v>
      </c>
      <c r="AA177" s="505">
        <v>2.0</v>
      </c>
      <c r="AB177" s="505">
        <v>3.0</v>
      </c>
      <c r="AC177" s="505">
        <v>4.0</v>
      </c>
      <c r="AD177" s="505">
        <v>1.0</v>
      </c>
      <c r="AE177" s="505">
        <v>2.0</v>
      </c>
      <c r="AF177" s="505">
        <v>3.0</v>
      </c>
      <c r="AG177" s="505">
        <v>4.0</v>
      </c>
      <c r="AH177" s="505">
        <v>1.0</v>
      </c>
      <c r="AI177" s="505">
        <v>2.0</v>
      </c>
      <c r="AJ177" s="505">
        <v>3.0</v>
      </c>
      <c r="AK177" s="505">
        <v>4.0</v>
      </c>
      <c r="AL177" s="505">
        <v>1.0</v>
      </c>
      <c r="AM177" s="505">
        <v>2.0</v>
      </c>
      <c r="AN177" s="505">
        <v>3.0</v>
      </c>
      <c r="AO177" s="505">
        <v>4.0</v>
      </c>
      <c r="AP177" s="505">
        <v>1.0</v>
      </c>
      <c r="AQ177" s="505">
        <v>2.0</v>
      </c>
      <c r="AR177" s="505">
        <v>3.0</v>
      </c>
      <c r="AS177" s="505">
        <v>4.0</v>
      </c>
      <c r="AT177" s="505">
        <v>1.0</v>
      </c>
      <c r="AU177" s="505">
        <v>2.0</v>
      </c>
      <c r="AV177" s="505">
        <v>3.0</v>
      </c>
      <c r="AW177" s="505">
        <v>4.0</v>
      </c>
      <c r="AX177" s="505">
        <v>1.0</v>
      </c>
      <c r="AY177" s="505">
        <v>2.0</v>
      </c>
      <c r="AZ177" s="505">
        <v>3.0</v>
      </c>
      <c r="BA177" s="505">
        <v>4.0</v>
      </c>
      <c r="BB177" s="505">
        <v>1.0</v>
      </c>
      <c r="BC177" s="505">
        <v>2.0</v>
      </c>
      <c r="BD177" s="505">
        <v>3.0</v>
      </c>
      <c r="BE177" s="505">
        <v>4.0</v>
      </c>
      <c r="BF177" s="183"/>
      <c r="BG177" s="183"/>
      <c r="BH177" s="183"/>
      <c r="BI177" s="183"/>
      <c r="BJ177" s="183"/>
      <c r="BK177" s="183"/>
      <c r="BL177" s="183"/>
      <c r="BM177" s="428"/>
      <c r="BN177" s="428"/>
    </row>
    <row r="178" outlineLevel="3">
      <c r="A178" s="428"/>
      <c r="B178" s="428"/>
      <c r="C178" s="428"/>
      <c r="D178" s="428"/>
      <c r="E178" s="486">
        <v>1.0</v>
      </c>
      <c r="F178" s="528"/>
      <c r="G178" s="506"/>
      <c r="H178" s="507"/>
      <c r="I178" s="507"/>
      <c r="J178" s="523">
        <v>0.0</v>
      </c>
      <c r="K178" s="523">
        <v>0.0</v>
      </c>
      <c r="L178" s="523">
        <v>0.0</v>
      </c>
      <c r="M178" s="523">
        <v>0.0</v>
      </c>
      <c r="N178" s="523">
        <v>0.0</v>
      </c>
      <c r="O178" s="523">
        <v>0.0</v>
      </c>
      <c r="P178" s="523">
        <v>0.0</v>
      </c>
      <c r="Q178" s="523">
        <v>0.0</v>
      </c>
      <c r="R178" s="523">
        <v>0.0</v>
      </c>
      <c r="S178" s="523">
        <v>0.0</v>
      </c>
      <c r="T178" s="523">
        <v>0.0</v>
      </c>
      <c r="U178" s="523">
        <v>0.0</v>
      </c>
      <c r="V178" s="523">
        <v>0.0</v>
      </c>
      <c r="W178" s="523">
        <v>0.0</v>
      </c>
      <c r="X178" s="523">
        <v>0.0</v>
      </c>
      <c r="Y178" s="523">
        <v>0.0</v>
      </c>
      <c r="Z178" s="523">
        <v>0.0</v>
      </c>
      <c r="AA178" s="523">
        <v>0.0</v>
      </c>
      <c r="AB178" s="523">
        <v>0.0</v>
      </c>
      <c r="AC178" s="523">
        <v>0.0</v>
      </c>
      <c r="AD178" s="523">
        <v>0.0</v>
      </c>
      <c r="AE178" s="523">
        <v>0.0</v>
      </c>
      <c r="AF178" s="523">
        <v>0.0</v>
      </c>
      <c r="AG178" s="523">
        <v>0.0</v>
      </c>
      <c r="AH178" s="523">
        <v>0.0</v>
      </c>
      <c r="AI178" s="523">
        <v>0.0</v>
      </c>
      <c r="AJ178" s="523">
        <v>0.0</v>
      </c>
      <c r="AK178" s="523">
        <v>0.0</v>
      </c>
      <c r="AL178" s="523">
        <v>0.0</v>
      </c>
      <c r="AM178" s="523">
        <v>0.0</v>
      </c>
      <c r="AN178" s="523">
        <v>0.0</v>
      </c>
      <c r="AO178" s="523">
        <v>0.0</v>
      </c>
      <c r="AP178" s="523">
        <v>0.0</v>
      </c>
      <c r="AQ178" s="523">
        <v>0.0</v>
      </c>
      <c r="AR178" s="523">
        <v>0.0</v>
      </c>
      <c r="AS178" s="523">
        <v>0.0</v>
      </c>
      <c r="AT178" s="523">
        <v>0.0</v>
      </c>
      <c r="AU178" s="523">
        <v>0.0</v>
      </c>
      <c r="AV178" s="523">
        <v>0.0</v>
      </c>
      <c r="AW178" s="523">
        <v>0.0</v>
      </c>
      <c r="AX178" s="523">
        <v>0.0</v>
      </c>
      <c r="AY178" s="523">
        <v>0.0</v>
      </c>
      <c r="AZ178" s="523">
        <v>0.0</v>
      </c>
      <c r="BA178" s="523">
        <v>0.0</v>
      </c>
      <c r="BB178" s="523">
        <v>0.0</v>
      </c>
      <c r="BC178" s="523">
        <v>0.0</v>
      </c>
      <c r="BD178" s="523">
        <v>0.0</v>
      </c>
      <c r="BE178" s="523">
        <v>0.0</v>
      </c>
      <c r="BF178" s="515">
        <v>0.0</v>
      </c>
      <c r="BG178" s="510"/>
      <c r="BH178" s="511">
        <v>0.0</v>
      </c>
      <c r="BI178" s="512">
        <f t="shared" ref="BI178:BI187" si="17">iferror(AVERAGE(J178:BE178))</f>
        <v>0</v>
      </c>
      <c r="BJ178" s="511">
        <v>0.0</v>
      </c>
      <c r="BK178" s="513"/>
      <c r="BL178" s="514">
        <f>iferror((BH178+BJ178)/100)</f>
        <v>0</v>
      </c>
      <c r="BM178" s="428"/>
      <c r="BN178" s="428"/>
    </row>
    <row r="179" outlineLevel="3">
      <c r="A179" s="428"/>
      <c r="B179" s="428"/>
      <c r="C179" s="428"/>
      <c r="D179" s="428"/>
      <c r="E179" s="486">
        <v>2.0</v>
      </c>
      <c r="F179" s="529"/>
      <c r="G179" s="506"/>
      <c r="H179" s="507"/>
      <c r="I179" s="507"/>
      <c r="J179" s="523">
        <v>0.0</v>
      </c>
      <c r="K179" s="523">
        <v>0.0</v>
      </c>
      <c r="L179" s="523">
        <v>0.0</v>
      </c>
      <c r="M179" s="523">
        <v>0.0</v>
      </c>
      <c r="N179" s="523">
        <v>0.0</v>
      </c>
      <c r="O179" s="523">
        <v>0.0</v>
      </c>
      <c r="P179" s="523">
        <v>0.0</v>
      </c>
      <c r="Q179" s="523">
        <v>0.0</v>
      </c>
      <c r="R179" s="523">
        <v>0.0</v>
      </c>
      <c r="S179" s="523">
        <v>0.0</v>
      </c>
      <c r="T179" s="523">
        <v>0.0</v>
      </c>
      <c r="U179" s="523">
        <v>0.0</v>
      </c>
      <c r="V179" s="523">
        <v>0.0</v>
      </c>
      <c r="W179" s="523">
        <v>0.0</v>
      </c>
      <c r="X179" s="523">
        <v>0.0</v>
      </c>
      <c r="Y179" s="523">
        <v>0.0</v>
      </c>
      <c r="Z179" s="523">
        <v>0.0</v>
      </c>
      <c r="AA179" s="523">
        <v>0.0</v>
      </c>
      <c r="AB179" s="523">
        <v>0.0</v>
      </c>
      <c r="AC179" s="523">
        <v>0.0</v>
      </c>
      <c r="AD179" s="523">
        <v>0.0</v>
      </c>
      <c r="AE179" s="523">
        <v>0.0</v>
      </c>
      <c r="AF179" s="523">
        <v>0.0</v>
      </c>
      <c r="AG179" s="523">
        <v>0.0</v>
      </c>
      <c r="AH179" s="523">
        <v>0.0</v>
      </c>
      <c r="AI179" s="523">
        <v>0.0</v>
      </c>
      <c r="AJ179" s="523">
        <v>0.0</v>
      </c>
      <c r="AK179" s="523">
        <v>0.0</v>
      </c>
      <c r="AL179" s="523">
        <v>0.0</v>
      </c>
      <c r="AM179" s="523">
        <v>0.0</v>
      </c>
      <c r="AN179" s="523">
        <v>0.0</v>
      </c>
      <c r="AO179" s="523">
        <v>0.0</v>
      </c>
      <c r="AP179" s="523">
        <v>0.0</v>
      </c>
      <c r="AQ179" s="523">
        <v>0.0</v>
      </c>
      <c r="AR179" s="523">
        <v>0.0</v>
      </c>
      <c r="AS179" s="523">
        <v>0.0</v>
      </c>
      <c r="AT179" s="523">
        <v>0.0</v>
      </c>
      <c r="AU179" s="523">
        <v>0.0</v>
      </c>
      <c r="AV179" s="523">
        <v>0.0</v>
      </c>
      <c r="AW179" s="523">
        <v>0.0</v>
      </c>
      <c r="AX179" s="523">
        <v>0.0</v>
      </c>
      <c r="AY179" s="523">
        <v>0.0</v>
      </c>
      <c r="AZ179" s="523">
        <v>0.0</v>
      </c>
      <c r="BA179" s="523">
        <v>0.0</v>
      </c>
      <c r="BB179" s="523">
        <v>0.0</v>
      </c>
      <c r="BC179" s="523">
        <v>0.0</v>
      </c>
      <c r="BD179" s="523">
        <v>0.0</v>
      </c>
      <c r="BE179" s="523">
        <v>0.0</v>
      </c>
      <c r="BF179" s="515">
        <v>0.0</v>
      </c>
      <c r="BG179" s="510"/>
      <c r="BH179" s="511">
        <v>0.0</v>
      </c>
      <c r="BI179" s="512">
        <f t="shared" si="17"/>
        <v>0</v>
      </c>
      <c r="BJ179" s="511">
        <v>0.0</v>
      </c>
      <c r="BK179" s="513"/>
      <c r="BL179" s="514">
        <f t="shared" ref="BL179:BL187" si="18">(BH179+BJ179)/100</f>
        <v>0</v>
      </c>
      <c r="BM179" s="428"/>
      <c r="BN179" s="428"/>
    </row>
    <row r="180" outlineLevel="3">
      <c r="A180" s="428"/>
      <c r="B180" s="428"/>
      <c r="C180" s="248" t="s">
        <v>235</v>
      </c>
      <c r="D180" s="428"/>
      <c r="E180" s="486">
        <v>3.0</v>
      </c>
      <c r="F180" s="529"/>
      <c r="G180" s="506"/>
      <c r="H180" s="507"/>
      <c r="I180" s="507"/>
      <c r="J180" s="523">
        <v>0.0</v>
      </c>
      <c r="K180" s="523">
        <v>0.0</v>
      </c>
      <c r="L180" s="523">
        <v>0.0</v>
      </c>
      <c r="M180" s="523">
        <v>0.0</v>
      </c>
      <c r="N180" s="523">
        <v>0.0</v>
      </c>
      <c r="O180" s="523">
        <v>0.0</v>
      </c>
      <c r="P180" s="523">
        <v>0.0</v>
      </c>
      <c r="Q180" s="523">
        <v>0.0</v>
      </c>
      <c r="R180" s="523">
        <v>0.0</v>
      </c>
      <c r="S180" s="523">
        <v>0.0</v>
      </c>
      <c r="T180" s="523">
        <v>0.0</v>
      </c>
      <c r="U180" s="523">
        <v>0.0</v>
      </c>
      <c r="V180" s="523">
        <v>0.0</v>
      </c>
      <c r="W180" s="523">
        <v>0.0</v>
      </c>
      <c r="X180" s="523">
        <v>0.0</v>
      </c>
      <c r="Y180" s="523">
        <v>0.0</v>
      </c>
      <c r="Z180" s="523">
        <v>0.0</v>
      </c>
      <c r="AA180" s="523">
        <v>0.0</v>
      </c>
      <c r="AB180" s="523">
        <v>0.0</v>
      </c>
      <c r="AC180" s="523">
        <v>0.0</v>
      </c>
      <c r="AD180" s="523">
        <v>0.0</v>
      </c>
      <c r="AE180" s="523">
        <v>0.0</v>
      </c>
      <c r="AF180" s="523">
        <v>0.0</v>
      </c>
      <c r="AG180" s="523">
        <v>0.0</v>
      </c>
      <c r="AH180" s="523">
        <v>0.0</v>
      </c>
      <c r="AI180" s="523">
        <v>0.0</v>
      </c>
      <c r="AJ180" s="523">
        <v>0.0</v>
      </c>
      <c r="AK180" s="523">
        <v>0.0</v>
      </c>
      <c r="AL180" s="523">
        <v>0.0</v>
      </c>
      <c r="AM180" s="523">
        <v>0.0</v>
      </c>
      <c r="AN180" s="523">
        <v>0.0</v>
      </c>
      <c r="AO180" s="523">
        <v>0.0</v>
      </c>
      <c r="AP180" s="523">
        <v>0.0</v>
      </c>
      <c r="AQ180" s="523">
        <v>0.0</v>
      </c>
      <c r="AR180" s="523">
        <v>0.0</v>
      </c>
      <c r="AS180" s="523">
        <v>0.0</v>
      </c>
      <c r="AT180" s="523">
        <v>0.0</v>
      </c>
      <c r="AU180" s="523">
        <v>0.0</v>
      </c>
      <c r="AV180" s="523">
        <v>0.0</v>
      </c>
      <c r="AW180" s="523">
        <v>0.0</v>
      </c>
      <c r="AX180" s="523">
        <v>0.0</v>
      </c>
      <c r="AY180" s="523">
        <v>0.0</v>
      </c>
      <c r="AZ180" s="523">
        <v>0.0</v>
      </c>
      <c r="BA180" s="523">
        <v>0.0</v>
      </c>
      <c r="BB180" s="523">
        <v>0.0</v>
      </c>
      <c r="BC180" s="523">
        <v>0.0</v>
      </c>
      <c r="BD180" s="523">
        <v>0.0</v>
      </c>
      <c r="BE180" s="523">
        <v>0.0</v>
      </c>
      <c r="BF180" s="515">
        <v>0.0</v>
      </c>
      <c r="BG180" s="510"/>
      <c r="BH180" s="511">
        <v>0.0</v>
      </c>
      <c r="BI180" s="512">
        <f t="shared" si="17"/>
        <v>0</v>
      </c>
      <c r="BJ180" s="511">
        <v>0.0</v>
      </c>
      <c r="BK180" s="513"/>
      <c r="BL180" s="514">
        <f t="shared" si="18"/>
        <v>0</v>
      </c>
      <c r="BM180" s="428"/>
      <c r="BN180" s="428"/>
    </row>
    <row r="181" outlineLevel="3">
      <c r="A181" s="428"/>
      <c r="B181" s="428"/>
      <c r="C181" s="428"/>
      <c r="D181" s="428"/>
      <c r="E181" s="486">
        <v>4.0</v>
      </c>
      <c r="F181" s="529"/>
      <c r="G181" s="506"/>
      <c r="H181" s="507"/>
      <c r="I181" s="507"/>
      <c r="J181" s="523">
        <v>0.0</v>
      </c>
      <c r="K181" s="523">
        <v>0.0</v>
      </c>
      <c r="L181" s="523">
        <v>0.0</v>
      </c>
      <c r="M181" s="523">
        <v>0.0</v>
      </c>
      <c r="N181" s="523">
        <v>0.0</v>
      </c>
      <c r="O181" s="523">
        <v>0.0</v>
      </c>
      <c r="P181" s="523">
        <v>0.0</v>
      </c>
      <c r="Q181" s="523">
        <v>0.0</v>
      </c>
      <c r="R181" s="523">
        <v>0.0</v>
      </c>
      <c r="S181" s="523">
        <v>0.0</v>
      </c>
      <c r="T181" s="523">
        <v>0.0</v>
      </c>
      <c r="U181" s="523">
        <v>0.0</v>
      </c>
      <c r="V181" s="523">
        <v>0.0</v>
      </c>
      <c r="W181" s="523">
        <v>0.0</v>
      </c>
      <c r="X181" s="523">
        <v>0.0</v>
      </c>
      <c r="Y181" s="523">
        <v>0.0</v>
      </c>
      <c r="Z181" s="523">
        <v>0.0</v>
      </c>
      <c r="AA181" s="523">
        <v>0.0</v>
      </c>
      <c r="AB181" s="523">
        <v>0.0</v>
      </c>
      <c r="AC181" s="523">
        <v>0.0</v>
      </c>
      <c r="AD181" s="523">
        <v>0.0</v>
      </c>
      <c r="AE181" s="523">
        <v>0.0</v>
      </c>
      <c r="AF181" s="523">
        <v>0.0</v>
      </c>
      <c r="AG181" s="523">
        <v>0.0</v>
      </c>
      <c r="AH181" s="523">
        <v>0.0</v>
      </c>
      <c r="AI181" s="523">
        <v>0.0</v>
      </c>
      <c r="AJ181" s="523">
        <v>0.0</v>
      </c>
      <c r="AK181" s="523">
        <v>0.0</v>
      </c>
      <c r="AL181" s="523">
        <v>0.0</v>
      </c>
      <c r="AM181" s="523">
        <v>0.0</v>
      </c>
      <c r="AN181" s="523">
        <v>0.0</v>
      </c>
      <c r="AO181" s="523">
        <v>0.0</v>
      </c>
      <c r="AP181" s="523">
        <v>0.0</v>
      </c>
      <c r="AQ181" s="523">
        <v>0.0</v>
      </c>
      <c r="AR181" s="523">
        <v>0.0</v>
      </c>
      <c r="AS181" s="523">
        <v>0.0</v>
      </c>
      <c r="AT181" s="523">
        <v>0.0</v>
      </c>
      <c r="AU181" s="523">
        <v>0.0</v>
      </c>
      <c r="AV181" s="523">
        <v>0.0</v>
      </c>
      <c r="AW181" s="523">
        <v>0.0</v>
      </c>
      <c r="AX181" s="523">
        <v>0.0</v>
      </c>
      <c r="AY181" s="523">
        <v>0.0</v>
      </c>
      <c r="AZ181" s="523">
        <v>0.0</v>
      </c>
      <c r="BA181" s="523">
        <v>0.0</v>
      </c>
      <c r="BB181" s="523">
        <v>0.0</v>
      </c>
      <c r="BC181" s="523">
        <v>0.0</v>
      </c>
      <c r="BD181" s="523">
        <v>0.0</v>
      </c>
      <c r="BE181" s="523">
        <v>0.0</v>
      </c>
      <c r="BF181" s="515">
        <v>0.0</v>
      </c>
      <c r="BG181" s="510"/>
      <c r="BH181" s="511">
        <v>0.0</v>
      </c>
      <c r="BI181" s="512">
        <f t="shared" si="17"/>
        <v>0</v>
      </c>
      <c r="BJ181" s="511">
        <v>0.0</v>
      </c>
      <c r="BK181" s="513"/>
      <c r="BL181" s="514">
        <f t="shared" si="18"/>
        <v>0</v>
      </c>
      <c r="BM181" s="428"/>
      <c r="BN181" s="428"/>
    </row>
    <row r="182" outlineLevel="3">
      <c r="A182" s="428"/>
      <c r="B182" s="428"/>
      <c r="C182" s="428"/>
      <c r="D182" s="428"/>
      <c r="E182" s="486">
        <v>5.0</v>
      </c>
      <c r="F182" s="529"/>
      <c r="G182" s="506"/>
      <c r="H182" s="507"/>
      <c r="I182" s="507"/>
      <c r="J182" s="523">
        <v>0.0</v>
      </c>
      <c r="K182" s="523">
        <v>0.0</v>
      </c>
      <c r="L182" s="523">
        <v>0.0</v>
      </c>
      <c r="M182" s="523">
        <v>0.0</v>
      </c>
      <c r="N182" s="523">
        <v>0.0</v>
      </c>
      <c r="O182" s="523">
        <v>0.0</v>
      </c>
      <c r="P182" s="523">
        <v>0.0</v>
      </c>
      <c r="Q182" s="523">
        <v>0.0</v>
      </c>
      <c r="R182" s="523">
        <v>0.0</v>
      </c>
      <c r="S182" s="523">
        <v>0.0</v>
      </c>
      <c r="T182" s="523">
        <v>0.0</v>
      </c>
      <c r="U182" s="523">
        <v>0.0</v>
      </c>
      <c r="V182" s="523">
        <v>0.0</v>
      </c>
      <c r="W182" s="523">
        <v>0.0</v>
      </c>
      <c r="X182" s="523">
        <v>0.0</v>
      </c>
      <c r="Y182" s="523">
        <v>0.0</v>
      </c>
      <c r="Z182" s="523">
        <v>0.0</v>
      </c>
      <c r="AA182" s="523">
        <v>0.0</v>
      </c>
      <c r="AB182" s="523">
        <v>0.0</v>
      </c>
      <c r="AC182" s="523">
        <v>0.0</v>
      </c>
      <c r="AD182" s="523">
        <v>0.0</v>
      </c>
      <c r="AE182" s="523">
        <v>0.0</v>
      </c>
      <c r="AF182" s="523">
        <v>0.0</v>
      </c>
      <c r="AG182" s="523">
        <v>0.0</v>
      </c>
      <c r="AH182" s="523">
        <v>0.0</v>
      </c>
      <c r="AI182" s="523">
        <v>0.0</v>
      </c>
      <c r="AJ182" s="523">
        <v>0.0</v>
      </c>
      <c r="AK182" s="523">
        <v>0.0</v>
      </c>
      <c r="AL182" s="523">
        <v>0.0</v>
      </c>
      <c r="AM182" s="523">
        <v>0.0</v>
      </c>
      <c r="AN182" s="523">
        <v>0.0</v>
      </c>
      <c r="AO182" s="523">
        <v>0.0</v>
      </c>
      <c r="AP182" s="523">
        <v>0.0</v>
      </c>
      <c r="AQ182" s="523">
        <v>0.0</v>
      </c>
      <c r="AR182" s="523">
        <v>0.0</v>
      </c>
      <c r="AS182" s="523">
        <v>0.0</v>
      </c>
      <c r="AT182" s="523">
        <v>0.0</v>
      </c>
      <c r="AU182" s="523">
        <v>0.0</v>
      </c>
      <c r="AV182" s="523">
        <v>0.0</v>
      </c>
      <c r="AW182" s="523">
        <v>0.0</v>
      </c>
      <c r="AX182" s="523">
        <v>0.0</v>
      </c>
      <c r="AY182" s="523">
        <v>0.0</v>
      </c>
      <c r="AZ182" s="523">
        <v>0.0</v>
      </c>
      <c r="BA182" s="523">
        <v>0.0</v>
      </c>
      <c r="BB182" s="523">
        <v>0.0</v>
      </c>
      <c r="BC182" s="523">
        <v>0.0</v>
      </c>
      <c r="BD182" s="523">
        <v>0.0</v>
      </c>
      <c r="BE182" s="523">
        <v>0.0</v>
      </c>
      <c r="BF182" s="515">
        <v>0.0</v>
      </c>
      <c r="BG182" s="510"/>
      <c r="BH182" s="511">
        <v>0.0</v>
      </c>
      <c r="BI182" s="512">
        <f t="shared" si="17"/>
        <v>0</v>
      </c>
      <c r="BJ182" s="511">
        <v>0.0</v>
      </c>
      <c r="BK182" s="513"/>
      <c r="BL182" s="514">
        <f t="shared" si="18"/>
        <v>0</v>
      </c>
      <c r="BM182" s="428"/>
      <c r="BN182" s="428"/>
    </row>
    <row r="183" outlineLevel="3">
      <c r="A183" s="428"/>
      <c r="B183" s="428"/>
      <c r="C183" s="428"/>
      <c r="D183" s="428"/>
      <c r="E183" s="486">
        <v>6.0</v>
      </c>
      <c r="F183" s="529"/>
      <c r="G183" s="506"/>
      <c r="H183" s="507"/>
      <c r="I183" s="507"/>
      <c r="J183" s="523">
        <v>0.0</v>
      </c>
      <c r="K183" s="523">
        <v>0.0</v>
      </c>
      <c r="L183" s="523">
        <v>0.0</v>
      </c>
      <c r="M183" s="523">
        <v>0.0</v>
      </c>
      <c r="N183" s="523">
        <v>0.0</v>
      </c>
      <c r="O183" s="523">
        <v>0.0</v>
      </c>
      <c r="P183" s="523">
        <v>0.0</v>
      </c>
      <c r="Q183" s="523">
        <v>0.0</v>
      </c>
      <c r="R183" s="523">
        <v>0.0</v>
      </c>
      <c r="S183" s="523">
        <v>0.0</v>
      </c>
      <c r="T183" s="523">
        <v>0.0</v>
      </c>
      <c r="U183" s="523">
        <v>0.0</v>
      </c>
      <c r="V183" s="523">
        <v>0.0</v>
      </c>
      <c r="W183" s="523">
        <v>0.0</v>
      </c>
      <c r="X183" s="523">
        <v>0.0</v>
      </c>
      <c r="Y183" s="523">
        <v>0.0</v>
      </c>
      <c r="Z183" s="523">
        <v>0.0</v>
      </c>
      <c r="AA183" s="523">
        <v>0.0</v>
      </c>
      <c r="AB183" s="523">
        <v>0.0</v>
      </c>
      <c r="AC183" s="523">
        <v>0.0</v>
      </c>
      <c r="AD183" s="523">
        <v>0.0</v>
      </c>
      <c r="AE183" s="523">
        <v>0.0</v>
      </c>
      <c r="AF183" s="523">
        <v>0.0</v>
      </c>
      <c r="AG183" s="523">
        <v>0.0</v>
      </c>
      <c r="AH183" s="523">
        <v>0.0</v>
      </c>
      <c r="AI183" s="523">
        <v>0.0</v>
      </c>
      <c r="AJ183" s="523">
        <v>0.0</v>
      </c>
      <c r="AK183" s="523">
        <v>0.0</v>
      </c>
      <c r="AL183" s="523">
        <v>0.0</v>
      </c>
      <c r="AM183" s="523">
        <v>0.0</v>
      </c>
      <c r="AN183" s="523">
        <v>0.0</v>
      </c>
      <c r="AO183" s="523">
        <v>0.0</v>
      </c>
      <c r="AP183" s="523">
        <v>0.0</v>
      </c>
      <c r="AQ183" s="523">
        <v>0.0</v>
      </c>
      <c r="AR183" s="523">
        <v>0.0</v>
      </c>
      <c r="AS183" s="523">
        <v>0.0</v>
      </c>
      <c r="AT183" s="523">
        <v>0.0</v>
      </c>
      <c r="AU183" s="523">
        <v>0.0</v>
      </c>
      <c r="AV183" s="523">
        <v>0.0</v>
      </c>
      <c r="AW183" s="523">
        <v>0.0</v>
      </c>
      <c r="AX183" s="523">
        <v>0.0</v>
      </c>
      <c r="AY183" s="523">
        <v>0.0</v>
      </c>
      <c r="AZ183" s="523">
        <v>0.0</v>
      </c>
      <c r="BA183" s="523">
        <v>0.0</v>
      </c>
      <c r="BB183" s="523">
        <v>0.0</v>
      </c>
      <c r="BC183" s="523">
        <v>0.0</v>
      </c>
      <c r="BD183" s="523">
        <v>0.0</v>
      </c>
      <c r="BE183" s="523">
        <v>0.0</v>
      </c>
      <c r="BF183" s="515">
        <v>0.0</v>
      </c>
      <c r="BG183" s="510"/>
      <c r="BH183" s="511">
        <v>0.0</v>
      </c>
      <c r="BI183" s="512">
        <f t="shared" si="17"/>
        <v>0</v>
      </c>
      <c r="BJ183" s="511">
        <v>0.0</v>
      </c>
      <c r="BK183" s="513"/>
      <c r="BL183" s="514">
        <f t="shared" si="18"/>
        <v>0</v>
      </c>
      <c r="BM183" s="428"/>
      <c r="BN183" s="428"/>
    </row>
    <row r="184" outlineLevel="3">
      <c r="A184" s="428"/>
      <c r="B184" s="428"/>
      <c r="C184" s="428"/>
      <c r="D184" s="428"/>
      <c r="E184" s="486">
        <v>7.0</v>
      </c>
      <c r="F184" s="529"/>
      <c r="G184" s="506"/>
      <c r="H184" s="507"/>
      <c r="I184" s="507"/>
      <c r="J184" s="523">
        <v>0.0</v>
      </c>
      <c r="K184" s="523">
        <v>0.0</v>
      </c>
      <c r="L184" s="523">
        <v>0.0</v>
      </c>
      <c r="M184" s="523">
        <v>0.0</v>
      </c>
      <c r="N184" s="523">
        <v>0.0</v>
      </c>
      <c r="O184" s="523">
        <v>0.0</v>
      </c>
      <c r="P184" s="523">
        <v>0.0</v>
      </c>
      <c r="Q184" s="523">
        <v>0.0</v>
      </c>
      <c r="R184" s="523">
        <v>0.0</v>
      </c>
      <c r="S184" s="523">
        <v>0.0</v>
      </c>
      <c r="T184" s="523">
        <v>0.0</v>
      </c>
      <c r="U184" s="523">
        <v>0.0</v>
      </c>
      <c r="V184" s="523">
        <v>0.0</v>
      </c>
      <c r="W184" s="523">
        <v>0.0</v>
      </c>
      <c r="X184" s="523">
        <v>0.0</v>
      </c>
      <c r="Y184" s="523">
        <v>0.0</v>
      </c>
      <c r="Z184" s="523">
        <v>0.0</v>
      </c>
      <c r="AA184" s="523">
        <v>0.0</v>
      </c>
      <c r="AB184" s="523">
        <v>0.0</v>
      </c>
      <c r="AC184" s="523">
        <v>0.0</v>
      </c>
      <c r="AD184" s="523">
        <v>0.0</v>
      </c>
      <c r="AE184" s="523">
        <v>0.0</v>
      </c>
      <c r="AF184" s="523">
        <v>0.0</v>
      </c>
      <c r="AG184" s="523">
        <v>0.0</v>
      </c>
      <c r="AH184" s="523">
        <v>0.0</v>
      </c>
      <c r="AI184" s="523">
        <v>0.0</v>
      </c>
      <c r="AJ184" s="523">
        <v>0.0</v>
      </c>
      <c r="AK184" s="523">
        <v>0.0</v>
      </c>
      <c r="AL184" s="523">
        <v>0.0</v>
      </c>
      <c r="AM184" s="523">
        <v>0.0</v>
      </c>
      <c r="AN184" s="523">
        <v>0.0</v>
      </c>
      <c r="AO184" s="523">
        <v>0.0</v>
      </c>
      <c r="AP184" s="523">
        <v>0.0</v>
      </c>
      <c r="AQ184" s="523">
        <v>0.0</v>
      </c>
      <c r="AR184" s="523">
        <v>0.0</v>
      </c>
      <c r="AS184" s="523">
        <v>0.0</v>
      </c>
      <c r="AT184" s="523">
        <v>0.0</v>
      </c>
      <c r="AU184" s="523">
        <v>0.0</v>
      </c>
      <c r="AV184" s="523">
        <v>0.0</v>
      </c>
      <c r="AW184" s="523">
        <v>0.0</v>
      </c>
      <c r="AX184" s="523">
        <v>0.0</v>
      </c>
      <c r="AY184" s="523">
        <v>0.0</v>
      </c>
      <c r="AZ184" s="523">
        <v>0.0</v>
      </c>
      <c r="BA184" s="523">
        <v>0.0</v>
      </c>
      <c r="BB184" s="523">
        <v>0.0</v>
      </c>
      <c r="BC184" s="523">
        <v>0.0</v>
      </c>
      <c r="BD184" s="523">
        <v>0.0</v>
      </c>
      <c r="BE184" s="523">
        <v>0.0</v>
      </c>
      <c r="BF184" s="515">
        <v>0.0</v>
      </c>
      <c r="BG184" s="510"/>
      <c r="BH184" s="511">
        <v>0.0</v>
      </c>
      <c r="BI184" s="512">
        <f t="shared" si="17"/>
        <v>0</v>
      </c>
      <c r="BJ184" s="511">
        <v>0.0</v>
      </c>
      <c r="BK184" s="513"/>
      <c r="BL184" s="514">
        <f t="shared" si="18"/>
        <v>0</v>
      </c>
      <c r="BM184" s="428"/>
      <c r="BN184" s="428"/>
    </row>
    <row r="185" outlineLevel="3">
      <c r="A185" s="428"/>
      <c r="B185" s="428"/>
      <c r="C185" s="428"/>
      <c r="D185" s="428"/>
      <c r="E185" s="486">
        <v>8.0</v>
      </c>
      <c r="F185" s="529"/>
      <c r="G185" s="506"/>
      <c r="H185" s="507"/>
      <c r="I185" s="507"/>
      <c r="J185" s="523">
        <v>0.0</v>
      </c>
      <c r="K185" s="523">
        <v>0.0</v>
      </c>
      <c r="L185" s="523">
        <v>0.0</v>
      </c>
      <c r="M185" s="523">
        <v>0.0</v>
      </c>
      <c r="N185" s="523">
        <v>0.0</v>
      </c>
      <c r="O185" s="523">
        <v>0.0</v>
      </c>
      <c r="P185" s="523">
        <v>0.0</v>
      </c>
      <c r="Q185" s="523">
        <v>0.0</v>
      </c>
      <c r="R185" s="523">
        <v>0.0</v>
      </c>
      <c r="S185" s="523">
        <v>0.0</v>
      </c>
      <c r="T185" s="523">
        <v>0.0</v>
      </c>
      <c r="U185" s="523">
        <v>0.0</v>
      </c>
      <c r="V185" s="523">
        <v>0.0</v>
      </c>
      <c r="W185" s="523">
        <v>0.0</v>
      </c>
      <c r="X185" s="523">
        <v>0.0</v>
      </c>
      <c r="Y185" s="523">
        <v>0.0</v>
      </c>
      <c r="Z185" s="523">
        <v>0.0</v>
      </c>
      <c r="AA185" s="523">
        <v>0.0</v>
      </c>
      <c r="AB185" s="523">
        <v>0.0</v>
      </c>
      <c r="AC185" s="523">
        <v>0.0</v>
      </c>
      <c r="AD185" s="523">
        <v>0.0</v>
      </c>
      <c r="AE185" s="523">
        <v>0.0</v>
      </c>
      <c r="AF185" s="523">
        <v>0.0</v>
      </c>
      <c r="AG185" s="523">
        <v>0.0</v>
      </c>
      <c r="AH185" s="523">
        <v>0.0</v>
      </c>
      <c r="AI185" s="523">
        <v>0.0</v>
      </c>
      <c r="AJ185" s="523">
        <v>0.0</v>
      </c>
      <c r="AK185" s="523">
        <v>0.0</v>
      </c>
      <c r="AL185" s="523">
        <v>0.0</v>
      </c>
      <c r="AM185" s="523">
        <v>0.0</v>
      </c>
      <c r="AN185" s="523">
        <v>0.0</v>
      </c>
      <c r="AO185" s="523">
        <v>0.0</v>
      </c>
      <c r="AP185" s="523">
        <v>0.0</v>
      </c>
      <c r="AQ185" s="523">
        <v>0.0</v>
      </c>
      <c r="AR185" s="523">
        <v>0.0</v>
      </c>
      <c r="AS185" s="523">
        <v>0.0</v>
      </c>
      <c r="AT185" s="523">
        <v>0.0</v>
      </c>
      <c r="AU185" s="523">
        <v>0.0</v>
      </c>
      <c r="AV185" s="523">
        <v>0.0</v>
      </c>
      <c r="AW185" s="523">
        <v>0.0</v>
      </c>
      <c r="AX185" s="523">
        <v>0.0</v>
      </c>
      <c r="AY185" s="523">
        <v>0.0</v>
      </c>
      <c r="AZ185" s="523">
        <v>0.0</v>
      </c>
      <c r="BA185" s="523">
        <v>0.0</v>
      </c>
      <c r="BB185" s="523">
        <v>0.0</v>
      </c>
      <c r="BC185" s="523">
        <v>0.0</v>
      </c>
      <c r="BD185" s="523">
        <v>0.0</v>
      </c>
      <c r="BE185" s="523">
        <v>0.0</v>
      </c>
      <c r="BF185" s="515">
        <v>0.0</v>
      </c>
      <c r="BG185" s="510"/>
      <c r="BH185" s="511">
        <v>0.0</v>
      </c>
      <c r="BI185" s="512">
        <f t="shared" si="17"/>
        <v>0</v>
      </c>
      <c r="BJ185" s="511">
        <v>0.0</v>
      </c>
      <c r="BK185" s="513"/>
      <c r="BL185" s="514">
        <f t="shared" si="18"/>
        <v>0</v>
      </c>
      <c r="BM185" s="428"/>
      <c r="BN185" s="428"/>
    </row>
    <row r="186" outlineLevel="3">
      <c r="A186" s="428"/>
      <c r="B186" s="428"/>
      <c r="C186" s="428"/>
      <c r="D186" s="428"/>
      <c r="E186" s="486">
        <v>9.0</v>
      </c>
      <c r="F186" s="529"/>
      <c r="G186" s="506"/>
      <c r="H186" s="507"/>
      <c r="I186" s="507"/>
      <c r="J186" s="523">
        <v>0.0</v>
      </c>
      <c r="K186" s="523">
        <v>0.0</v>
      </c>
      <c r="L186" s="523">
        <v>0.0</v>
      </c>
      <c r="M186" s="523">
        <v>0.0</v>
      </c>
      <c r="N186" s="523">
        <v>0.0</v>
      </c>
      <c r="O186" s="523">
        <v>0.0</v>
      </c>
      <c r="P186" s="523">
        <v>0.0</v>
      </c>
      <c r="Q186" s="523">
        <v>0.0</v>
      </c>
      <c r="R186" s="523">
        <v>0.0</v>
      </c>
      <c r="S186" s="523">
        <v>0.0</v>
      </c>
      <c r="T186" s="523">
        <v>0.0</v>
      </c>
      <c r="U186" s="523">
        <v>0.0</v>
      </c>
      <c r="V186" s="523">
        <v>0.0</v>
      </c>
      <c r="W186" s="523">
        <v>0.0</v>
      </c>
      <c r="X186" s="523">
        <v>0.0</v>
      </c>
      <c r="Y186" s="523">
        <v>0.0</v>
      </c>
      <c r="Z186" s="523">
        <v>0.0</v>
      </c>
      <c r="AA186" s="523">
        <v>0.0</v>
      </c>
      <c r="AB186" s="523">
        <v>0.0</v>
      </c>
      <c r="AC186" s="523">
        <v>0.0</v>
      </c>
      <c r="AD186" s="523">
        <v>0.0</v>
      </c>
      <c r="AE186" s="523">
        <v>0.0</v>
      </c>
      <c r="AF186" s="523">
        <v>0.0</v>
      </c>
      <c r="AG186" s="523">
        <v>0.0</v>
      </c>
      <c r="AH186" s="523">
        <v>0.0</v>
      </c>
      <c r="AI186" s="523">
        <v>0.0</v>
      </c>
      <c r="AJ186" s="523">
        <v>0.0</v>
      </c>
      <c r="AK186" s="523">
        <v>0.0</v>
      </c>
      <c r="AL186" s="523">
        <v>0.0</v>
      </c>
      <c r="AM186" s="523">
        <v>0.0</v>
      </c>
      <c r="AN186" s="523">
        <v>0.0</v>
      </c>
      <c r="AO186" s="523">
        <v>0.0</v>
      </c>
      <c r="AP186" s="523">
        <v>0.0</v>
      </c>
      <c r="AQ186" s="523">
        <v>0.0</v>
      </c>
      <c r="AR186" s="523">
        <v>0.0</v>
      </c>
      <c r="AS186" s="523">
        <v>0.0</v>
      </c>
      <c r="AT186" s="523">
        <v>0.0</v>
      </c>
      <c r="AU186" s="523">
        <v>0.0</v>
      </c>
      <c r="AV186" s="523">
        <v>0.0</v>
      </c>
      <c r="AW186" s="523">
        <v>0.0</v>
      </c>
      <c r="AX186" s="523">
        <v>0.0</v>
      </c>
      <c r="AY186" s="523">
        <v>0.0</v>
      </c>
      <c r="AZ186" s="523">
        <v>0.0</v>
      </c>
      <c r="BA186" s="523">
        <v>0.0</v>
      </c>
      <c r="BB186" s="523">
        <v>0.0</v>
      </c>
      <c r="BC186" s="523">
        <v>0.0</v>
      </c>
      <c r="BD186" s="523">
        <v>0.0</v>
      </c>
      <c r="BE186" s="523">
        <v>0.0</v>
      </c>
      <c r="BF186" s="515">
        <v>0.0</v>
      </c>
      <c r="BG186" s="510"/>
      <c r="BH186" s="511">
        <v>0.0</v>
      </c>
      <c r="BI186" s="512">
        <f t="shared" si="17"/>
        <v>0</v>
      </c>
      <c r="BJ186" s="511">
        <v>0.0</v>
      </c>
      <c r="BK186" s="513"/>
      <c r="BL186" s="514">
        <f t="shared" si="18"/>
        <v>0</v>
      </c>
      <c r="BM186" s="428"/>
      <c r="BN186" s="428"/>
    </row>
    <row r="187" outlineLevel="3">
      <c r="A187" s="428"/>
      <c r="B187" s="428"/>
      <c r="C187" s="428"/>
      <c r="D187" s="428"/>
      <c r="E187" s="486">
        <v>10.0</v>
      </c>
      <c r="F187" s="529"/>
      <c r="G187" s="506"/>
      <c r="H187" s="507"/>
      <c r="I187" s="507"/>
      <c r="J187" s="523">
        <v>0.0</v>
      </c>
      <c r="K187" s="523">
        <v>0.0</v>
      </c>
      <c r="L187" s="523">
        <v>0.0</v>
      </c>
      <c r="M187" s="523">
        <v>0.0</v>
      </c>
      <c r="N187" s="523">
        <v>0.0</v>
      </c>
      <c r="O187" s="523">
        <v>0.0</v>
      </c>
      <c r="P187" s="523">
        <v>0.0</v>
      </c>
      <c r="Q187" s="523">
        <v>0.0</v>
      </c>
      <c r="R187" s="523">
        <v>0.0</v>
      </c>
      <c r="S187" s="523">
        <v>0.0</v>
      </c>
      <c r="T187" s="523">
        <v>0.0</v>
      </c>
      <c r="U187" s="523">
        <v>0.0</v>
      </c>
      <c r="V187" s="523">
        <v>0.0</v>
      </c>
      <c r="W187" s="523">
        <v>0.0</v>
      </c>
      <c r="X187" s="523">
        <v>0.0</v>
      </c>
      <c r="Y187" s="523">
        <v>0.0</v>
      </c>
      <c r="Z187" s="523">
        <v>0.0</v>
      </c>
      <c r="AA187" s="523">
        <v>0.0</v>
      </c>
      <c r="AB187" s="523">
        <v>0.0</v>
      </c>
      <c r="AC187" s="523">
        <v>0.0</v>
      </c>
      <c r="AD187" s="523">
        <v>0.0</v>
      </c>
      <c r="AE187" s="523">
        <v>0.0</v>
      </c>
      <c r="AF187" s="523">
        <v>0.0</v>
      </c>
      <c r="AG187" s="523">
        <v>0.0</v>
      </c>
      <c r="AH187" s="523">
        <v>0.0</v>
      </c>
      <c r="AI187" s="523">
        <v>0.0</v>
      </c>
      <c r="AJ187" s="523">
        <v>0.0</v>
      </c>
      <c r="AK187" s="523">
        <v>0.0</v>
      </c>
      <c r="AL187" s="523">
        <v>0.0</v>
      </c>
      <c r="AM187" s="523">
        <v>0.0</v>
      </c>
      <c r="AN187" s="523">
        <v>0.0</v>
      </c>
      <c r="AO187" s="523">
        <v>0.0</v>
      </c>
      <c r="AP187" s="523">
        <v>0.0</v>
      </c>
      <c r="AQ187" s="523">
        <v>0.0</v>
      </c>
      <c r="AR187" s="523">
        <v>0.0</v>
      </c>
      <c r="AS187" s="523">
        <v>0.0</v>
      </c>
      <c r="AT187" s="523">
        <v>0.0</v>
      </c>
      <c r="AU187" s="523">
        <v>0.0</v>
      </c>
      <c r="AV187" s="523">
        <v>0.0</v>
      </c>
      <c r="AW187" s="523">
        <v>0.0</v>
      </c>
      <c r="AX187" s="523">
        <v>0.0</v>
      </c>
      <c r="AY187" s="523">
        <v>0.0</v>
      </c>
      <c r="AZ187" s="523">
        <v>0.0</v>
      </c>
      <c r="BA187" s="523">
        <v>0.0</v>
      </c>
      <c r="BB187" s="523">
        <v>0.0</v>
      </c>
      <c r="BC187" s="523">
        <v>0.0</v>
      </c>
      <c r="BD187" s="523">
        <v>0.0</v>
      </c>
      <c r="BE187" s="523">
        <v>0.0</v>
      </c>
      <c r="BF187" s="515">
        <v>0.0</v>
      </c>
      <c r="BG187" s="510"/>
      <c r="BH187" s="511">
        <v>0.0</v>
      </c>
      <c r="BI187" s="512">
        <f t="shared" si="17"/>
        <v>0</v>
      </c>
      <c r="BJ187" s="511">
        <v>0.0</v>
      </c>
      <c r="BK187" s="513"/>
      <c r="BL187" s="514">
        <f t="shared" si="18"/>
        <v>0</v>
      </c>
      <c r="BM187" s="428"/>
      <c r="BN187" s="428"/>
    </row>
    <row r="188" outlineLevel="3">
      <c r="A188" s="428"/>
      <c r="B188" s="428"/>
      <c r="C188" s="428"/>
      <c r="D188" s="428"/>
      <c r="E188" s="517"/>
      <c r="F188" s="517"/>
      <c r="G188" s="517"/>
      <c r="H188" s="517"/>
      <c r="I188" s="517"/>
      <c r="J188" s="517"/>
      <c r="K188" s="517"/>
      <c r="L188" s="517"/>
      <c r="M188" s="517"/>
      <c r="N188" s="517"/>
      <c r="O188" s="517"/>
      <c r="P188" s="517"/>
      <c r="Q188" s="517"/>
      <c r="R188" s="517"/>
      <c r="S188" s="517"/>
      <c r="T188" s="517"/>
      <c r="U188" s="517"/>
      <c r="V188" s="517"/>
      <c r="W188" s="517"/>
      <c r="X188" s="517"/>
      <c r="Y188" s="517"/>
      <c r="Z188" s="517"/>
      <c r="AA188" s="517"/>
      <c r="AB188" s="517"/>
      <c r="AC188" s="517"/>
      <c r="AD188" s="517"/>
      <c r="AE188" s="517"/>
      <c r="AF188" s="517"/>
      <c r="AG188" s="517"/>
      <c r="AH188" s="517"/>
      <c r="AI188" s="517"/>
      <c r="AJ188" s="517"/>
      <c r="AK188" s="517"/>
      <c r="AL188" s="517"/>
      <c r="AM188" s="517"/>
      <c r="AN188" s="517"/>
      <c r="AO188" s="517"/>
      <c r="AP188" s="517"/>
      <c r="AQ188" s="517"/>
      <c r="AR188" s="517"/>
      <c r="AS188" s="517"/>
      <c r="AT188" s="517"/>
      <c r="AU188" s="517"/>
      <c r="AV188" s="517"/>
      <c r="AW188" s="517"/>
      <c r="AX188" s="517"/>
      <c r="AY188" s="517"/>
      <c r="AZ188" s="517"/>
      <c r="BA188" s="517"/>
      <c r="BB188" s="517"/>
      <c r="BC188" s="517"/>
      <c r="BD188" s="517"/>
      <c r="BE188" s="517"/>
      <c r="BF188" s="517"/>
      <c r="BG188" s="517"/>
      <c r="BH188" s="517"/>
      <c r="BI188" s="517"/>
      <c r="BJ188" s="517"/>
      <c r="BK188" s="517"/>
      <c r="BL188" s="517"/>
      <c r="BM188" s="428"/>
      <c r="BN188" s="428"/>
    </row>
    <row r="189" outlineLevel="3">
      <c r="A189" s="428"/>
      <c r="B189" s="428"/>
      <c r="C189" s="428"/>
      <c r="D189" s="428"/>
      <c r="E189" s="428"/>
      <c r="F189" s="428"/>
      <c r="G189" s="428"/>
      <c r="H189" s="428"/>
      <c r="I189" s="428"/>
      <c r="J189" s="428"/>
      <c r="K189" s="428"/>
      <c r="L189" s="428"/>
      <c r="M189" s="428"/>
      <c r="N189" s="428"/>
      <c r="O189" s="428"/>
      <c r="P189" s="428"/>
      <c r="Q189" s="428"/>
      <c r="R189" s="428"/>
      <c r="S189" s="428"/>
      <c r="T189" s="428"/>
      <c r="U189" s="428"/>
      <c r="V189" s="428"/>
      <c r="W189" s="428"/>
      <c r="X189" s="428"/>
      <c r="Y189" s="428"/>
      <c r="Z189" s="428"/>
      <c r="AA189" s="428"/>
      <c r="AB189" s="428"/>
      <c r="AC189" s="428"/>
      <c r="AD189" s="428"/>
      <c r="AE189" s="428"/>
      <c r="AF189" s="428"/>
      <c r="AG189" s="428"/>
      <c r="AH189" s="428"/>
      <c r="AI189" s="428"/>
      <c r="AJ189" s="428"/>
      <c r="AK189" s="428"/>
      <c r="AL189" s="428"/>
      <c r="AM189" s="428"/>
      <c r="AN189" s="428"/>
      <c r="AO189" s="428"/>
      <c r="AP189" s="428"/>
      <c r="AQ189" s="428"/>
      <c r="AR189" s="428"/>
      <c r="AS189" s="428"/>
      <c r="AT189" s="428"/>
      <c r="AU189" s="428"/>
      <c r="AV189" s="428"/>
      <c r="AW189" s="428"/>
      <c r="AX189" s="428"/>
      <c r="AY189" s="428"/>
      <c r="AZ189" s="428"/>
      <c r="BA189" s="428"/>
      <c r="BB189" s="428"/>
      <c r="BC189" s="428"/>
      <c r="BD189" s="428"/>
      <c r="BE189" s="428"/>
      <c r="BF189" s="428"/>
      <c r="BG189" s="428"/>
      <c r="BH189" s="428"/>
      <c r="BI189" s="428"/>
      <c r="BJ189" s="428"/>
      <c r="BK189" s="428"/>
      <c r="BL189" s="428"/>
      <c r="BM189" s="428"/>
      <c r="BN189" s="428"/>
    </row>
    <row r="190" ht="7.5" customHeight="1" outlineLevel="2">
      <c r="A190" s="428"/>
      <c r="B190" s="428"/>
      <c r="C190" s="428"/>
      <c r="D190" s="428"/>
      <c r="E190" s="428"/>
      <c r="F190" s="428"/>
      <c r="G190" s="428"/>
      <c r="H190" s="428"/>
      <c r="I190" s="428"/>
      <c r="J190" s="428"/>
      <c r="K190" s="428"/>
      <c r="L190" s="428"/>
      <c r="M190" s="428"/>
      <c r="N190" s="428"/>
      <c r="O190" s="428"/>
      <c r="P190" s="428"/>
      <c r="Q190" s="428"/>
      <c r="R190" s="428"/>
      <c r="S190" s="428"/>
      <c r="T190" s="428"/>
      <c r="U190" s="428"/>
      <c r="V190" s="428"/>
      <c r="W190" s="428"/>
      <c r="X190" s="428"/>
      <c r="Y190" s="428"/>
      <c r="Z190" s="428"/>
      <c r="AA190" s="428"/>
      <c r="AB190" s="428"/>
      <c r="AC190" s="428"/>
      <c r="AD190" s="428"/>
      <c r="AE190" s="428"/>
      <c r="AF190" s="428"/>
      <c r="AG190" s="428"/>
      <c r="AH190" s="428"/>
      <c r="AI190" s="428"/>
      <c r="AJ190" s="428"/>
      <c r="AK190" s="428"/>
      <c r="AL190" s="428"/>
      <c r="AM190" s="428"/>
      <c r="AN190" s="428"/>
      <c r="AO190" s="428"/>
      <c r="AP190" s="428"/>
      <c r="AQ190" s="428"/>
      <c r="AR190" s="428"/>
      <c r="AS190" s="428"/>
      <c r="AT190" s="428"/>
      <c r="AU190" s="428"/>
      <c r="AV190" s="428"/>
      <c r="AW190" s="428"/>
      <c r="AX190" s="428"/>
      <c r="AY190" s="428"/>
      <c r="AZ190" s="428"/>
      <c r="BA190" s="428"/>
      <c r="BB190" s="428"/>
      <c r="BC190" s="428"/>
      <c r="BD190" s="428"/>
      <c r="BE190" s="428"/>
      <c r="BF190" s="428"/>
      <c r="BG190" s="428"/>
      <c r="BH190" s="428"/>
      <c r="BI190" s="428"/>
      <c r="BJ190" s="428"/>
      <c r="BK190" s="428"/>
      <c r="BL190" s="428"/>
      <c r="BM190" s="428"/>
      <c r="BN190" s="428"/>
    </row>
    <row r="191" outlineLevel="2">
      <c r="A191" s="428"/>
      <c r="B191" s="428"/>
      <c r="C191" s="478"/>
      <c r="D191" s="479" t="s">
        <v>203</v>
      </c>
      <c r="E191" s="181"/>
      <c r="F191" s="480" t="s">
        <v>441</v>
      </c>
      <c r="G191" s="480" t="s">
        <v>442</v>
      </c>
      <c r="H191" s="480" t="s">
        <v>188</v>
      </c>
      <c r="I191" s="480" t="s">
        <v>177</v>
      </c>
      <c r="J191" s="481" t="s">
        <v>206</v>
      </c>
      <c r="K191" s="428"/>
      <c r="L191" s="428"/>
      <c r="M191" s="428"/>
      <c r="N191" s="428"/>
      <c r="O191" s="428"/>
      <c r="P191" s="428"/>
      <c r="Q191" s="428"/>
      <c r="R191" s="428"/>
      <c r="S191" s="428"/>
      <c r="T191" s="428"/>
      <c r="U191" s="428"/>
      <c r="V191" s="428"/>
      <c r="W191" s="428"/>
      <c r="X191" s="428"/>
      <c r="Y191" s="428"/>
      <c r="Z191" s="428"/>
      <c r="AA191" s="428"/>
      <c r="AB191" s="428"/>
      <c r="AC191" s="428"/>
      <c r="AD191" s="428"/>
      <c r="AE191" s="428"/>
      <c r="AF191" s="428"/>
      <c r="AG191" s="428"/>
      <c r="AH191" s="428"/>
      <c r="AI191" s="428"/>
      <c r="AJ191" s="428"/>
      <c r="AK191" s="428"/>
      <c r="AL191" s="428"/>
      <c r="AM191" s="428"/>
      <c r="AN191" s="428"/>
      <c r="AO191" s="428"/>
      <c r="AP191" s="428"/>
      <c r="AQ191" s="428"/>
      <c r="AR191" s="428"/>
      <c r="AS191" s="428"/>
      <c r="AT191" s="428"/>
      <c r="AU191" s="428"/>
      <c r="AV191" s="428"/>
      <c r="AW191" s="428"/>
      <c r="AX191" s="428"/>
      <c r="AY191" s="428"/>
      <c r="AZ191" s="428"/>
      <c r="BA191" s="428"/>
      <c r="BB191" s="428"/>
      <c r="BC191" s="428"/>
      <c r="BD191" s="428"/>
      <c r="BE191" s="428"/>
      <c r="BF191" s="482" t="s">
        <v>207</v>
      </c>
      <c r="BG191" s="428"/>
      <c r="BH191" s="483"/>
      <c r="BI191" s="484" t="s">
        <v>191</v>
      </c>
      <c r="BJ191" s="485"/>
      <c r="BK191" s="486" t="s">
        <v>177</v>
      </c>
      <c r="BL191" s="468" t="s">
        <v>208</v>
      </c>
      <c r="BM191" s="428"/>
      <c r="BN191" s="428"/>
    </row>
    <row r="192" outlineLevel="2">
      <c r="A192" s="428"/>
      <c r="B192" s="428"/>
      <c r="C192" s="428"/>
      <c r="D192" s="487" t="s">
        <v>190</v>
      </c>
      <c r="E192" s="181"/>
      <c r="F192" s="488" t="s">
        <v>443</v>
      </c>
      <c r="G192" s="488" t="s">
        <v>444</v>
      </c>
      <c r="H192" s="489">
        <v>0.0</v>
      </c>
      <c r="I192" s="490">
        <v>0.0</v>
      </c>
      <c r="J192" s="491" t="str">
        <f>IFERROR(I192/H192)</f>
        <v/>
      </c>
      <c r="K192" s="428"/>
      <c r="L192" s="428"/>
      <c r="M192" s="428"/>
      <c r="N192" s="428"/>
      <c r="O192" s="428"/>
      <c r="P192" s="428"/>
      <c r="Q192" s="428"/>
      <c r="R192" s="428"/>
      <c r="S192" s="428"/>
      <c r="T192" s="428"/>
      <c r="U192" s="428"/>
      <c r="V192" s="428"/>
      <c r="W192" s="428"/>
      <c r="X192" s="428"/>
      <c r="Y192" s="428"/>
      <c r="Z192" s="428"/>
      <c r="AA192" s="428"/>
      <c r="AB192" s="428"/>
      <c r="AC192" s="428"/>
      <c r="AD192" s="428"/>
      <c r="AE192" s="428"/>
      <c r="AF192" s="428"/>
      <c r="AG192" s="428"/>
      <c r="AH192" s="428"/>
      <c r="AI192" s="428"/>
      <c r="AJ192" s="428"/>
      <c r="AK192" s="428"/>
      <c r="AL192" s="428"/>
      <c r="AM192" s="428"/>
      <c r="AN192" s="428"/>
      <c r="AO192" s="428"/>
      <c r="AP192" s="428"/>
      <c r="AQ192" s="428"/>
      <c r="AR192" s="428"/>
      <c r="AS192" s="428"/>
      <c r="AT192" s="428"/>
      <c r="AU192" s="428"/>
      <c r="AV192" s="428"/>
      <c r="AW192" s="428"/>
      <c r="AX192" s="428"/>
      <c r="AY192" s="428"/>
      <c r="AZ192" s="428"/>
      <c r="BA192" s="428"/>
      <c r="BB192" s="428"/>
      <c r="BC192" s="428"/>
      <c r="BD192" s="428"/>
      <c r="BE192" s="428"/>
      <c r="BF192" s="492">
        <f>SUM(BF197:BF206)</f>
        <v>0</v>
      </c>
      <c r="BG192" s="428"/>
      <c r="BH192" s="493" t="s">
        <v>211</v>
      </c>
      <c r="BI192" s="519"/>
      <c r="BJ192" s="495" t="str">
        <f>if(BL192=1,"1","0")</f>
        <v>0</v>
      </c>
      <c r="BK192" s="496">
        <v>0.0</v>
      </c>
      <c r="BL192" s="520">
        <f>AVERAGE(BI197:BI206)</f>
        <v>0</v>
      </c>
      <c r="BM192" s="428"/>
      <c r="BN192" s="428"/>
    </row>
    <row r="193" ht="7.5" customHeight="1" outlineLevel="3">
      <c r="A193" s="428"/>
      <c r="B193" s="428"/>
      <c r="C193" s="428"/>
      <c r="D193" s="428"/>
      <c r="E193" s="428"/>
      <c r="F193" s="428"/>
      <c r="G193" s="428"/>
      <c r="H193" s="428"/>
      <c r="I193" s="428"/>
      <c r="J193" s="428"/>
      <c r="K193" s="428"/>
      <c r="L193" s="428"/>
      <c r="M193" s="428"/>
      <c r="N193" s="428"/>
      <c r="O193" s="428"/>
      <c r="P193" s="428"/>
      <c r="Q193" s="428"/>
      <c r="R193" s="428"/>
      <c r="S193" s="428"/>
      <c r="T193" s="428"/>
      <c r="U193" s="428"/>
      <c r="V193" s="428"/>
      <c r="W193" s="428"/>
      <c r="X193" s="428"/>
      <c r="Y193" s="428"/>
      <c r="Z193" s="428"/>
      <c r="AA193" s="428"/>
      <c r="AB193" s="428"/>
      <c r="AC193" s="428"/>
      <c r="AD193" s="428"/>
      <c r="AE193" s="428"/>
      <c r="AF193" s="428"/>
      <c r="AG193" s="428"/>
      <c r="AH193" s="428"/>
      <c r="AI193" s="428"/>
      <c r="AJ193" s="428"/>
      <c r="AK193" s="428"/>
      <c r="AL193" s="428"/>
      <c r="AM193" s="428"/>
      <c r="AN193" s="428"/>
      <c r="AO193" s="428"/>
      <c r="AP193" s="428"/>
      <c r="AQ193" s="428"/>
      <c r="AR193" s="428"/>
      <c r="AS193" s="428"/>
      <c r="AT193" s="428"/>
      <c r="AU193" s="428"/>
      <c r="AV193" s="428"/>
      <c r="AW193" s="428"/>
      <c r="AX193" s="428"/>
      <c r="AY193" s="428"/>
      <c r="AZ193" s="428"/>
      <c r="BA193" s="428"/>
      <c r="BB193" s="428"/>
      <c r="BC193" s="428"/>
      <c r="BD193" s="428"/>
      <c r="BE193" s="428"/>
      <c r="BF193" s="428"/>
      <c r="BG193" s="428"/>
      <c r="BH193" s="428"/>
      <c r="BI193" s="428"/>
      <c r="BJ193" s="428"/>
      <c r="BK193" s="428"/>
      <c r="BL193" s="428"/>
      <c r="BM193" s="428"/>
      <c r="BN193" s="428"/>
    </row>
    <row r="194" outlineLevel="3">
      <c r="A194" s="428"/>
      <c r="B194" s="428"/>
      <c r="C194" s="428"/>
      <c r="D194" s="428"/>
      <c r="E194" s="498" t="s">
        <v>212</v>
      </c>
      <c r="F194" s="499" t="s">
        <v>213</v>
      </c>
      <c r="G194" s="498" t="s">
        <v>214</v>
      </c>
      <c r="H194" s="499" t="s">
        <v>215</v>
      </c>
      <c r="I194" s="499" t="s">
        <v>216</v>
      </c>
      <c r="J194" s="500"/>
      <c r="K194" s="182"/>
      <c r="L194" s="182"/>
      <c r="M194" s="182"/>
      <c r="N194" s="182"/>
      <c r="O194" s="182"/>
      <c r="P194" s="182"/>
      <c r="Q194" s="182"/>
      <c r="R194" s="182"/>
      <c r="S194" s="182"/>
      <c r="T194" s="182"/>
      <c r="U194" s="182"/>
      <c r="V194" s="182"/>
      <c r="W194" s="182"/>
      <c r="X194" s="182"/>
      <c r="Y194" s="182"/>
      <c r="Z194" s="182"/>
      <c r="AA194" s="182"/>
      <c r="AB194" s="182"/>
      <c r="AC194" s="182"/>
      <c r="AD194" s="182"/>
      <c r="AE194" s="182"/>
      <c r="AF194" s="182"/>
      <c r="AG194" s="182"/>
      <c r="AH194" s="182"/>
      <c r="AI194" s="182"/>
      <c r="AJ194" s="182"/>
      <c r="AK194" s="182"/>
      <c r="AL194" s="182"/>
      <c r="AM194" s="182"/>
      <c r="AN194" s="182"/>
      <c r="AO194" s="182"/>
      <c r="AP194" s="182"/>
      <c r="AQ194" s="182"/>
      <c r="AR194" s="182"/>
      <c r="AS194" s="182"/>
      <c r="AT194" s="182"/>
      <c r="AU194" s="182"/>
      <c r="AV194" s="182"/>
      <c r="AW194" s="182"/>
      <c r="AX194" s="182"/>
      <c r="AY194" s="182"/>
      <c r="AZ194" s="182"/>
      <c r="BA194" s="182"/>
      <c r="BB194" s="182"/>
      <c r="BC194" s="182"/>
      <c r="BD194" s="182"/>
      <c r="BE194" s="181"/>
      <c r="BF194" s="501" t="s">
        <v>187</v>
      </c>
      <c r="BG194" s="479" t="s">
        <v>217</v>
      </c>
      <c r="BH194" s="182"/>
      <c r="BI194" s="182"/>
      <c r="BJ194" s="181"/>
      <c r="BK194" s="501" t="s">
        <v>167</v>
      </c>
      <c r="BL194" s="501" t="s">
        <v>218</v>
      </c>
      <c r="BM194" s="428"/>
      <c r="BN194" s="428"/>
    </row>
    <row r="195" outlineLevel="3">
      <c r="A195" s="428"/>
      <c r="B195" s="428"/>
      <c r="C195" s="428"/>
      <c r="D195" s="428"/>
      <c r="E195" s="199"/>
      <c r="F195" s="199"/>
      <c r="G195" s="199"/>
      <c r="H195" s="199"/>
      <c r="I195" s="199"/>
      <c r="J195" s="502" t="s">
        <v>219</v>
      </c>
      <c r="K195" s="182"/>
      <c r="L195" s="182"/>
      <c r="M195" s="181"/>
      <c r="N195" s="502" t="s">
        <v>220</v>
      </c>
      <c r="O195" s="182"/>
      <c r="P195" s="182"/>
      <c r="Q195" s="181"/>
      <c r="R195" s="502" t="s">
        <v>221</v>
      </c>
      <c r="S195" s="182"/>
      <c r="T195" s="182"/>
      <c r="U195" s="181"/>
      <c r="V195" s="502" t="s">
        <v>222</v>
      </c>
      <c r="W195" s="182"/>
      <c r="X195" s="182"/>
      <c r="Y195" s="181"/>
      <c r="Z195" s="502" t="s">
        <v>223</v>
      </c>
      <c r="AA195" s="182"/>
      <c r="AB195" s="182"/>
      <c r="AC195" s="181"/>
      <c r="AD195" s="502" t="s">
        <v>224</v>
      </c>
      <c r="AE195" s="182"/>
      <c r="AF195" s="182"/>
      <c r="AG195" s="181"/>
      <c r="AH195" s="502" t="s">
        <v>225</v>
      </c>
      <c r="AI195" s="182"/>
      <c r="AJ195" s="182"/>
      <c r="AK195" s="181"/>
      <c r="AL195" s="502" t="s">
        <v>226</v>
      </c>
      <c r="AM195" s="182"/>
      <c r="AN195" s="182"/>
      <c r="AO195" s="181"/>
      <c r="AP195" s="502" t="s">
        <v>227</v>
      </c>
      <c r="AQ195" s="182"/>
      <c r="AR195" s="182"/>
      <c r="AS195" s="181"/>
      <c r="AT195" s="502" t="s">
        <v>228</v>
      </c>
      <c r="AU195" s="182"/>
      <c r="AV195" s="182"/>
      <c r="AW195" s="181"/>
      <c r="AX195" s="502" t="s">
        <v>229</v>
      </c>
      <c r="AY195" s="182"/>
      <c r="AZ195" s="182"/>
      <c r="BA195" s="181"/>
      <c r="BB195" s="502" t="s">
        <v>230</v>
      </c>
      <c r="BC195" s="182"/>
      <c r="BD195" s="182"/>
      <c r="BE195" s="181"/>
      <c r="BF195" s="199"/>
      <c r="BG195" s="503" t="s">
        <v>231</v>
      </c>
      <c r="BH195" s="504" t="s">
        <v>232</v>
      </c>
      <c r="BI195" s="503" t="s">
        <v>233</v>
      </c>
      <c r="BJ195" s="504" t="s">
        <v>234</v>
      </c>
      <c r="BK195" s="199"/>
      <c r="BL195" s="199"/>
      <c r="BM195" s="428"/>
      <c r="BN195" s="428"/>
    </row>
    <row r="196" outlineLevel="3">
      <c r="A196" s="428"/>
      <c r="B196" s="428"/>
      <c r="C196" s="428"/>
      <c r="D196" s="428"/>
      <c r="E196" s="183"/>
      <c r="F196" s="183"/>
      <c r="G196" s="183"/>
      <c r="H196" s="183"/>
      <c r="I196" s="183"/>
      <c r="J196" s="505">
        <v>1.0</v>
      </c>
      <c r="K196" s="505">
        <v>2.0</v>
      </c>
      <c r="L196" s="505">
        <v>3.0</v>
      </c>
      <c r="M196" s="505">
        <v>4.0</v>
      </c>
      <c r="N196" s="505">
        <v>1.0</v>
      </c>
      <c r="O196" s="505">
        <v>2.0</v>
      </c>
      <c r="P196" s="505">
        <v>3.0</v>
      </c>
      <c r="Q196" s="505">
        <v>4.0</v>
      </c>
      <c r="R196" s="505">
        <v>1.0</v>
      </c>
      <c r="S196" s="505">
        <v>2.0</v>
      </c>
      <c r="T196" s="505">
        <v>3.0</v>
      </c>
      <c r="U196" s="505">
        <v>4.0</v>
      </c>
      <c r="V196" s="505">
        <v>1.0</v>
      </c>
      <c r="W196" s="505">
        <v>2.0</v>
      </c>
      <c r="X196" s="505">
        <v>3.0</v>
      </c>
      <c r="Y196" s="505">
        <v>4.0</v>
      </c>
      <c r="Z196" s="505">
        <v>1.0</v>
      </c>
      <c r="AA196" s="505">
        <v>2.0</v>
      </c>
      <c r="AB196" s="505">
        <v>3.0</v>
      </c>
      <c r="AC196" s="505">
        <v>4.0</v>
      </c>
      <c r="AD196" s="505">
        <v>1.0</v>
      </c>
      <c r="AE196" s="505">
        <v>2.0</v>
      </c>
      <c r="AF196" s="505">
        <v>3.0</v>
      </c>
      <c r="AG196" s="505">
        <v>4.0</v>
      </c>
      <c r="AH196" s="505">
        <v>1.0</v>
      </c>
      <c r="AI196" s="505">
        <v>2.0</v>
      </c>
      <c r="AJ196" s="505">
        <v>3.0</v>
      </c>
      <c r="AK196" s="505">
        <v>4.0</v>
      </c>
      <c r="AL196" s="505">
        <v>1.0</v>
      </c>
      <c r="AM196" s="505">
        <v>2.0</v>
      </c>
      <c r="AN196" s="505">
        <v>3.0</v>
      </c>
      <c r="AO196" s="505">
        <v>4.0</v>
      </c>
      <c r="AP196" s="505">
        <v>1.0</v>
      </c>
      <c r="AQ196" s="505">
        <v>2.0</v>
      </c>
      <c r="AR196" s="505">
        <v>3.0</v>
      </c>
      <c r="AS196" s="505">
        <v>4.0</v>
      </c>
      <c r="AT196" s="505">
        <v>1.0</v>
      </c>
      <c r="AU196" s="505">
        <v>2.0</v>
      </c>
      <c r="AV196" s="505">
        <v>3.0</v>
      </c>
      <c r="AW196" s="505">
        <v>4.0</v>
      </c>
      <c r="AX196" s="505">
        <v>1.0</v>
      </c>
      <c r="AY196" s="505">
        <v>2.0</v>
      </c>
      <c r="AZ196" s="505">
        <v>3.0</v>
      </c>
      <c r="BA196" s="505">
        <v>4.0</v>
      </c>
      <c r="BB196" s="505">
        <v>1.0</v>
      </c>
      <c r="BC196" s="505">
        <v>2.0</v>
      </c>
      <c r="BD196" s="505">
        <v>3.0</v>
      </c>
      <c r="BE196" s="505">
        <v>4.0</v>
      </c>
      <c r="BF196" s="183"/>
      <c r="BG196" s="183"/>
      <c r="BH196" s="183"/>
      <c r="BI196" s="183"/>
      <c r="BJ196" s="183"/>
      <c r="BK196" s="183"/>
      <c r="BL196" s="183"/>
      <c r="BM196" s="428"/>
      <c r="BN196" s="428"/>
    </row>
    <row r="197" outlineLevel="3">
      <c r="A197" s="428"/>
      <c r="B197" s="428"/>
      <c r="C197" s="428"/>
      <c r="D197" s="428"/>
      <c r="E197" s="486">
        <v>1.0</v>
      </c>
      <c r="F197" s="528"/>
      <c r="G197" s="506"/>
      <c r="H197" s="507"/>
      <c r="I197" s="507"/>
      <c r="J197" s="508">
        <v>0.0</v>
      </c>
      <c r="K197" s="508">
        <v>0.0</v>
      </c>
      <c r="L197" s="508">
        <v>0.0</v>
      </c>
      <c r="M197" s="508">
        <v>0.0</v>
      </c>
      <c r="N197" s="508">
        <v>0.0</v>
      </c>
      <c r="O197" s="508">
        <v>0.0</v>
      </c>
      <c r="P197" s="508">
        <v>0.0</v>
      </c>
      <c r="Q197" s="508">
        <v>0.0</v>
      </c>
      <c r="R197" s="508">
        <v>0.0</v>
      </c>
      <c r="S197" s="508">
        <v>0.0</v>
      </c>
      <c r="T197" s="508">
        <v>0.0</v>
      </c>
      <c r="U197" s="508">
        <v>0.0</v>
      </c>
      <c r="V197" s="508">
        <v>0.0</v>
      </c>
      <c r="W197" s="508">
        <v>0.0</v>
      </c>
      <c r="X197" s="508">
        <v>0.0</v>
      </c>
      <c r="Y197" s="508">
        <v>0.0</v>
      </c>
      <c r="Z197" s="508">
        <v>0.0</v>
      </c>
      <c r="AA197" s="508">
        <v>0.0</v>
      </c>
      <c r="AB197" s="508">
        <v>0.0</v>
      </c>
      <c r="AC197" s="508">
        <v>0.0</v>
      </c>
      <c r="AD197" s="508">
        <v>0.0</v>
      </c>
      <c r="AE197" s="508">
        <v>0.0</v>
      </c>
      <c r="AF197" s="508">
        <v>0.0</v>
      </c>
      <c r="AG197" s="508">
        <v>0.0</v>
      </c>
      <c r="AH197" s="508">
        <v>0.0</v>
      </c>
      <c r="AI197" s="508">
        <v>0.0</v>
      </c>
      <c r="AJ197" s="508">
        <v>0.0</v>
      </c>
      <c r="AK197" s="508">
        <v>0.0</v>
      </c>
      <c r="AL197" s="508">
        <v>0.0</v>
      </c>
      <c r="AM197" s="508">
        <v>0.0</v>
      </c>
      <c r="AN197" s="508">
        <v>0.0</v>
      </c>
      <c r="AO197" s="508">
        <v>0.0</v>
      </c>
      <c r="AP197" s="508">
        <v>0.0</v>
      </c>
      <c r="AQ197" s="508">
        <v>0.0</v>
      </c>
      <c r="AR197" s="508">
        <v>0.0</v>
      </c>
      <c r="AS197" s="508">
        <v>0.0</v>
      </c>
      <c r="AT197" s="508">
        <v>0.0</v>
      </c>
      <c r="AU197" s="508">
        <v>0.0</v>
      </c>
      <c r="AV197" s="508">
        <v>0.0</v>
      </c>
      <c r="AW197" s="508">
        <v>0.0</v>
      </c>
      <c r="AX197" s="508">
        <v>0.0</v>
      </c>
      <c r="AY197" s="508">
        <v>0.0</v>
      </c>
      <c r="AZ197" s="508">
        <v>0.0</v>
      </c>
      <c r="BA197" s="508">
        <v>0.0</v>
      </c>
      <c r="BB197" s="508">
        <v>0.0</v>
      </c>
      <c r="BC197" s="508">
        <v>0.0</v>
      </c>
      <c r="BD197" s="508">
        <v>0.0</v>
      </c>
      <c r="BE197" s="508">
        <v>0.0</v>
      </c>
      <c r="BF197" s="515">
        <v>0.0</v>
      </c>
      <c r="BG197" s="510"/>
      <c r="BH197" s="511">
        <v>0.0</v>
      </c>
      <c r="BI197" s="512">
        <f t="shared" ref="BI197:BI206" si="19">iferror(AVERAGE(J197:BE197))</f>
        <v>0</v>
      </c>
      <c r="BJ197" s="511">
        <v>0.0</v>
      </c>
      <c r="BK197" s="513"/>
      <c r="BL197" s="514">
        <f>iferror((BH197+BJ197)/100)</f>
        <v>0</v>
      </c>
      <c r="BM197" s="428"/>
      <c r="BN197" s="428"/>
    </row>
    <row r="198" outlineLevel="3">
      <c r="A198" s="428"/>
      <c r="B198" s="428"/>
      <c r="C198" s="428"/>
      <c r="D198" s="428"/>
      <c r="E198" s="486">
        <v>2.0</v>
      </c>
      <c r="F198" s="529"/>
      <c r="G198" s="506"/>
      <c r="H198" s="507"/>
      <c r="I198" s="507"/>
      <c r="J198" s="508">
        <v>0.0</v>
      </c>
      <c r="K198" s="508">
        <v>0.0</v>
      </c>
      <c r="L198" s="508">
        <v>0.0</v>
      </c>
      <c r="M198" s="508">
        <v>0.0</v>
      </c>
      <c r="N198" s="508">
        <v>0.0</v>
      </c>
      <c r="O198" s="508">
        <v>0.0</v>
      </c>
      <c r="P198" s="508">
        <v>0.0</v>
      </c>
      <c r="Q198" s="508">
        <v>0.0</v>
      </c>
      <c r="R198" s="508">
        <v>0.0</v>
      </c>
      <c r="S198" s="508">
        <v>0.0</v>
      </c>
      <c r="T198" s="508">
        <v>0.0</v>
      </c>
      <c r="U198" s="508">
        <v>0.0</v>
      </c>
      <c r="V198" s="508">
        <v>0.0</v>
      </c>
      <c r="W198" s="508">
        <v>0.0</v>
      </c>
      <c r="X198" s="508">
        <v>0.0</v>
      </c>
      <c r="Y198" s="508">
        <v>0.0</v>
      </c>
      <c r="Z198" s="508">
        <v>0.0</v>
      </c>
      <c r="AA198" s="508">
        <v>0.0</v>
      </c>
      <c r="AB198" s="508">
        <v>0.0</v>
      </c>
      <c r="AC198" s="508">
        <v>0.0</v>
      </c>
      <c r="AD198" s="508">
        <v>0.0</v>
      </c>
      <c r="AE198" s="508">
        <v>0.0</v>
      </c>
      <c r="AF198" s="508">
        <v>0.0</v>
      </c>
      <c r="AG198" s="508">
        <v>0.0</v>
      </c>
      <c r="AH198" s="508">
        <v>0.0</v>
      </c>
      <c r="AI198" s="508">
        <v>0.0</v>
      </c>
      <c r="AJ198" s="508">
        <v>0.0</v>
      </c>
      <c r="AK198" s="508">
        <v>0.0</v>
      </c>
      <c r="AL198" s="508">
        <v>0.0</v>
      </c>
      <c r="AM198" s="508">
        <v>0.0</v>
      </c>
      <c r="AN198" s="508">
        <v>0.0</v>
      </c>
      <c r="AO198" s="508">
        <v>0.0</v>
      </c>
      <c r="AP198" s="508">
        <v>0.0</v>
      </c>
      <c r="AQ198" s="508">
        <v>0.0</v>
      </c>
      <c r="AR198" s="508">
        <v>0.0</v>
      </c>
      <c r="AS198" s="508">
        <v>0.0</v>
      </c>
      <c r="AT198" s="508">
        <v>0.0</v>
      </c>
      <c r="AU198" s="508">
        <v>0.0</v>
      </c>
      <c r="AV198" s="508">
        <v>0.0</v>
      </c>
      <c r="AW198" s="508">
        <v>0.0</v>
      </c>
      <c r="AX198" s="508">
        <v>0.0</v>
      </c>
      <c r="AY198" s="508">
        <v>0.0</v>
      </c>
      <c r="AZ198" s="508">
        <v>0.0</v>
      </c>
      <c r="BA198" s="508">
        <v>0.0</v>
      </c>
      <c r="BB198" s="508">
        <v>0.0</v>
      </c>
      <c r="BC198" s="508">
        <v>0.0</v>
      </c>
      <c r="BD198" s="508">
        <v>0.0</v>
      </c>
      <c r="BE198" s="508">
        <v>0.0</v>
      </c>
      <c r="BF198" s="515">
        <v>0.0</v>
      </c>
      <c r="BG198" s="510"/>
      <c r="BH198" s="511">
        <v>0.0</v>
      </c>
      <c r="BI198" s="512">
        <f t="shared" si="19"/>
        <v>0</v>
      </c>
      <c r="BJ198" s="511">
        <v>0.0</v>
      </c>
      <c r="BK198" s="513"/>
      <c r="BL198" s="514">
        <f t="shared" ref="BL198:BL206" si="20">(BH198+BJ198)/100</f>
        <v>0</v>
      </c>
      <c r="BM198" s="428"/>
      <c r="BN198" s="428"/>
    </row>
    <row r="199" outlineLevel="3">
      <c r="A199" s="428"/>
      <c r="B199" s="428"/>
      <c r="C199" s="248" t="s">
        <v>235</v>
      </c>
      <c r="D199" s="428"/>
      <c r="E199" s="486">
        <v>3.0</v>
      </c>
      <c r="F199" s="529"/>
      <c r="G199" s="506"/>
      <c r="H199" s="507"/>
      <c r="I199" s="507"/>
      <c r="J199" s="508">
        <v>0.0</v>
      </c>
      <c r="K199" s="508">
        <v>0.0</v>
      </c>
      <c r="L199" s="508">
        <v>0.0</v>
      </c>
      <c r="M199" s="508">
        <v>0.0</v>
      </c>
      <c r="N199" s="508">
        <v>0.0</v>
      </c>
      <c r="O199" s="508">
        <v>0.0</v>
      </c>
      <c r="P199" s="508">
        <v>0.0</v>
      </c>
      <c r="Q199" s="508">
        <v>0.0</v>
      </c>
      <c r="R199" s="508">
        <v>0.0</v>
      </c>
      <c r="S199" s="508">
        <v>0.0</v>
      </c>
      <c r="T199" s="508">
        <v>0.0</v>
      </c>
      <c r="U199" s="508">
        <v>0.0</v>
      </c>
      <c r="V199" s="508">
        <v>0.0</v>
      </c>
      <c r="W199" s="508">
        <v>0.0</v>
      </c>
      <c r="X199" s="508">
        <v>0.0</v>
      </c>
      <c r="Y199" s="508">
        <v>0.0</v>
      </c>
      <c r="Z199" s="508">
        <v>0.0</v>
      </c>
      <c r="AA199" s="508">
        <v>0.0</v>
      </c>
      <c r="AB199" s="508">
        <v>0.0</v>
      </c>
      <c r="AC199" s="508">
        <v>0.0</v>
      </c>
      <c r="AD199" s="508">
        <v>0.0</v>
      </c>
      <c r="AE199" s="508">
        <v>0.0</v>
      </c>
      <c r="AF199" s="508">
        <v>0.0</v>
      </c>
      <c r="AG199" s="508">
        <v>0.0</v>
      </c>
      <c r="AH199" s="508">
        <v>0.0</v>
      </c>
      <c r="AI199" s="508">
        <v>0.0</v>
      </c>
      <c r="AJ199" s="508">
        <v>0.0</v>
      </c>
      <c r="AK199" s="508">
        <v>0.0</v>
      </c>
      <c r="AL199" s="508">
        <v>0.0</v>
      </c>
      <c r="AM199" s="508">
        <v>0.0</v>
      </c>
      <c r="AN199" s="508">
        <v>0.0</v>
      </c>
      <c r="AO199" s="508">
        <v>0.0</v>
      </c>
      <c r="AP199" s="508">
        <v>0.0</v>
      </c>
      <c r="AQ199" s="508">
        <v>0.0</v>
      </c>
      <c r="AR199" s="508">
        <v>0.0</v>
      </c>
      <c r="AS199" s="508">
        <v>0.0</v>
      </c>
      <c r="AT199" s="508">
        <v>0.0</v>
      </c>
      <c r="AU199" s="508">
        <v>0.0</v>
      </c>
      <c r="AV199" s="508">
        <v>0.0</v>
      </c>
      <c r="AW199" s="508">
        <v>0.0</v>
      </c>
      <c r="AX199" s="508">
        <v>0.0</v>
      </c>
      <c r="AY199" s="508">
        <v>0.0</v>
      </c>
      <c r="AZ199" s="508">
        <v>0.0</v>
      </c>
      <c r="BA199" s="508">
        <v>0.0</v>
      </c>
      <c r="BB199" s="508">
        <v>0.0</v>
      </c>
      <c r="BC199" s="508">
        <v>0.0</v>
      </c>
      <c r="BD199" s="508">
        <v>0.0</v>
      </c>
      <c r="BE199" s="508">
        <v>0.0</v>
      </c>
      <c r="BF199" s="515">
        <v>0.0</v>
      </c>
      <c r="BG199" s="510"/>
      <c r="BH199" s="511">
        <v>0.0</v>
      </c>
      <c r="BI199" s="512">
        <f t="shared" si="19"/>
        <v>0</v>
      </c>
      <c r="BJ199" s="511">
        <v>0.0</v>
      </c>
      <c r="BK199" s="513"/>
      <c r="BL199" s="514">
        <f t="shared" si="20"/>
        <v>0</v>
      </c>
      <c r="BM199" s="428"/>
      <c r="BN199" s="428"/>
    </row>
    <row r="200" outlineLevel="3">
      <c r="A200" s="428"/>
      <c r="B200" s="428"/>
      <c r="C200" s="428"/>
      <c r="D200" s="428"/>
      <c r="E200" s="486">
        <v>4.0</v>
      </c>
      <c r="F200" s="529"/>
      <c r="G200" s="506"/>
      <c r="H200" s="507"/>
      <c r="I200" s="507"/>
      <c r="J200" s="508">
        <v>0.0</v>
      </c>
      <c r="K200" s="508">
        <v>0.0</v>
      </c>
      <c r="L200" s="508">
        <v>0.0</v>
      </c>
      <c r="M200" s="508">
        <v>0.0</v>
      </c>
      <c r="N200" s="508">
        <v>0.0</v>
      </c>
      <c r="O200" s="508">
        <v>0.0</v>
      </c>
      <c r="P200" s="508">
        <v>0.0</v>
      </c>
      <c r="Q200" s="508">
        <v>0.0</v>
      </c>
      <c r="R200" s="508">
        <v>0.0</v>
      </c>
      <c r="S200" s="508">
        <v>0.0</v>
      </c>
      <c r="T200" s="508">
        <v>0.0</v>
      </c>
      <c r="U200" s="508">
        <v>0.0</v>
      </c>
      <c r="V200" s="508">
        <v>0.0</v>
      </c>
      <c r="W200" s="508">
        <v>0.0</v>
      </c>
      <c r="X200" s="508">
        <v>0.0</v>
      </c>
      <c r="Y200" s="508">
        <v>0.0</v>
      </c>
      <c r="Z200" s="508">
        <v>0.0</v>
      </c>
      <c r="AA200" s="508">
        <v>0.0</v>
      </c>
      <c r="AB200" s="508">
        <v>0.0</v>
      </c>
      <c r="AC200" s="508">
        <v>0.0</v>
      </c>
      <c r="AD200" s="508">
        <v>0.0</v>
      </c>
      <c r="AE200" s="508">
        <v>0.0</v>
      </c>
      <c r="AF200" s="508">
        <v>0.0</v>
      </c>
      <c r="AG200" s="508">
        <v>0.0</v>
      </c>
      <c r="AH200" s="508">
        <v>0.0</v>
      </c>
      <c r="AI200" s="508">
        <v>0.0</v>
      </c>
      <c r="AJ200" s="508">
        <v>0.0</v>
      </c>
      <c r="AK200" s="508">
        <v>0.0</v>
      </c>
      <c r="AL200" s="508">
        <v>0.0</v>
      </c>
      <c r="AM200" s="508">
        <v>0.0</v>
      </c>
      <c r="AN200" s="508">
        <v>0.0</v>
      </c>
      <c r="AO200" s="508">
        <v>0.0</v>
      </c>
      <c r="AP200" s="508">
        <v>0.0</v>
      </c>
      <c r="AQ200" s="508">
        <v>0.0</v>
      </c>
      <c r="AR200" s="508">
        <v>0.0</v>
      </c>
      <c r="AS200" s="508">
        <v>0.0</v>
      </c>
      <c r="AT200" s="508">
        <v>0.0</v>
      </c>
      <c r="AU200" s="508">
        <v>0.0</v>
      </c>
      <c r="AV200" s="508">
        <v>0.0</v>
      </c>
      <c r="AW200" s="508">
        <v>0.0</v>
      </c>
      <c r="AX200" s="508">
        <v>0.0</v>
      </c>
      <c r="AY200" s="508">
        <v>0.0</v>
      </c>
      <c r="AZ200" s="508">
        <v>0.0</v>
      </c>
      <c r="BA200" s="508">
        <v>0.0</v>
      </c>
      <c r="BB200" s="508">
        <v>0.0</v>
      </c>
      <c r="BC200" s="508">
        <v>0.0</v>
      </c>
      <c r="BD200" s="508">
        <v>0.0</v>
      </c>
      <c r="BE200" s="508">
        <v>0.0</v>
      </c>
      <c r="BF200" s="515">
        <v>0.0</v>
      </c>
      <c r="BG200" s="510"/>
      <c r="BH200" s="511">
        <v>0.0</v>
      </c>
      <c r="BI200" s="512">
        <f t="shared" si="19"/>
        <v>0</v>
      </c>
      <c r="BJ200" s="511">
        <v>0.0</v>
      </c>
      <c r="BK200" s="513"/>
      <c r="BL200" s="514">
        <f t="shared" si="20"/>
        <v>0</v>
      </c>
      <c r="BM200" s="428"/>
      <c r="BN200" s="428"/>
    </row>
    <row r="201" outlineLevel="3">
      <c r="A201" s="428"/>
      <c r="B201" s="428"/>
      <c r="C201" s="428"/>
      <c r="D201" s="428"/>
      <c r="E201" s="486">
        <v>5.0</v>
      </c>
      <c r="F201" s="529"/>
      <c r="G201" s="506"/>
      <c r="H201" s="507"/>
      <c r="I201" s="507"/>
      <c r="J201" s="508">
        <v>0.0</v>
      </c>
      <c r="K201" s="508">
        <v>0.0</v>
      </c>
      <c r="L201" s="508">
        <v>0.0</v>
      </c>
      <c r="M201" s="508">
        <v>0.0</v>
      </c>
      <c r="N201" s="508">
        <v>0.0</v>
      </c>
      <c r="O201" s="508">
        <v>0.0</v>
      </c>
      <c r="P201" s="508">
        <v>0.0</v>
      </c>
      <c r="Q201" s="508">
        <v>0.0</v>
      </c>
      <c r="R201" s="508">
        <v>0.0</v>
      </c>
      <c r="S201" s="508">
        <v>0.0</v>
      </c>
      <c r="T201" s="508">
        <v>0.0</v>
      </c>
      <c r="U201" s="508">
        <v>0.0</v>
      </c>
      <c r="V201" s="508">
        <v>0.0</v>
      </c>
      <c r="W201" s="508">
        <v>0.0</v>
      </c>
      <c r="X201" s="508">
        <v>0.0</v>
      </c>
      <c r="Y201" s="508">
        <v>0.0</v>
      </c>
      <c r="Z201" s="508">
        <v>0.0</v>
      </c>
      <c r="AA201" s="508">
        <v>0.0</v>
      </c>
      <c r="AB201" s="508">
        <v>0.0</v>
      </c>
      <c r="AC201" s="508">
        <v>0.0</v>
      </c>
      <c r="AD201" s="508">
        <v>0.0</v>
      </c>
      <c r="AE201" s="508">
        <v>0.0</v>
      </c>
      <c r="AF201" s="508">
        <v>0.0</v>
      </c>
      <c r="AG201" s="508">
        <v>0.0</v>
      </c>
      <c r="AH201" s="508">
        <v>0.0</v>
      </c>
      <c r="AI201" s="508">
        <v>0.0</v>
      </c>
      <c r="AJ201" s="508">
        <v>0.0</v>
      </c>
      <c r="AK201" s="508">
        <v>0.0</v>
      </c>
      <c r="AL201" s="508">
        <v>0.0</v>
      </c>
      <c r="AM201" s="508">
        <v>0.0</v>
      </c>
      <c r="AN201" s="508">
        <v>0.0</v>
      </c>
      <c r="AO201" s="508">
        <v>0.0</v>
      </c>
      <c r="AP201" s="508">
        <v>0.0</v>
      </c>
      <c r="AQ201" s="508">
        <v>0.0</v>
      </c>
      <c r="AR201" s="508">
        <v>0.0</v>
      </c>
      <c r="AS201" s="508">
        <v>0.0</v>
      </c>
      <c r="AT201" s="508">
        <v>0.0</v>
      </c>
      <c r="AU201" s="508">
        <v>0.0</v>
      </c>
      <c r="AV201" s="508">
        <v>0.0</v>
      </c>
      <c r="AW201" s="508">
        <v>0.0</v>
      </c>
      <c r="AX201" s="508">
        <v>0.0</v>
      </c>
      <c r="AY201" s="508">
        <v>0.0</v>
      </c>
      <c r="AZ201" s="508">
        <v>0.0</v>
      </c>
      <c r="BA201" s="508">
        <v>0.0</v>
      </c>
      <c r="BB201" s="508">
        <v>0.0</v>
      </c>
      <c r="BC201" s="508">
        <v>0.0</v>
      </c>
      <c r="BD201" s="508">
        <v>0.0</v>
      </c>
      <c r="BE201" s="508">
        <v>0.0</v>
      </c>
      <c r="BF201" s="515">
        <v>0.0</v>
      </c>
      <c r="BG201" s="510"/>
      <c r="BH201" s="511">
        <v>0.0</v>
      </c>
      <c r="BI201" s="512">
        <f t="shared" si="19"/>
        <v>0</v>
      </c>
      <c r="BJ201" s="511">
        <v>0.0</v>
      </c>
      <c r="BK201" s="513"/>
      <c r="BL201" s="514">
        <f t="shared" si="20"/>
        <v>0</v>
      </c>
      <c r="BM201" s="428"/>
      <c r="BN201" s="428"/>
    </row>
    <row r="202" outlineLevel="3">
      <c r="A202" s="428"/>
      <c r="B202" s="428"/>
      <c r="C202" s="428"/>
      <c r="D202" s="428"/>
      <c r="E202" s="486">
        <v>6.0</v>
      </c>
      <c r="F202" s="529"/>
      <c r="G202" s="506"/>
      <c r="H202" s="507"/>
      <c r="I202" s="507"/>
      <c r="J202" s="508">
        <v>0.0</v>
      </c>
      <c r="K202" s="508">
        <v>0.0</v>
      </c>
      <c r="L202" s="508">
        <v>0.0</v>
      </c>
      <c r="M202" s="508">
        <v>0.0</v>
      </c>
      <c r="N202" s="508">
        <v>0.0</v>
      </c>
      <c r="O202" s="508">
        <v>0.0</v>
      </c>
      <c r="P202" s="508">
        <v>0.0</v>
      </c>
      <c r="Q202" s="508">
        <v>0.0</v>
      </c>
      <c r="R202" s="508">
        <v>0.0</v>
      </c>
      <c r="S202" s="508">
        <v>0.0</v>
      </c>
      <c r="T202" s="508">
        <v>0.0</v>
      </c>
      <c r="U202" s="508">
        <v>0.0</v>
      </c>
      <c r="V202" s="508">
        <v>0.0</v>
      </c>
      <c r="W202" s="508">
        <v>0.0</v>
      </c>
      <c r="X202" s="508">
        <v>0.0</v>
      </c>
      <c r="Y202" s="508">
        <v>0.0</v>
      </c>
      <c r="Z202" s="508">
        <v>0.0</v>
      </c>
      <c r="AA202" s="508">
        <v>0.0</v>
      </c>
      <c r="AB202" s="508">
        <v>0.0</v>
      </c>
      <c r="AC202" s="508">
        <v>0.0</v>
      </c>
      <c r="AD202" s="508">
        <v>0.0</v>
      </c>
      <c r="AE202" s="508">
        <v>0.0</v>
      </c>
      <c r="AF202" s="508">
        <v>0.0</v>
      </c>
      <c r="AG202" s="508">
        <v>0.0</v>
      </c>
      <c r="AH202" s="508">
        <v>0.0</v>
      </c>
      <c r="AI202" s="508">
        <v>0.0</v>
      </c>
      <c r="AJ202" s="508">
        <v>0.0</v>
      </c>
      <c r="AK202" s="508">
        <v>0.0</v>
      </c>
      <c r="AL202" s="508">
        <v>0.0</v>
      </c>
      <c r="AM202" s="508">
        <v>0.0</v>
      </c>
      <c r="AN202" s="508">
        <v>0.0</v>
      </c>
      <c r="AO202" s="508">
        <v>0.0</v>
      </c>
      <c r="AP202" s="508">
        <v>0.0</v>
      </c>
      <c r="AQ202" s="508">
        <v>0.0</v>
      </c>
      <c r="AR202" s="508">
        <v>0.0</v>
      </c>
      <c r="AS202" s="508">
        <v>0.0</v>
      </c>
      <c r="AT202" s="508">
        <v>0.0</v>
      </c>
      <c r="AU202" s="508">
        <v>0.0</v>
      </c>
      <c r="AV202" s="508">
        <v>0.0</v>
      </c>
      <c r="AW202" s="508">
        <v>0.0</v>
      </c>
      <c r="AX202" s="508">
        <v>0.0</v>
      </c>
      <c r="AY202" s="508">
        <v>0.0</v>
      </c>
      <c r="AZ202" s="508">
        <v>0.0</v>
      </c>
      <c r="BA202" s="508">
        <v>0.0</v>
      </c>
      <c r="BB202" s="508">
        <v>0.0</v>
      </c>
      <c r="BC202" s="508">
        <v>0.0</v>
      </c>
      <c r="BD202" s="508">
        <v>0.0</v>
      </c>
      <c r="BE202" s="508">
        <v>0.0</v>
      </c>
      <c r="BF202" s="515">
        <v>0.0</v>
      </c>
      <c r="BG202" s="510"/>
      <c r="BH202" s="511">
        <v>0.0</v>
      </c>
      <c r="BI202" s="512">
        <f t="shared" si="19"/>
        <v>0</v>
      </c>
      <c r="BJ202" s="511">
        <v>0.0</v>
      </c>
      <c r="BK202" s="513"/>
      <c r="BL202" s="514">
        <f t="shared" si="20"/>
        <v>0</v>
      </c>
      <c r="BM202" s="428"/>
      <c r="BN202" s="428"/>
    </row>
    <row r="203" outlineLevel="3">
      <c r="A203" s="428"/>
      <c r="B203" s="428"/>
      <c r="C203" s="428"/>
      <c r="D203" s="428"/>
      <c r="E203" s="486">
        <v>7.0</v>
      </c>
      <c r="F203" s="529"/>
      <c r="G203" s="506"/>
      <c r="H203" s="507"/>
      <c r="I203" s="507"/>
      <c r="J203" s="508">
        <v>0.0</v>
      </c>
      <c r="K203" s="508">
        <v>0.0</v>
      </c>
      <c r="L203" s="508">
        <v>0.0</v>
      </c>
      <c r="M203" s="508">
        <v>0.0</v>
      </c>
      <c r="N203" s="508">
        <v>0.0</v>
      </c>
      <c r="O203" s="508">
        <v>0.0</v>
      </c>
      <c r="P203" s="508">
        <v>0.0</v>
      </c>
      <c r="Q203" s="508">
        <v>0.0</v>
      </c>
      <c r="R203" s="508">
        <v>0.0</v>
      </c>
      <c r="S203" s="508">
        <v>0.0</v>
      </c>
      <c r="T203" s="508">
        <v>0.0</v>
      </c>
      <c r="U203" s="508">
        <v>0.0</v>
      </c>
      <c r="V203" s="508">
        <v>0.0</v>
      </c>
      <c r="W203" s="508">
        <v>0.0</v>
      </c>
      <c r="X203" s="508">
        <v>0.0</v>
      </c>
      <c r="Y203" s="508">
        <v>0.0</v>
      </c>
      <c r="Z203" s="508">
        <v>0.0</v>
      </c>
      <c r="AA203" s="508">
        <v>0.0</v>
      </c>
      <c r="AB203" s="508">
        <v>0.0</v>
      </c>
      <c r="AC203" s="508">
        <v>0.0</v>
      </c>
      <c r="AD203" s="508">
        <v>0.0</v>
      </c>
      <c r="AE203" s="508">
        <v>0.0</v>
      </c>
      <c r="AF203" s="508">
        <v>0.0</v>
      </c>
      <c r="AG203" s="508">
        <v>0.0</v>
      </c>
      <c r="AH203" s="508">
        <v>0.0</v>
      </c>
      <c r="AI203" s="508">
        <v>0.0</v>
      </c>
      <c r="AJ203" s="508">
        <v>0.0</v>
      </c>
      <c r="AK203" s="508">
        <v>0.0</v>
      </c>
      <c r="AL203" s="508">
        <v>0.0</v>
      </c>
      <c r="AM203" s="508">
        <v>0.0</v>
      </c>
      <c r="AN203" s="508">
        <v>0.0</v>
      </c>
      <c r="AO203" s="508">
        <v>0.0</v>
      </c>
      <c r="AP203" s="508">
        <v>0.0</v>
      </c>
      <c r="AQ203" s="508">
        <v>0.0</v>
      </c>
      <c r="AR203" s="508">
        <v>0.0</v>
      </c>
      <c r="AS203" s="508">
        <v>0.0</v>
      </c>
      <c r="AT203" s="508">
        <v>0.0</v>
      </c>
      <c r="AU203" s="508">
        <v>0.0</v>
      </c>
      <c r="AV203" s="508">
        <v>0.0</v>
      </c>
      <c r="AW203" s="508">
        <v>0.0</v>
      </c>
      <c r="AX203" s="508">
        <v>0.0</v>
      </c>
      <c r="AY203" s="508">
        <v>0.0</v>
      </c>
      <c r="AZ203" s="508">
        <v>0.0</v>
      </c>
      <c r="BA203" s="508">
        <v>0.0</v>
      </c>
      <c r="BB203" s="508">
        <v>0.0</v>
      </c>
      <c r="BC203" s="508">
        <v>0.0</v>
      </c>
      <c r="BD203" s="508">
        <v>0.0</v>
      </c>
      <c r="BE203" s="508">
        <v>0.0</v>
      </c>
      <c r="BF203" s="515">
        <v>0.0</v>
      </c>
      <c r="BG203" s="510"/>
      <c r="BH203" s="511">
        <v>0.0</v>
      </c>
      <c r="BI203" s="512">
        <f t="shared" si="19"/>
        <v>0</v>
      </c>
      <c r="BJ203" s="511">
        <v>0.0</v>
      </c>
      <c r="BK203" s="513"/>
      <c r="BL203" s="514">
        <f t="shared" si="20"/>
        <v>0</v>
      </c>
      <c r="BM203" s="428"/>
      <c r="BN203" s="428"/>
    </row>
    <row r="204" outlineLevel="3">
      <c r="A204" s="428"/>
      <c r="B204" s="428"/>
      <c r="C204" s="428"/>
      <c r="D204" s="428"/>
      <c r="E204" s="486">
        <v>8.0</v>
      </c>
      <c r="F204" s="529"/>
      <c r="G204" s="506"/>
      <c r="H204" s="507"/>
      <c r="I204" s="507"/>
      <c r="J204" s="508">
        <v>0.0</v>
      </c>
      <c r="K204" s="508">
        <v>0.0</v>
      </c>
      <c r="L204" s="508">
        <v>0.0</v>
      </c>
      <c r="M204" s="508">
        <v>0.0</v>
      </c>
      <c r="N204" s="508">
        <v>0.0</v>
      </c>
      <c r="O204" s="508">
        <v>0.0</v>
      </c>
      <c r="P204" s="508">
        <v>0.0</v>
      </c>
      <c r="Q204" s="508">
        <v>0.0</v>
      </c>
      <c r="R204" s="508">
        <v>0.0</v>
      </c>
      <c r="S204" s="508">
        <v>0.0</v>
      </c>
      <c r="T204" s="508">
        <v>0.0</v>
      </c>
      <c r="U204" s="508">
        <v>0.0</v>
      </c>
      <c r="V204" s="508">
        <v>0.0</v>
      </c>
      <c r="W204" s="508">
        <v>0.0</v>
      </c>
      <c r="X204" s="508">
        <v>0.0</v>
      </c>
      <c r="Y204" s="508">
        <v>0.0</v>
      </c>
      <c r="Z204" s="508">
        <v>0.0</v>
      </c>
      <c r="AA204" s="508">
        <v>0.0</v>
      </c>
      <c r="AB204" s="508">
        <v>0.0</v>
      </c>
      <c r="AC204" s="508">
        <v>0.0</v>
      </c>
      <c r="AD204" s="508">
        <v>0.0</v>
      </c>
      <c r="AE204" s="508">
        <v>0.0</v>
      </c>
      <c r="AF204" s="508">
        <v>0.0</v>
      </c>
      <c r="AG204" s="508">
        <v>0.0</v>
      </c>
      <c r="AH204" s="508">
        <v>0.0</v>
      </c>
      <c r="AI204" s="508">
        <v>0.0</v>
      </c>
      <c r="AJ204" s="508">
        <v>0.0</v>
      </c>
      <c r="AK204" s="508">
        <v>0.0</v>
      </c>
      <c r="AL204" s="508">
        <v>0.0</v>
      </c>
      <c r="AM204" s="508">
        <v>0.0</v>
      </c>
      <c r="AN204" s="508">
        <v>0.0</v>
      </c>
      <c r="AO204" s="508">
        <v>0.0</v>
      </c>
      <c r="AP204" s="508">
        <v>0.0</v>
      </c>
      <c r="AQ204" s="508">
        <v>0.0</v>
      </c>
      <c r="AR204" s="508">
        <v>0.0</v>
      </c>
      <c r="AS204" s="508">
        <v>0.0</v>
      </c>
      <c r="AT204" s="508">
        <v>0.0</v>
      </c>
      <c r="AU204" s="508">
        <v>0.0</v>
      </c>
      <c r="AV204" s="508">
        <v>0.0</v>
      </c>
      <c r="AW204" s="508">
        <v>0.0</v>
      </c>
      <c r="AX204" s="508">
        <v>0.0</v>
      </c>
      <c r="AY204" s="508">
        <v>0.0</v>
      </c>
      <c r="AZ204" s="508">
        <v>0.0</v>
      </c>
      <c r="BA204" s="508">
        <v>0.0</v>
      </c>
      <c r="BB204" s="508">
        <v>0.0</v>
      </c>
      <c r="BC204" s="508">
        <v>0.0</v>
      </c>
      <c r="BD204" s="508">
        <v>0.0</v>
      </c>
      <c r="BE204" s="508">
        <v>0.0</v>
      </c>
      <c r="BF204" s="515">
        <v>0.0</v>
      </c>
      <c r="BG204" s="510"/>
      <c r="BH204" s="511">
        <v>0.0</v>
      </c>
      <c r="BI204" s="512">
        <f t="shared" si="19"/>
        <v>0</v>
      </c>
      <c r="BJ204" s="511">
        <v>0.0</v>
      </c>
      <c r="BK204" s="513"/>
      <c r="BL204" s="514">
        <f t="shared" si="20"/>
        <v>0</v>
      </c>
      <c r="BM204" s="428"/>
      <c r="BN204" s="428"/>
    </row>
    <row r="205" outlineLevel="3">
      <c r="A205" s="428"/>
      <c r="B205" s="428"/>
      <c r="C205" s="428"/>
      <c r="D205" s="428"/>
      <c r="E205" s="486">
        <v>9.0</v>
      </c>
      <c r="F205" s="529"/>
      <c r="G205" s="506"/>
      <c r="H205" s="507"/>
      <c r="I205" s="507"/>
      <c r="J205" s="508">
        <v>0.0</v>
      </c>
      <c r="K205" s="508">
        <v>0.0</v>
      </c>
      <c r="L205" s="508">
        <v>0.0</v>
      </c>
      <c r="M205" s="508">
        <v>0.0</v>
      </c>
      <c r="N205" s="508">
        <v>0.0</v>
      </c>
      <c r="O205" s="508">
        <v>0.0</v>
      </c>
      <c r="P205" s="508">
        <v>0.0</v>
      </c>
      <c r="Q205" s="508">
        <v>0.0</v>
      </c>
      <c r="R205" s="508">
        <v>0.0</v>
      </c>
      <c r="S205" s="508">
        <v>0.0</v>
      </c>
      <c r="T205" s="508">
        <v>0.0</v>
      </c>
      <c r="U205" s="508">
        <v>0.0</v>
      </c>
      <c r="V205" s="508">
        <v>0.0</v>
      </c>
      <c r="W205" s="508">
        <v>0.0</v>
      </c>
      <c r="X205" s="508">
        <v>0.0</v>
      </c>
      <c r="Y205" s="508">
        <v>0.0</v>
      </c>
      <c r="Z205" s="508">
        <v>0.0</v>
      </c>
      <c r="AA205" s="508">
        <v>0.0</v>
      </c>
      <c r="AB205" s="508">
        <v>0.0</v>
      </c>
      <c r="AC205" s="508">
        <v>0.0</v>
      </c>
      <c r="AD205" s="508">
        <v>0.0</v>
      </c>
      <c r="AE205" s="508">
        <v>0.0</v>
      </c>
      <c r="AF205" s="508">
        <v>0.0</v>
      </c>
      <c r="AG205" s="508">
        <v>0.0</v>
      </c>
      <c r="AH205" s="508">
        <v>0.0</v>
      </c>
      <c r="AI205" s="508">
        <v>0.0</v>
      </c>
      <c r="AJ205" s="508">
        <v>0.0</v>
      </c>
      <c r="AK205" s="508">
        <v>0.0</v>
      </c>
      <c r="AL205" s="508">
        <v>0.0</v>
      </c>
      <c r="AM205" s="508">
        <v>0.0</v>
      </c>
      <c r="AN205" s="508">
        <v>0.0</v>
      </c>
      <c r="AO205" s="508">
        <v>0.0</v>
      </c>
      <c r="AP205" s="508">
        <v>0.0</v>
      </c>
      <c r="AQ205" s="508">
        <v>0.0</v>
      </c>
      <c r="AR205" s="508">
        <v>0.0</v>
      </c>
      <c r="AS205" s="508">
        <v>0.0</v>
      </c>
      <c r="AT205" s="508">
        <v>0.0</v>
      </c>
      <c r="AU205" s="508">
        <v>0.0</v>
      </c>
      <c r="AV205" s="508">
        <v>0.0</v>
      </c>
      <c r="AW205" s="508">
        <v>0.0</v>
      </c>
      <c r="AX205" s="508">
        <v>0.0</v>
      </c>
      <c r="AY205" s="508">
        <v>0.0</v>
      </c>
      <c r="AZ205" s="508">
        <v>0.0</v>
      </c>
      <c r="BA205" s="508">
        <v>0.0</v>
      </c>
      <c r="BB205" s="508">
        <v>0.0</v>
      </c>
      <c r="BC205" s="508">
        <v>0.0</v>
      </c>
      <c r="BD205" s="508">
        <v>0.0</v>
      </c>
      <c r="BE205" s="508">
        <v>0.0</v>
      </c>
      <c r="BF205" s="515">
        <v>0.0</v>
      </c>
      <c r="BG205" s="510"/>
      <c r="BH205" s="511">
        <v>0.0</v>
      </c>
      <c r="BI205" s="512">
        <f t="shared" si="19"/>
        <v>0</v>
      </c>
      <c r="BJ205" s="511">
        <v>0.0</v>
      </c>
      <c r="BK205" s="513"/>
      <c r="BL205" s="514">
        <f t="shared" si="20"/>
        <v>0</v>
      </c>
      <c r="BM205" s="428"/>
      <c r="BN205" s="428"/>
    </row>
    <row r="206" outlineLevel="3">
      <c r="A206" s="428"/>
      <c r="B206" s="428"/>
      <c r="C206" s="428"/>
      <c r="D206" s="428"/>
      <c r="E206" s="486">
        <v>10.0</v>
      </c>
      <c r="F206" s="529"/>
      <c r="G206" s="506"/>
      <c r="H206" s="507"/>
      <c r="I206" s="507"/>
      <c r="J206" s="508">
        <v>0.0</v>
      </c>
      <c r="K206" s="508">
        <v>0.0</v>
      </c>
      <c r="L206" s="508">
        <v>0.0</v>
      </c>
      <c r="M206" s="508">
        <v>0.0</v>
      </c>
      <c r="N206" s="508">
        <v>0.0</v>
      </c>
      <c r="O206" s="508">
        <v>0.0</v>
      </c>
      <c r="P206" s="508">
        <v>0.0</v>
      </c>
      <c r="Q206" s="508">
        <v>0.0</v>
      </c>
      <c r="R206" s="508">
        <v>0.0</v>
      </c>
      <c r="S206" s="508">
        <v>0.0</v>
      </c>
      <c r="T206" s="508">
        <v>0.0</v>
      </c>
      <c r="U206" s="508">
        <v>0.0</v>
      </c>
      <c r="V206" s="508">
        <v>0.0</v>
      </c>
      <c r="W206" s="508">
        <v>0.0</v>
      </c>
      <c r="X206" s="508">
        <v>0.0</v>
      </c>
      <c r="Y206" s="508">
        <v>0.0</v>
      </c>
      <c r="Z206" s="508">
        <v>0.0</v>
      </c>
      <c r="AA206" s="508">
        <v>0.0</v>
      </c>
      <c r="AB206" s="508">
        <v>0.0</v>
      </c>
      <c r="AC206" s="508">
        <v>0.0</v>
      </c>
      <c r="AD206" s="508">
        <v>0.0</v>
      </c>
      <c r="AE206" s="508">
        <v>0.0</v>
      </c>
      <c r="AF206" s="508">
        <v>0.0</v>
      </c>
      <c r="AG206" s="508">
        <v>0.0</v>
      </c>
      <c r="AH206" s="508">
        <v>0.0</v>
      </c>
      <c r="AI206" s="508">
        <v>0.0</v>
      </c>
      <c r="AJ206" s="508">
        <v>0.0</v>
      </c>
      <c r="AK206" s="508">
        <v>0.0</v>
      </c>
      <c r="AL206" s="508">
        <v>0.0</v>
      </c>
      <c r="AM206" s="508">
        <v>0.0</v>
      </c>
      <c r="AN206" s="508">
        <v>0.0</v>
      </c>
      <c r="AO206" s="508">
        <v>0.0</v>
      </c>
      <c r="AP206" s="508">
        <v>0.0</v>
      </c>
      <c r="AQ206" s="508">
        <v>0.0</v>
      </c>
      <c r="AR206" s="508">
        <v>0.0</v>
      </c>
      <c r="AS206" s="508">
        <v>0.0</v>
      </c>
      <c r="AT206" s="508">
        <v>0.0</v>
      </c>
      <c r="AU206" s="508">
        <v>0.0</v>
      </c>
      <c r="AV206" s="508">
        <v>0.0</v>
      </c>
      <c r="AW206" s="508">
        <v>0.0</v>
      </c>
      <c r="AX206" s="508">
        <v>0.0</v>
      </c>
      <c r="AY206" s="508">
        <v>0.0</v>
      </c>
      <c r="AZ206" s="508">
        <v>0.0</v>
      </c>
      <c r="BA206" s="508">
        <v>0.0</v>
      </c>
      <c r="BB206" s="508">
        <v>0.0</v>
      </c>
      <c r="BC206" s="508">
        <v>0.0</v>
      </c>
      <c r="BD206" s="508">
        <v>0.0</v>
      </c>
      <c r="BE206" s="508">
        <v>0.0</v>
      </c>
      <c r="BF206" s="515">
        <v>0.0</v>
      </c>
      <c r="BG206" s="510"/>
      <c r="BH206" s="511">
        <v>0.0</v>
      </c>
      <c r="BI206" s="512">
        <f t="shared" si="19"/>
        <v>0</v>
      </c>
      <c r="BJ206" s="511">
        <v>0.0</v>
      </c>
      <c r="BK206" s="513"/>
      <c r="BL206" s="514">
        <f t="shared" si="20"/>
        <v>0</v>
      </c>
      <c r="BM206" s="428"/>
      <c r="BN206" s="428"/>
    </row>
    <row r="207" outlineLevel="3">
      <c r="A207" s="428"/>
      <c r="B207" s="428"/>
      <c r="C207" s="428"/>
      <c r="D207" s="428"/>
      <c r="E207" s="517"/>
      <c r="F207" s="517"/>
      <c r="G207" s="517"/>
      <c r="H207" s="517"/>
      <c r="I207" s="517"/>
      <c r="J207" s="517"/>
      <c r="K207" s="517"/>
      <c r="L207" s="517"/>
      <c r="M207" s="517"/>
      <c r="N207" s="517"/>
      <c r="O207" s="517"/>
      <c r="P207" s="517"/>
      <c r="Q207" s="517"/>
      <c r="R207" s="517"/>
      <c r="S207" s="517"/>
      <c r="T207" s="517"/>
      <c r="U207" s="517"/>
      <c r="V207" s="517"/>
      <c r="W207" s="517"/>
      <c r="X207" s="517"/>
      <c r="Y207" s="517"/>
      <c r="Z207" s="517"/>
      <c r="AA207" s="517"/>
      <c r="AB207" s="517"/>
      <c r="AC207" s="517"/>
      <c r="AD207" s="517"/>
      <c r="AE207" s="517"/>
      <c r="AF207" s="517"/>
      <c r="AG207" s="517"/>
      <c r="AH207" s="517"/>
      <c r="AI207" s="517"/>
      <c r="AJ207" s="517"/>
      <c r="AK207" s="517"/>
      <c r="AL207" s="517"/>
      <c r="AM207" s="517"/>
      <c r="AN207" s="517"/>
      <c r="AO207" s="517"/>
      <c r="AP207" s="517"/>
      <c r="AQ207" s="517"/>
      <c r="AR207" s="517"/>
      <c r="AS207" s="517"/>
      <c r="AT207" s="517"/>
      <c r="AU207" s="517"/>
      <c r="AV207" s="517"/>
      <c r="AW207" s="517"/>
      <c r="AX207" s="517"/>
      <c r="AY207" s="517"/>
      <c r="AZ207" s="517"/>
      <c r="BA207" s="517"/>
      <c r="BB207" s="517"/>
      <c r="BC207" s="517"/>
      <c r="BD207" s="517"/>
      <c r="BE207" s="517"/>
      <c r="BF207" s="517"/>
      <c r="BG207" s="517"/>
      <c r="BH207" s="517"/>
      <c r="BI207" s="517"/>
      <c r="BJ207" s="517"/>
      <c r="BK207" s="517"/>
      <c r="BL207" s="517"/>
      <c r="BM207" s="428"/>
      <c r="BN207" s="428"/>
    </row>
    <row r="208" outlineLevel="3">
      <c r="A208" s="428"/>
      <c r="B208" s="428"/>
      <c r="C208" s="428"/>
      <c r="D208" s="428"/>
      <c r="E208" s="428"/>
      <c r="F208" s="428"/>
      <c r="G208" s="428"/>
      <c r="H208" s="428"/>
      <c r="I208" s="428"/>
      <c r="J208" s="428"/>
      <c r="K208" s="428"/>
      <c r="L208" s="428"/>
      <c r="M208" s="428"/>
      <c r="N208" s="428"/>
      <c r="O208" s="428"/>
      <c r="P208" s="428"/>
      <c r="Q208" s="428"/>
      <c r="R208" s="428"/>
      <c r="S208" s="428"/>
      <c r="T208" s="428"/>
      <c r="U208" s="428"/>
      <c r="V208" s="428"/>
      <c r="W208" s="428"/>
      <c r="X208" s="428"/>
      <c r="Y208" s="428"/>
      <c r="Z208" s="428"/>
      <c r="AA208" s="428"/>
      <c r="AB208" s="428"/>
      <c r="AC208" s="428"/>
      <c r="AD208" s="428"/>
      <c r="AE208" s="428"/>
      <c r="AF208" s="428"/>
      <c r="AG208" s="428"/>
      <c r="AH208" s="428"/>
      <c r="AI208" s="428"/>
      <c r="AJ208" s="428"/>
      <c r="AK208" s="428"/>
      <c r="AL208" s="428"/>
      <c r="AM208" s="428"/>
      <c r="AN208" s="428"/>
      <c r="AO208" s="428"/>
      <c r="AP208" s="428"/>
      <c r="AQ208" s="428"/>
      <c r="AR208" s="428"/>
      <c r="AS208" s="428"/>
      <c r="AT208" s="428"/>
      <c r="AU208" s="428"/>
      <c r="AV208" s="428"/>
      <c r="AW208" s="428"/>
      <c r="AX208" s="428"/>
      <c r="AY208" s="428"/>
      <c r="AZ208" s="428"/>
      <c r="BA208" s="428"/>
      <c r="BB208" s="428"/>
      <c r="BC208" s="428"/>
      <c r="BD208" s="428"/>
      <c r="BE208" s="428"/>
      <c r="BF208" s="428"/>
      <c r="BG208" s="428"/>
      <c r="BH208" s="428"/>
      <c r="BI208" s="428"/>
      <c r="BJ208" s="428"/>
      <c r="BK208" s="428"/>
      <c r="BL208" s="428"/>
      <c r="BM208" s="428"/>
      <c r="BN208" s="428"/>
    </row>
    <row r="209" ht="7.5" customHeight="1" outlineLevel="2">
      <c r="A209" s="428"/>
      <c r="B209" s="428"/>
      <c r="C209" s="428"/>
      <c r="D209" s="428"/>
      <c r="E209" s="428"/>
      <c r="F209" s="428"/>
      <c r="G209" s="428"/>
      <c r="H209" s="428"/>
      <c r="I209" s="428"/>
      <c r="J209" s="428"/>
      <c r="K209" s="428"/>
      <c r="L209" s="428"/>
      <c r="M209" s="428"/>
      <c r="N209" s="428"/>
      <c r="O209" s="428"/>
      <c r="P209" s="428"/>
      <c r="Q209" s="428"/>
      <c r="R209" s="428"/>
      <c r="S209" s="428"/>
      <c r="T209" s="428"/>
      <c r="U209" s="428"/>
      <c r="V209" s="428"/>
      <c r="W209" s="428"/>
      <c r="X209" s="428"/>
      <c r="Y209" s="428"/>
      <c r="Z209" s="428"/>
      <c r="AA209" s="428"/>
      <c r="AB209" s="428"/>
      <c r="AC209" s="428"/>
      <c r="AD209" s="428"/>
      <c r="AE209" s="428"/>
      <c r="AF209" s="428"/>
      <c r="AG209" s="428"/>
      <c r="AH209" s="428"/>
      <c r="AI209" s="428"/>
      <c r="AJ209" s="428"/>
      <c r="AK209" s="428"/>
      <c r="AL209" s="428"/>
      <c r="AM209" s="428"/>
      <c r="AN209" s="428"/>
      <c r="AO209" s="428"/>
      <c r="AP209" s="428"/>
      <c r="AQ209" s="428"/>
      <c r="AR209" s="428"/>
      <c r="AS209" s="428"/>
      <c r="AT209" s="428"/>
      <c r="AU209" s="428"/>
      <c r="AV209" s="428"/>
      <c r="AW209" s="428"/>
      <c r="AX209" s="428"/>
      <c r="AY209" s="428"/>
      <c r="AZ209" s="428"/>
      <c r="BA209" s="428"/>
      <c r="BB209" s="428"/>
      <c r="BC209" s="428"/>
      <c r="BD209" s="428"/>
      <c r="BE209" s="428"/>
      <c r="BF209" s="428"/>
      <c r="BG209" s="428"/>
      <c r="BH209" s="428"/>
      <c r="BI209" s="428"/>
      <c r="BJ209" s="428"/>
      <c r="BK209" s="428"/>
      <c r="BL209" s="428"/>
      <c r="BM209" s="428"/>
      <c r="BN209" s="428"/>
    </row>
    <row r="210" outlineLevel="2">
      <c r="A210" s="428"/>
      <c r="B210" s="428"/>
      <c r="C210" s="478"/>
      <c r="D210" s="479" t="s">
        <v>203</v>
      </c>
      <c r="E210" s="181"/>
      <c r="F210" s="480" t="s">
        <v>445</v>
      </c>
      <c r="G210" s="480" t="s">
        <v>446</v>
      </c>
      <c r="H210" s="480" t="s">
        <v>188</v>
      </c>
      <c r="I210" s="480" t="s">
        <v>177</v>
      </c>
      <c r="J210" s="481" t="s">
        <v>206</v>
      </c>
      <c r="K210" s="428"/>
      <c r="L210" s="428"/>
      <c r="M210" s="428"/>
      <c r="N210" s="428"/>
      <c r="O210" s="428"/>
      <c r="P210" s="428"/>
      <c r="Q210" s="428"/>
      <c r="R210" s="428"/>
      <c r="S210" s="428"/>
      <c r="T210" s="428"/>
      <c r="U210" s="428"/>
      <c r="V210" s="428"/>
      <c r="W210" s="428"/>
      <c r="X210" s="428"/>
      <c r="Y210" s="428"/>
      <c r="Z210" s="428"/>
      <c r="AA210" s="428"/>
      <c r="AB210" s="428"/>
      <c r="AC210" s="428"/>
      <c r="AD210" s="428"/>
      <c r="AE210" s="428"/>
      <c r="AF210" s="428"/>
      <c r="AG210" s="428"/>
      <c r="AH210" s="428"/>
      <c r="AI210" s="428"/>
      <c r="AJ210" s="428"/>
      <c r="AK210" s="428"/>
      <c r="AL210" s="428"/>
      <c r="AM210" s="428"/>
      <c r="AN210" s="428"/>
      <c r="AO210" s="428"/>
      <c r="AP210" s="428"/>
      <c r="AQ210" s="428"/>
      <c r="AR210" s="428"/>
      <c r="AS210" s="428"/>
      <c r="AT210" s="428"/>
      <c r="AU210" s="428"/>
      <c r="AV210" s="428"/>
      <c r="AW210" s="428"/>
      <c r="AX210" s="428"/>
      <c r="AY210" s="428"/>
      <c r="AZ210" s="428"/>
      <c r="BA210" s="428"/>
      <c r="BB210" s="428"/>
      <c r="BC210" s="428"/>
      <c r="BD210" s="428"/>
      <c r="BE210" s="428"/>
      <c r="BF210" s="482" t="s">
        <v>207</v>
      </c>
      <c r="BG210" s="428"/>
      <c r="BH210" s="483"/>
      <c r="BI210" s="484" t="s">
        <v>191</v>
      </c>
      <c r="BJ210" s="485"/>
      <c r="BK210" s="486" t="s">
        <v>177</v>
      </c>
      <c r="BL210" s="468" t="s">
        <v>208</v>
      </c>
      <c r="BM210" s="428"/>
      <c r="BN210" s="428"/>
    </row>
    <row r="211" outlineLevel="2">
      <c r="A211" s="428"/>
      <c r="B211" s="428"/>
      <c r="C211" s="428"/>
      <c r="D211" s="487" t="s">
        <v>190</v>
      </c>
      <c r="E211" s="181"/>
      <c r="F211" s="488" t="s">
        <v>447</v>
      </c>
      <c r="G211" s="488" t="s">
        <v>448</v>
      </c>
      <c r="H211" s="489">
        <v>0.0</v>
      </c>
      <c r="I211" s="490">
        <v>0.0</v>
      </c>
      <c r="J211" s="491" t="str">
        <f>IFERROR(I211/H211)</f>
        <v/>
      </c>
      <c r="K211" s="428"/>
      <c r="L211" s="428"/>
      <c r="M211" s="428"/>
      <c r="N211" s="428"/>
      <c r="O211" s="428"/>
      <c r="P211" s="428"/>
      <c r="Q211" s="428"/>
      <c r="R211" s="428"/>
      <c r="S211" s="428"/>
      <c r="T211" s="428"/>
      <c r="U211" s="428"/>
      <c r="V211" s="428"/>
      <c r="W211" s="428"/>
      <c r="X211" s="428"/>
      <c r="Y211" s="428"/>
      <c r="Z211" s="428"/>
      <c r="AA211" s="428"/>
      <c r="AB211" s="428"/>
      <c r="AC211" s="428"/>
      <c r="AD211" s="428"/>
      <c r="AE211" s="428"/>
      <c r="AF211" s="428"/>
      <c r="AG211" s="428"/>
      <c r="AH211" s="428"/>
      <c r="AI211" s="428"/>
      <c r="AJ211" s="428"/>
      <c r="AK211" s="428"/>
      <c r="AL211" s="428"/>
      <c r="AM211" s="428"/>
      <c r="AN211" s="428"/>
      <c r="AO211" s="428"/>
      <c r="AP211" s="428"/>
      <c r="AQ211" s="428"/>
      <c r="AR211" s="428"/>
      <c r="AS211" s="428"/>
      <c r="AT211" s="428"/>
      <c r="AU211" s="428"/>
      <c r="AV211" s="428"/>
      <c r="AW211" s="428"/>
      <c r="AX211" s="428"/>
      <c r="AY211" s="428"/>
      <c r="AZ211" s="428"/>
      <c r="BA211" s="428"/>
      <c r="BB211" s="428"/>
      <c r="BC211" s="428"/>
      <c r="BD211" s="428"/>
      <c r="BE211" s="428"/>
      <c r="BF211" s="518">
        <f>SUM(BF216:BF225)</f>
        <v>0</v>
      </c>
      <c r="BG211" s="428"/>
      <c r="BH211" s="493" t="s">
        <v>211</v>
      </c>
      <c r="BI211" s="519"/>
      <c r="BJ211" s="495" t="str">
        <f>if(BL211=1,"1","0")</f>
        <v>0</v>
      </c>
      <c r="BK211" s="496">
        <v>0.0</v>
      </c>
      <c r="BL211" s="520">
        <f>AVERAGE(BI216:BI225)</f>
        <v>0</v>
      </c>
      <c r="BM211" s="428"/>
      <c r="BN211" s="428"/>
    </row>
    <row r="212" ht="7.5" customHeight="1" outlineLevel="3">
      <c r="A212" s="428"/>
      <c r="B212" s="428"/>
      <c r="C212" s="428"/>
      <c r="D212" s="428"/>
      <c r="E212" s="428"/>
      <c r="F212" s="428"/>
      <c r="G212" s="428"/>
      <c r="H212" s="428"/>
      <c r="I212" s="428"/>
      <c r="J212" s="428"/>
      <c r="K212" s="428"/>
      <c r="L212" s="428"/>
      <c r="M212" s="428"/>
      <c r="N212" s="428"/>
      <c r="O212" s="428"/>
      <c r="P212" s="428"/>
      <c r="Q212" s="428"/>
      <c r="R212" s="428"/>
      <c r="S212" s="428"/>
      <c r="T212" s="428"/>
      <c r="U212" s="428"/>
      <c r="V212" s="428"/>
      <c r="W212" s="428"/>
      <c r="X212" s="428"/>
      <c r="Y212" s="428"/>
      <c r="Z212" s="428"/>
      <c r="AA212" s="428"/>
      <c r="AB212" s="428"/>
      <c r="AC212" s="428"/>
      <c r="AD212" s="428"/>
      <c r="AE212" s="428"/>
      <c r="AF212" s="428"/>
      <c r="AG212" s="428"/>
      <c r="AH212" s="428"/>
      <c r="AI212" s="428"/>
      <c r="AJ212" s="428"/>
      <c r="AK212" s="428"/>
      <c r="AL212" s="428"/>
      <c r="AM212" s="428"/>
      <c r="AN212" s="428"/>
      <c r="AO212" s="428"/>
      <c r="AP212" s="428"/>
      <c r="AQ212" s="428"/>
      <c r="AR212" s="428"/>
      <c r="AS212" s="428"/>
      <c r="AT212" s="428"/>
      <c r="AU212" s="428"/>
      <c r="AV212" s="428"/>
      <c r="AW212" s="428"/>
      <c r="AX212" s="428"/>
      <c r="AY212" s="428"/>
      <c r="AZ212" s="428"/>
      <c r="BA212" s="428"/>
      <c r="BB212" s="428"/>
      <c r="BC212" s="428"/>
      <c r="BD212" s="428"/>
      <c r="BE212" s="428"/>
      <c r="BF212" s="428"/>
      <c r="BG212" s="428"/>
      <c r="BH212" s="428"/>
      <c r="BI212" s="428"/>
      <c r="BJ212" s="428"/>
      <c r="BK212" s="428"/>
      <c r="BL212" s="428"/>
      <c r="BM212" s="428"/>
      <c r="BN212" s="428"/>
    </row>
    <row r="213" outlineLevel="3">
      <c r="A213" s="428"/>
      <c r="B213" s="428"/>
      <c r="C213" s="428"/>
      <c r="D213" s="428"/>
      <c r="E213" s="498" t="s">
        <v>212</v>
      </c>
      <c r="F213" s="499" t="s">
        <v>213</v>
      </c>
      <c r="G213" s="498" t="s">
        <v>214</v>
      </c>
      <c r="H213" s="521"/>
      <c r="I213" s="521"/>
      <c r="J213" s="500"/>
      <c r="K213" s="182"/>
      <c r="L213" s="182"/>
      <c r="M213" s="182"/>
      <c r="N213" s="182"/>
      <c r="O213" s="182"/>
      <c r="P213" s="182"/>
      <c r="Q213" s="182"/>
      <c r="R213" s="182"/>
      <c r="S213" s="182"/>
      <c r="T213" s="182"/>
      <c r="U213" s="182"/>
      <c r="V213" s="182"/>
      <c r="W213" s="182"/>
      <c r="X213" s="182"/>
      <c r="Y213" s="182"/>
      <c r="Z213" s="182"/>
      <c r="AA213" s="182"/>
      <c r="AB213" s="182"/>
      <c r="AC213" s="182"/>
      <c r="AD213" s="182"/>
      <c r="AE213" s="182"/>
      <c r="AF213" s="182"/>
      <c r="AG213" s="182"/>
      <c r="AH213" s="182"/>
      <c r="AI213" s="182"/>
      <c r="AJ213" s="182"/>
      <c r="AK213" s="182"/>
      <c r="AL213" s="182"/>
      <c r="AM213" s="182"/>
      <c r="AN213" s="182"/>
      <c r="AO213" s="182"/>
      <c r="AP213" s="182"/>
      <c r="AQ213" s="182"/>
      <c r="AR213" s="182"/>
      <c r="AS213" s="182"/>
      <c r="AT213" s="182"/>
      <c r="AU213" s="182"/>
      <c r="AV213" s="182"/>
      <c r="AW213" s="182"/>
      <c r="AX213" s="182"/>
      <c r="AY213" s="182"/>
      <c r="AZ213" s="182"/>
      <c r="BA213" s="182"/>
      <c r="BB213" s="182"/>
      <c r="BC213" s="182"/>
      <c r="BD213" s="182"/>
      <c r="BE213" s="181"/>
      <c r="BF213" s="501" t="s">
        <v>187</v>
      </c>
      <c r="BG213" s="479" t="s">
        <v>217</v>
      </c>
      <c r="BH213" s="182"/>
      <c r="BI213" s="182"/>
      <c r="BJ213" s="181"/>
      <c r="BK213" s="501" t="s">
        <v>167</v>
      </c>
      <c r="BL213" s="501" t="s">
        <v>218</v>
      </c>
      <c r="BM213" s="428"/>
      <c r="BN213" s="428"/>
    </row>
    <row r="214" outlineLevel="3">
      <c r="A214" s="428"/>
      <c r="B214" s="428"/>
      <c r="C214" s="428"/>
      <c r="D214" s="428"/>
      <c r="E214" s="199"/>
      <c r="F214" s="199"/>
      <c r="G214" s="199"/>
      <c r="H214" s="199"/>
      <c r="I214" s="199"/>
      <c r="J214" s="502" t="s">
        <v>219</v>
      </c>
      <c r="K214" s="182"/>
      <c r="L214" s="182"/>
      <c r="M214" s="181"/>
      <c r="N214" s="502" t="s">
        <v>220</v>
      </c>
      <c r="O214" s="182"/>
      <c r="P214" s="182"/>
      <c r="Q214" s="181"/>
      <c r="R214" s="502" t="s">
        <v>221</v>
      </c>
      <c r="S214" s="182"/>
      <c r="T214" s="182"/>
      <c r="U214" s="181"/>
      <c r="V214" s="502" t="s">
        <v>222</v>
      </c>
      <c r="W214" s="182"/>
      <c r="X214" s="182"/>
      <c r="Y214" s="181"/>
      <c r="Z214" s="502" t="s">
        <v>223</v>
      </c>
      <c r="AA214" s="182"/>
      <c r="AB214" s="182"/>
      <c r="AC214" s="181"/>
      <c r="AD214" s="502" t="s">
        <v>224</v>
      </c>
      <c r="AE214" s="182"/>
      <c r="AF214" s="182"/>
      <c r="AG214" s="181"/>
      <c r="AH214" s="502" t="s">
        <v>225</v>
      </c>
      <c r="AI214" s="182"/>
      <c r="AJ214" s="182"/>
      <c r="AK214" s="181"/>
      <c r="AL214" s="502" t="s">
        <v>226</v>
      </c>
      <c r="AM214" s="182"/>
      <c r="AN214" s="182"/>
      <c r="AO214" s="181"/>
      <c r="AP214" s="502" t="s">
        <v>227</v>
      </c>
      <c r="AQ214" s="182"/>
      <c r="AR214" s="182"/>
      <c r="AS214" s="181"/>
      <c r="AT214" s="502" t="s">
        <v>228</v>
      </c>
      <c r="AU214" s="182"/>
      <c r="AV214" s="182"/>
      <c r="AW214" s="181"/>
      <c r="AX214" s="502" t="s">
        <v>229</v>
      </c>
      <c r="AY214" s="182"/>
      <c r="AZ214" s="182"/>
      <c r="BA214" s="181"/>
      <c r="BB214" s="502" t="s">
        <v>230</v>
      </c>
      <c r="BC214" s="182"/>
      <c r="BD214" s="182"/>
      <c r="BE214" s="181"/>
      <c r="BF214" s="199"/>
      <c r="BG214" s="503" t="s">
        <v>231</v>
      </c>
      <c r="BH214" s="504" t="s">
        <v>232</v>
      </c>
      <c r="BI214" s="503" t="s">
        <v>233</v>
      </c>
      <c r="BJ214" s="504" t="s">
        <v>234</v>
      </c>
      <c r="BK214" s="199"/>
      <c r="BL214" s="199"/>
      <c r="BM214" s="428"/>
      <c r="BN214" s="428"/>
    </row>
    <row r="215" outlineLevel="3">
      <c r="A215" s="428"/>
      <c r="B215" s="428"/>
      <c r="C215" s="428"/>
      <c r="D215" s="428"/>
      <c r="E215" s="183"/>
      <c r="F215" s="183"/>
      <c r="G215" s="183"/>
      <c r="H215" s="183"/>
      <c r="I215" s="183"/>
      <c r="J215" s="505">
        <v>1.0</v>
      </c>
      <c r="K215" s="505">
        <v>2.0</v>
      </c>
      <c r="L215" s="505">
        <v>3.0</v>
      </c>
      <c r="M215" s="505">
        <v>4.0</v>
      </c>
      <c r="N215" s="505">
        <v>1.0</v>
      </c>
      <c r="O215" s="505">
        <v>2.0</v>
      </c>
      <c r="P215" s="505">
        <v>3.0</v>
      </c>
      <c r="Q215" s="505">
        <v>4.0</v>
      </c>
      <c r="R215" s="505">
        <v>1.0</v>
      </c>
      <c r="S215" s="505">
        <v>2.0</v>
      </c>
      <c r="T215" s="505">
        <v>3.0</v>
      </c>
      <c r="U215" s="505">
        <v>4.0</v>
      </c>
      <c r="V215" s="505">
        <v>1.0</v>
      </c>
      <c r="W215" s="505">
        <v>2.0</v>
      </c>
      <c r="X215" s="505">
        <v>3.0</v>
      </c>
      <c r="Y215" s="505">
        <v>4.0</v>
      </c>
      <c r="Z215" s="505">
        <v>1.0</v>
      </c>
      <c r="AA215" s="505">
        <v>2.0</v>
      </c>
      <c r="AB215" s="505">
        <v>3.0</v>
      </c>
      <c r="AC215" s="505">
        <v>4.0</v>
      </c>
      <c r="AD215" s="505">
        <v>1.0</v>
      </c>
      <c r="AE215" s="505">
        <v>2.0</v>
      </c>
      <c r="AF215" s="505">
        <v>3.0</v>
      </c>
      <c r="AG215" s="505">
        <v>4.0</v>
      </c>
      <c r="AH215" s="505">
        <v>1.0</v>
      </c>
      <c r="AI215" s="505">
        <v>2.0</v>
      </c>
      <c r="AJ215" s="505">
        <v>3.0</v>
      </c>
      <c r="AK215" s="505">
        <v>4.0</v>
      </c>
      <c r="AL215" s="505">
        <v>1.0</v>
      </c>
      <c r="AM215" s="505">
        <v>2.0</v>
      </c>
      <c r="AN215" s="505">
        <v>3.0</v>
      </c>
      <c r="AO215" s="505">
        <v>4.0</v>
      </c>
      <c r="AP215" s="505">
        <v>1.0</v>
      </c>
      <c r="AQ215" s="505">
        <v>2.0</v>
      </c>
      <c r="AR215" s="505">
        <v>3.0</v>
      </c>
      <c r="AS215" s="505">
        <v>4.0</v>
      </c>
      <c r="AT215" s="505">
        <v>1.0</v>
      </c>
      <c r="AU215" s="505">
        <v>2.0</v>
      </c>
      <c r="AV215" s="505">
        <v>3.0</v>
      </c>
      <c r="AW215" s="505">
        <v>4.0</v>
      </c>
      <c r="AX215" s="505">
        <v>1.0</v>
      </c>
      <c r="AY215" s="505">
        <v>2.0</v>
      </c>
      <c r="AZ215" s="505">
        <v>3.0</v>
      </c>
      <c r="BA215" s="505">
        <v>4.0</v>
      </c>
      <c r="BB215" s="505">
        <v>1.0</v>
      </c>
      <c r="BC215" s="505">
        <v>2.0</v>
      </c>
      <c r="BD215" s="505">
        <v>3.0</v>
      </c>
      <c r="BE215" s="505">
        <v>4.0</v>
      </c>
      <c r="BF215" s="183"/>
      <c r="BG215" s="183"/>
      <c r="BH215" s="183"/>
      <c r="BI215" s="183"/>
      <c r="BJ215" s="183"/>
      <c r="BK215" s="183"/>
      <c r="BL215" s="183"/>
      <c r="BM215" s="428"/>
      <c r="BN215" s="428"/>
    </row>
    <row r="216" outlineLevel="3">
      <c r="A216" s="428"/>
      <c r="B216" s="428"/>
      <c r="C216" s="428"/>
      <c r="D216" s="428"/>
      <c r="E216" s="486">
        <v>1.0</v>
      </c>
      <c r="F216" s="528"/>
      <c r="G216" s="506"/>
      <c r="H216" s="507"/>
      <c r="I216" s="507"/>
      <c r="J216" s="523">
        <v>0.0</v>
      </c>
      <c r="K216" s="523">
        <v>0.0</v>
      </c>
      <c r="L216" s="523">
        <v>0.0</v>
      </c>
      <c r="M216" s="523">
        <v>0.0</v>
      </c>
      <c r="N216" s="523">
        <v>0.0</v>
      </c>
      <c r="O216" s="523">
        <v>0.0</v>
      </c>
      <c r="P216" s="523">
        <v>0.0</v>
      </c>
      <c r="Q216" s="523">
        <v>0.0</v>
      </c>
      <c r="R216" s="523">
        <v>0.0</v>
      </c>
      <c r="S216" s="523">
        <v>0.0</v>
      </c>
      <c r="T216" s="523">
        <v>0.0</v>
      </c>
      <c r="U216" s="523">
        <v>0.0</v>
      </c>
      <c r="V216" s="523">
        <v>0.0</v>
      </c>
      <c r="W216" s="523">
        <v>0.0</v>
      </c>
      <c r="X216" s="523">
        <v>0.0</v>
      </c>
      <c r="Y216" s="523">
        <v>0.0</v>
      </c>
      <c r="Z216" s="523">
        <v>0.0</v>
      </c>
      <c r="AA216" s="523">
        <v>0.0</v>
      </c>
      <c r="AB216" s="523">
        <v>0.0</v>
      </c>
      <c r="AC216" s="523">
        <v>0.0</v>
      </c>
      <c r="AD216" s="523">
        <v>0.0</v>
      </c>
      <c r="AE216" s="523">
        <v>0.0</v>
      </c>
      <c r="AF216" s="523">
        <v>0.0</v>
      </c>
      <c r="AG216" s="523">
        <v>0.0</v>
      </c>
      <c r="AH216" s="523">
        <v>0.0</v>
      </c>
      <c r="AI216" s="523">
        <v>0.0</v>
      </c>
      <c r="AJ216" s="523">
        <v>0.0</v>
      </c>
      <c r="AK216" s="523">
        <v>0.0</v>
      </c>
      <c r="AL216" s="523">
        <v>0.0</v>
      </c>
      <c r="AM216" s="523">
        <v>0.0</v>
      </c>
      <c r="AN216" s="523">
        <v>0.0</v>
      </c>
      <c r="AO216" s="523">
        <v>0.0</v>
      </c>
      <c r="AP216" s="523">
        <v>0.0</v>
      </c>
      <c r="AQ216" s="523">
        <v>0.0</v>
      </c>
      <c r="AR216" s="523">
        <v>0.0</v>
      </c>
      <c r="AS216" s="523">
        <v>0.0</v>
      </c>
      <c r="AT216" s="523">
        <v>0.0</v>
      </c>
      <c r="AU216" s="523">
        <v>0.0</v>
      </c>
      <c r="AV216" s="523">
        <v>0.0</v>
      </c>
      <c r="AW216" s="523">
        <v>0.0</v>
      </c>
      <c r="AX216" s="523">
        <v>0.0</v>
      </c>
      <c r="AY216" s="523">
        <v>0.0</v>
      </c>
      <c r="AZ216" s="523">
        <v>0.0</v>
      </c>
      <c r="BA216" s="523">
        <v>0.0</v>
      </c>
      <c r="BB216" s="523">
        <v>0.0</v>
      </c>
      <c r="BC216" s="523">
        <v>0.0</v>
      </c>
      <c r="BD216" s="523">
        <v>0.0</v>
      </c>
      <c r="BE216" s="523">
        <v>0.0</v>
      </c>
      <c r="BF216" s="515">
        <v>0.0</v>
      </c>
      <c r="BG216" s="510"/>
      <c r="BH216" s="511">
        <v>0.0</v>
      </c>
      <c r="BI216" s="512">
        <f t="shared" ref="BI216:BI225" si="21">iferror(AVERAGE(J216:BE216))</f>
        <v>0</v>
      </c>
      <c r="BJ216" s="511">
        <v>0.0</v>
      </c>
      <c r="BK216" s="513"/>
      <c r="BL216" s="514">
        <f>iferror((BH216+BJ216)/100)</f>
        <v>0</v>
      </c>
      <c r="BM216" s="428"/>
      <c r="BN216" s="428"/>
    </row>
    <row r="217" outlineLevel="3">
      <c r="A217" s="428"/>
      <c r="B217" s="428"/>
      <c r="C217" s="428"/>
      <c r="D217" s="428"/>
      <c r="E217" s="486">
        <v>2.0</v>
      </c>
      <c r="F217" s="529"/>
      <c r="G217" s="506"/>
      <c r="H217" s="507"/>
      <c r="I217" s="507"/>
      <c r="J217" s="523">
        <v>0.0</v>
      </c>
      <c r="K217" s="523">
        <v>0.0</v>
      </c>
      <c r="L217" s="523">
        <v>0.0</v>
      </c>
      <c r="M217" s="523">
        <v>0.0</v>
      </c>
      <c r="N217" s="523">
        <v>0.0</v>
      </c>
      <c r="O217" s="523">
        <v>0.0</v>
      </c>
      <c r="P217" s="523">
        <v>0.0</v>
      </c>
      <c r="Q217" s="523">
        <v>0.0</v>
      </c>
      <c r="R217" s="523">
        <v>0.0</v>
      </c>
      <c r="S217" s="523">
        <v>0.0</v>
      </c>
      <c r="T217" s="523">
        <v>0.0</v>
      </c>
      <c r="U217" s="523">
        <v>0.0</v>
      </c>
      <c r="V217" s="523">
        <v>0.0</v>
      </c>
      <c r="W217" s="523">
        <v>0.0</v>
      </c>
      <c r="X217" s="523">
        <v>0.0</v>
      </c>
      <c r="Y217" s="523">
        <v>0.0</v>
      </c>
      <c r="Z217" s="523">
        <v>0.0</v>
      </c>
      <c r="AA217" s="523">
        <v>0.0</v>
      </c>
      <c r="AB217" s="523">
        <v>0.0</v>
      </c>
      <c r="AC217" s="523">
        <v>0.0</v>
      </c>
      <c r="AD217" s="523">
        <v>0.0</v>
      </c>
      <c r="AE217" s="523">
        <v>0.0</v>
      </c>
      <c r="AF217" s="523">
        <v>0.0</v>
      </c>
      <c r="AG217" s="523">
        <v>0.0</v>
      </c>
      <c r="AH217" s="523">
        <v>0.0</v>
      </c>
      <c r="AI217" s="523">
        <v>0.0</v>
      </c>
      <c r="AJ217" s="523">
        <v>0.0</v>
      </c>
      <c r="AK217" s="523">
        <v>0.0</v>
      </c>
      <c r="AL217" s="523">
        <v>0.0</v>
      </c>
      <c r="AM217" s="523">
        <v>0.0</v>
      </c>
      <c r="AN217" s="523">
        <v>0.0</v>
      </c>
      <c r="AO217" s="523">
        <v>0.0</v>
      </c>
      <c r="AP217" s="523">
        <v>0.0</v>
      </c>
      <c r="AQ217" s="523">
        <v>0.0</v>
      </c>
      <c r="AR217" s="523">
        <v>0.0</v>
      </c>
      <c r="AS217" s="523">
        <v>0.0</v>
      </c>
      <c r="AT217" s="523">
        <v>0.0</v>
      </c>
      <c r="AU217" s="523">
        <v>0.0</v>
      </c>
      <c r="AV217" s="523">
        <v>0.0</v>
      </c>
      <c r="AW217" s="523">
        <v>0.0</v>
      </c>
      <c r="AX217" s="523">
        <v>0.0</v>
      </c>
      <c r="AY217" s="523">
        <v>0.0</v>
      </c>
      <c r="AZ217" s="523">
        <v>0.0</v>
      </c>
      <c r="BA217" s="523">
        <v>0.0</v>
      </c>
      <c r="BB217" s="523">
        <v>0.0</v>
      </c>
      <c r="BC217" s="523">
        <v>0.0</v>
      </c>
      <c r="BD217" s="523">
        <v>0.0</v>
      </c>
      <c r="BE217" s="523">
        <v>0.0</v>
      </c>
      <c r="BF217" s="515">
        <v>0.0</v>
      </c>
      <c r="BG217" s="510"/>
      <c r="BH217" s="511">
        <v>0.0</v>
      </c>
      <c r="BI217" s="512">
        <f t="shared" si="21"/>
        <v>0</v>
      </c>
      <c r="BJ217" s="511">
        <v>0.0</v>
      </c>
      <c r="BK217" s="513"/>
      <c r="BL217" s="514">
        <f t="shared" ref="BL217:BL225" si="22">(BH217+BJ217)/100</f>
        <v>0</v>
      </c>
      <c r="BM217" s="428"/>
      <c r="BN217" s="428"/>
    </row>
    <row r="218" outlineLevel="3">
      <c r="A218" s="428"/>
      <c r="B218" s="428"/>
      <c r="C218" s="248" t="s">
        <v>235</v>
      </c>
      <c r="D218" s="428"/>
      <c r="E218" s="486">
        <v>3.0</v>
      </c>
      <c r="F218" s="529"/>
      <c r="G218" s="506"/>
      <c r="H218" s="507"/>
      <c r="I218" s="507"/>
      <c r="J218" s="523">
        <v>0.0</v>
      </c>
      <c r="K218" s="523">
        <v>0.0</v>
      </c>
      <c r="L218" s="523">
        <v>0.0</v>
      </c>
      <c r="M218" s="523">
        <v>0.0</v>
      </c>
      <c r="N218" s="523">
        <v>0.0</v>
      </c>
      <c r="O218" s="523">
        <v>0.0</v>
      </c>
      <c r="P218" s="523">
        <v>0.0</v>
      </c>
      <c r="Q218" s="523">
        <v>0.0</v>
      </c>
      <c r="R218" s="523">
        <v>0.0</v>
      </c>
      <c r="S218" s="523">
        <v>0.0</v>
      </c>
      <c r="T218" s="523">
        <v>0.0</v>
      </c>
      <c r="U218" s="523">
        <v>0.0</v>
      </c>
      <c r="V218" s="523">
        <v>0.0</v>
      </c>
      <c r="W218" s="523">
        <v>0.0</v>
      </c>
      <c r="X218" s="523">
        <v>0.0</v>
      </c>
      <c r="Y218" s="523">
        <v>0.0</v>
      </c>
      <c r="Z218" s="523">
        <v>0.0</v>
      </c>
      <c r="AA218" s="523">
        <v>0.0</v>
      </c>
      <c r="AB218" s="523">
        <v>0.0</v>
      </c>
      <c r="AC218" s="523">
        <v>0.0</v>
      </c>
      <c r="AD218" s="523">
        <v>0.0</v>
      </c>
      <c r="AE218" s="523">
        <v>0.0</v>
      </c>
      <c r="AF218" s="523">
        <v>0.0</v>
      </c>
      <c r="AG218" s="523">
        <v>0.0</v>
      </c>
      <c r="AH218" s="523">
        <v>0.0</v>
      </c>
      <c r="AI218" s="523">
        <v>0.0</v>
      </c>
      <c r="AJ218" s="523">
        <v>0.0</v>
      </c>
      <c r="AK218" s="523">
        <v>0.0</v>
      </c>
      <c r="AL218" s="523">
        <v>0.0</v>
      </c>
      <c r="AM218" s="523">
        <v>0.0</v>
      </c>
      <c r="AN218" s="523">
        <v>0.0</v>
      </c>
      <c r="AO218" s="523">
        <v>0.0</v>
      </c>
      <c r="AP218" s="523">
        <v>0.0</v>
      </c>
      <c r="AQ218" s="523">
        <v>0.0</v>
      </c>
      <c r="AR218" s="523">
        <v>0.0</v>
      </c>
      <c r="AS218" s="523">
        <v>0.0</v>
      </c>
      <c r="AT218" s="523">
        <v>0.0</v>
      </c>
      <c r="AU218" s="523">
        <v>0.0</v>
      </c>
      <c r="AV218" s="523">
        <v>0.0</v>
      </c>
      <c r="AW218" s="523">
        <v>0.0</v>
      </c>
      <c r="AX218" s="523">
        <v>0.0</v>
      </c>
      <c r="AY218" s="523">
        <v>0.0</v>
      </c>
      <c r="AZ218" s="523">
        <v>0.0</v>
      </c>
      <c r="BA218" s="523">
        <v>0.0</v>
      </c>
      <c r="BB218" s="523">
        <v>0.0</v>
      </c>
      <c r="BC218" s="523">
        <v>0.0</v>
      </c>
      <c r="BD218" s="523">
        <v>0.0</v>
      </c>
      <c r="BE218" s="523">
        <v>0.0</v>
      </c>
      <c r="BF218" s="515">
        <v>0.0</v>
      </c>
      <c r="BG218" s="510"/>
      <c r="BH218" s="511">
        <v>0.0</v>
      </c>
      <c r="BI218" s="512">
        <f t="shared" si="21"/>
        <v>0</v>
      </c>
      <c r="BJ218" s="511">
        <v>0.0</v>
      </c>
      <c r="BK218" s="513"/>
      <c r="BL218" s="514">
        <f t="shared" si="22"/>
        <v>0</v>
      </c>
      <c r="BM218" s="428"/>
      <c r="BN218" s="428"/>
    </row>
    <row r="219" outlineLevel="3">
      <c r="A219" s="428"/>
      <c r="B219" s="428"/>
      <c r="C219" s="428"/>
      <c r="D219" s="428"/>
      <c r="E219" s="486">
        <v>4.0</v>
      </c>
      <c r="F219" s="529"/>
      <c r="G219" s="506"/>
      <c r="H219" s="507"/>
      <c r="I219" s="507"/>
      <c r="J219" s="523">
        <v>0.0</v>
      </c>
      <c r="K219" s="523">
        <v>0.0</v>
      </c>
      <c r="L219" s="523">
        <v>0.0</v>
      </c>
      <c r="M219" s="523">
        <v>0.0</v>
      </c>
      <c r="N219" s="523">
        <v>0.0</v>
      </c>
      <c r="O219" s="523">
        <v>0.0</v>
      </c>
      <c r="P219" s="523">
        <v>0.0</v>
      </c>
      <c r="Q219" s="523">
        <v>0.0</v>
      </c>
      <c r="R219" s="523">
        <v>0.0</v>
      </c>
      <c r="S219" s="523">
        <v>0.0</v>
      </c>
      <c r="T219" s="523">
        <v>0.0</v>
      </c>
      <c r="U219" s="523">
        <v>0.0</v>
      </c>
      <c r="V219" s="523">
        <v>0.0</v>
      </c>
      <c r="W219" s="523">
        <v>0.0</v>
      </c>
      <c r="X219" s="523">
        <v>0.0</v>
      </c>
      <c r="Y219" s="523">
        <v>0.0</v>
      </c>
      <c r="Z219" s="523">
        <v>0.0</v>
      </c>
      <c r="AA219" s="523">
        <v>0.0</v>
      </c>
      <c r="AB219" s="523">
        <v>0.0</v>
      </c>
      <c r="AC219" s="523">
        <v>0.0</v>
      </c>
      <c r="AD219" s="523">
        <v>0.0</v>
      </c>
      <c r="AE219" s="523">
        <v>0.0</v>
      </c>
      <c r="AF219" s="523">
        <v>0.0</v>
      </c>
      <c r="AG219" s="523">
        <v>0.0</v>
      </c>
      <c r="AH219" s="523">
        <v>0.0</v>
      </c>
      <c r="AI219" s="523">
        <v>0.0</v>
      </c>
      <c r="AJ219" s="523">
        <v>0.0</v>
      </c>
      <c r="AK219" s="523">
        <v>0.0</v>
      </c>
      <c r="AL219" s="523">
        <v>0.0</v>
      </c>
      <c r="AM219" s="523">
        <v>0.0</v>
      </c>
      <c r="AN219" s="523">
        <v>0.0</v>
      </c>
      <c r="AO219" s="523">
        <v>0.0</v>
      </c>
      <c r="AP219" s="523">
        <v>0.0</v>
      </c>
      <c r="AQ219" s="523">
        <v>0.0</v>
      </c>
      <c r="AR219" s="523">
        <v>0.0</v>
      </c>
      <c r="AS219" s="523">
        <v>0.0</v>
      </c>
      <c r="AT219" s="523">
        <v>0.0</v>
      </c>
      <c r="AU219" s="523">
        <v>0.0</v>
      </c>
      <c r="AV219" s="523">
        <v>0.0</v>
      </c>
      <c r="AW219" s="523">
        <v>0.0</v>
      </c>
      <c r="AX219" s="523">
        <v>0.0</v>
      </c>
      <c r="AY219" s="523">
        <v>0.0</v>
      </c>
      <c r="AZ219" s="523">
        <v>0.0</v>
      </c>
      <c r="BA219" s="523">
        <v>0.0</v>
      </c>
      <c r="BB219" s="523">
        <v>0.0</v>
      </c>
      <c r="BC219" s="523">
        <v>0.0</v>
      </c>
      <c r="BD219" s="523">
        <v>0.0</v>
      </c>
      <c r="BE219" s="523">
        <v>0.0</v>
      </c>
      <c r="BF219" s="515">
        <v>0.0</v>
      </c>
      <c r="BG219" s="510"/>
      <c r="BH219" s="511">
        <v>0.0</v>
      </c>
      <c r="BI219" s="512">
        <f t="shared" si="21"/>
        <v>0</v>
      </c>
      <c r="BJ219" s="511">
        <v>0.0</v>
      </c>
      <c r="BK219" s="513"/>
      <c r="BL219" s="514">
        <f t="shared" si="22"/>
        <v>0</v>
      </c>
      <c r="BM219" s="428"/>
      <c r="BN219" s="428"/>
    </row>
    <row r="220" outlineLevel="3">
      <c r="A220" s="428"/>
      <c r="B220" s="428"/>
      <c r="C220" s="428"/>
      <c r="D220" s="428"/>
      <c r="E220" s="486">
        <v>5.0</v>
      </c>
      <c r="F220" s="529"/>
      <c r="G220" s="506"/>
      <c r="H220" s="507"/>
      <c r="I220" s="507"/>
      <c r="J220" s="523">
        <v>0.0</v>
      </c>
      <c r="K220" s="523">
        <v>0.0</v>
      </c>
      <c r="L220" s="523">
        <v>0.0</v>
      </c>
      <c r="M220" s="523">
        <v>0.0</v>
      </c>
      <c r="N220" s="523">
        <v>0.0</v>
      </c>
      <c r="O220" s="523">
        <v>0.0</v>
      </c>
      <c r="P220" s="523">
        <v>0.0</v>
      </c>
      <c r="Q220" s="523">
        <v>0.0</v>
      </c>
      <c r="R220" s="523">
        <v>0.0</v>
      </c>
      <c r="S220" s="523">
        <v>0.0</v>
      </c>
      <c r="T220" s="523">
        <v>0.0</v>
      </c>
      <c r="U220" s="523">
        <v>0.0</v>
      </c>
      <c r="V220" s="523">
        <v>0.0</v>
      </c>
      <c r="W220" s="523">
        <v>0.0</v>
      </c>
      <c r="X220" s="523">
        <v>0.0</v>
      </c>
      <c r="Y220" s="523">
        <v>0.0</v>
      </c>
      <c r="Z220" s="523">
        <v>0.0</v>
      </c>
      <c r="AA220" s="523">
        <v>0.0</v>
      </c>
      <c r="AB220" s="523">
        <v>0.0</v>
      </c>
      <c r="AC220" s="523">
        <v>0.0</v>
      </c>
      <c r="AD220" s="523">
        <v>0.0</v>
      </c>
      <c r="AE220" s="523">
        <v>0.0</v>
      </c>
      <c r="AF220" s="523">
        <v>0.0</v>
      </c>
      <c r="AG220" s="523">
        <v>0.0</v>
      </c>
      <c r="AH220" s="523">
        <v>0.0</v>
      </c>
      <c r="AI220" s="523">
        <v>0.0</v>
      </c>
      <c r="AJ220" s="523">
        <v>0.0</v>
      </c>
      <c r="AK220" s="523">
        <v>0.0</v>
      </c>
      <c r="AL220" s="523">
        <v>0.0</v>
      </c>
      <c r="AM220" s="523">
        <v>0.0</v>
      </c>
      <c r="AN220" s="523">
        <v>0.0</v>
      </c>
      <c r="AO220" s="523">
        <v>0.0</v>
      </c>
      <c r="AP220" s="523">
        <v>0.0</v>
      </c>
      <c r="AQ220" s="523">
        <v>0.0</v>
      </c>
      <c r="AR220" s="523">
        <v>0.0</v>
      </c>
      <c r="AS220" s="523">
        <v>0.0</v>
      </c>
      <c r="AT220" s="523">
        <v>0.0</v>
      </c>
      <c r="AU220" s="523">
        <v>0.0</v>
      </c>
      <c r="AV220" s="523">
        <v>0.0</v>
      </c>
      <c r="AW220" s="523">
        <v>0.0</v>
      </c>
      <c r="AX220" s="523">
        <v>0.0</v>
      </c>
      <c r="AY220" s="523">
        <v>0.0</v>
      </c>
      <c r="AZ220" s="523">
        <v>0.0</v>
      </c>
      <c r="BA220" s="523">
        <v>0.0</v>
      </c>
      <c r="BB220" s="523">
        <v>0.0</v>
      </c>
      <c r="BC220" s="523">
        <v>0.0</v>
      </c>
      <c r="BD220" s="523">
        <v>0.0</v>
      </c>
      <c r="BE220" s="523">
        <v>0.0</v>
      </c>
      <c r="BF220" s="515">
        <v>0.0</v>
      </c>
      <c r="BG220" s="510"/>
      <c r="BH220" s="511">
        <v>0.0</v>
      </c>
      <c r="BI220" s="512">
        <f t="shared" si="21"/>
        <v>0</v>
      </c>
      <c r="BJ220" s="511">
        <v>0.0</v>
      </c>
      <c r="BK220" s="513"/>
      <c r="BL220" s="514">
        <f t="shared" si="22"/>
        <v>0</v>
      </c>
      <c r="BM220" s="428"/>
      <c r="BN220" s="428"/>
    </row>
    <row r="221" outlineLevel="3">
      <c r="A221" s="428"/>
      <c r="B221" s="428"/>
      <c r="C221" s="428"/>
      <c r="D221" s="428"/>
      <c r="E221" s="486">
        <v>6.0</v>
      </c>
      <c r="F221" s="529"/>
      <c r="G221" s="506"/>
      <c r="H221" s="507"/>
      <c r="I221" s="507"/>
      <c r="J221" s="523">
        <v>0.0</v>
      </c>
      <c r="K221" s="523">
        <v>0.0</v>
      </c>
      <c r="L221" s="523">
        <v>0.0</v>
      </c>
      <c r="M221" s="523">
        <v>0.0</v>
      </c>
      <c r="N221" s="523">
        <v>0.0</v>
      </c>
      <c r="O221" s="523">
        <v>0.0</v>
      </c>
      <c r="P221" s="523">
        <v>0.0</v>
      </c>
      <c r="Q221" s="523">
        <v>0.0</v>
      </c>
      <c r="R221" s="523">
        <v>0.0</v>
      </c>
      <c r="S221" s="523">
        <v>0.0</v>
      </c>
      <c r="T221" s="523">
        <v>0.0</v>
      </c>
      <c r="U221" s="523">
        <v>0.0</v>
      </c>
      <c r="V221" s="523">
        <v>0.0</v>
      </c>
      <c r="W221" s="523">
        <v>0.0</v>
      </c>
      <c r="X221" s="523">
        <v>0.0</v>
      </c>
      <c r="Y221" s="523">
        <v>0.0</v>
      </c>
      <c r="Z221" s="523">
        <v>0.0</v>
      </c>
      <c r="AA221" s="523">
        <v>0.0</v>
      </c>
      <c r="AB221" s="523">
        <v>0.0</v>
      </c>
      <c r="AC221" s="523">
        <v>0.0</v>
      </c>
      <c r="AD221" s="523">
        <v>0.0</v>
      </c>
      <c r="AE221" s="523">
        <v>0.0</v>
      </c>
      <c r="AF221" s="523">
        <v>0.0</v>
      </c>
      <c r="AG221" s="523">
        <v>0.0</v>
      </c>
      <c r="AH221" s="523">
        <v>0.0</v>
      </c>
      <c r="AI221" s="523">
        <v>0.0</v>
      </c>
      <c r="AJ221" s="523">
        <v>0.0</v>
      </c>
      <c r="AK221" s="523">
        <v>0.0</v>
      </c>
      <c r="AL221" s="523">
        <v>0.0</v>
      </c>
      <c r="AM221" s="523">
        <v>0.0</v>
      </c>
      <c r="AN221" s="523">
        <v>0.0</v>
      </c>
      <c r="AO221" s="523">
        <v>0.0</v>
      </c>
      <c r="AP221" s="523">
        <v>0.0</v>
      </c>
      <c r="AQ221" s="523">
        <v>0.0</v>
      </c>
      <c r="AR221" s="523">
        <v>0.0</v>
      </c>
      <c r="AS221" s="523">
        <v>0.0</v>
      </c>
      <c r="AT221" s="523">
        <v>0.0</v>
      </c>
      <c r="AU221" s="523">
        <v>0.0</v>
      </c>
      <c r="AV221" s="523">
        <v>0.0</v>
      </c>
      <c r="AW221" s="523">
        <v>0.0</v>
      </c>
      <c r="AX221" s="523">
        <v>0.0</v>
      </c>
      <c r="AY221" s="523">
        <v>0.0</v>
      </c>
      <c r="AZ221" s="523">
        <v>0.0</v>
      </c>
      <c r="BA221" s="523">
        <v>0.0</v>
      </c>
      <c r="BB221" s="523">
        <v>0.0</v>
      </c>
      <c r="BC221" s="523">
        <v>0.0</v>
      </c>
      <c r="BD221" s="523">
        <v>0.0</v>
      </c>
      <c r="BE221" s="523">
        <v>0.0</v>
      </c>
      <c r="BF221" s="515">
        <v>0.0</v>
      </c>
      <c r="BG221" s="510"/>
      <c r="BH221" s="511">
        <v>0.0</v>
      </c>
      <c r="BI221" s="512">
        <f t="shared" si="21"/>
        <v>0</v>
      </c>
      <c r="BJ221" s="511">
        <v>0.0</v>
      </c>
      <c r="BK221" s="513"/>
      <c r="BL221" s="514">
        <f t="shared" si="22"/>
        <v>0</v>
      </c>
      <c r="BM221" s="428"/>
      <c r="BN221" s="428"/>
    </row>
    <row r="222" outlineLevel="3">
      <c r="A222" s="428"/>
      <c r="B222" s="428"/>
      <c r="C222" s="428"/>
      <c r="D222" s="428"/>
      <c r="E222" s="486">
        <v>7.0</v>
      </c>
      <c r="F222" s="529"/>
      <c r="G222" s="506"/>
      <c r="H222" s="507"/>
      <c r="I222" s="507"/>
      <c r="J222" s="523">
        <v>0.0</v>
      </c>
      <c r="K222" s="523">
        <v>0.0</v>
      </c>
      <c r="L222" s="523">
        <v>0.0</v>
      </c>
      <c r="M222" s="523">
        <v>0.0</v>
      </c>
      <c r="N222" s="523">
        <v>0.0</v>
      </c>
      <c r="O222" s="523">
        <v>0.0</v>
      </c>
      <c r="P222" s="523">
        <v>0.0</v>
      </c>
      <c r="Q222" s="523">
        <v>0.0</v>
      </c>
      <c r="R222" s="523">
        <v>0.0</v>
      </c>
      <c r="S222" s="523">
        <v>0.0</v>
      </c>
      <c r="T222" s="523">
        <v>0.0</v>
      </c>
      <c r="U222" s="523">
        <v>0.0</v>
      </c>
      <c r="V222" s="523">
        <v>0.0</v>
      </c>
      <c r="W222" s="523">
        <v>0.0</v>
      </c>
      <c r="X222" s="523">
        <v>0.0</v>
      </c>
      <c r="Y222" s="523">
        <v>0.0</v>
      </c>
      <c r="Z222" s="523">
        <v>0.0</v>
      </c>
      <c r="AA222" s="523">
        <v>0.0</v>
      </c>
      <c r="AB222" s="523">
        <v>0.0</v>
      </c>
      <c r="AC222" s="523">
        <v>0.0</v>
      </c>
      <c r="AD222" s="523">
        <v>0.0</v>
      </c>
      <c r="AE222" s="523">
        <v>0.0</v>
      </c>
      <c r="AF222" s="523">
        <v>0.0</v>
      </c>
      <c r="AG222" s="523">
        <v>0.0</v>
      </c>
      <c r="AH222" s="523">
        <v>0.0</v>
      </c>
      <c r="AI222" s="523">
        <v>0.0</v>
      </c>
      <c r="AJ222" s="523">
        <v>0.0</v>
      </c>
      <c r="AK222" s="523">
        <v>0.0</v>
      </c>
      <c r="AL222" s="523">
        <v>0.0</v>
      </c>
      <c r="AM222" s="523">
        <v>0.0</v>
      </c>
      <c r="AN222" s="523">
        <v>0.0</v>
      </c>
      <c r="AO222" s="523">
        <v>0.0</v>
      </c>
      <c r="AP222" s="523">
        <v>0.0</v>
      </c>
      <c r="AQ222" s="523">
        <v>0.0</v>
      </c>
      <c r="AR222" s="523">
        <v>0.0</v>
      </c>
      <c r="AS222" s="523">
        <v>0.0</v>
      </c>
      <c r="AT222" s="523">
        <v>0.0</v>
      </c>
      <c r="AU222" s="523">
        <v>0.0</v>
      </c>
      <c r="AV222" s="523">
        <v>0.0</v>
      </c>
      <c r="AW222" s="523">
        <v>0.0</v>
      </c>
      <c r="AX222" s="523">
        <v>0.0</v>
      </c>
      <c r="AY222" s="523">
        <v>0.0</v>
      </c>
      <c r="AZ222" s="523">
        <v>0.0</v>
      </c>
      <c r="BA222" s="523">
        <v>0.0</v>
      </c>
      <c r="BB222" s="523">
        <v>0.0</v>
      </c>
      <c r="BC222" s="523">
        <v>0.0</v>
      </c>
      <c r="BD222" s="523">
        <v>0.0</v>
      </c>
      <c r="BE222" s="523">
        <v>0.0</v>
      </c>
      <c r="BF222" s="515">
        <v>0.0</v>
      </c>
      <c r="BG222" s="510"/>
      <c r="BH222" s="511">
        <v>0.0</v>
      </c>
      <c r="BI222" s="512">
        <f t="shared" si="21"/>
        <v>0</v>
      </c>
      <c r="BJ222" s="511">
        <v>0.0</v>
      </c>
      <c r="BK222" s="513"/>
      <c r="BL222" s="514">
        <f t="shared" si="22"/>
        <v>0</v>
      </c>
      <c r="BM222" s="428"/>
      <c r="BN222" s="428"/>
    </row>
    <row r="223" outlineLevel="3">
      <c r="A223" s="428"/>
      <c r="B223" s="428"/>
      <c r="C223" s="428"/>
      <c r="D223" s="428"/>
      <c r="E223" s="486">
        <v>8.0</v>
      </c>
      <c r="F223" s="529"/>
      <c r="G223" s="506"/>
      <c r="H223" s="507"/>
      <c r="I223" s="507"/>
      <c r="J223" s="523">
        <v>0.0</v>
      </c>
      <c r="K223" s="523">
        <v>0.0</v>
      </c>
      <c r="L223" s="523">
        <v>0.0</v>
      </c>
      <c r="M223" s="523">
        <v>0.0</v>
      </c>
      <c r="N223" s="523">
        <v>0.0</v>
      </c>
      <c r="O223" s="523">
        <v>0.0</v>
      </c>
      <c r="P223" s="523">
        <v>0.0</v>
      </c>
      <c r="Q223" s="523">
        <v>0.0</v>
      </c>
      <c r="R223" s="523">
        <v>0.0</v>
      </c>
      <c r="S223" s="523">
        <v>0.0</v>
      </c>
      <c r="T223" s="523">
        <v>0.0</v>
      </c>
      <c r="U223" s="523">
        <v>0.0</v>
      </c>
      <c r="V223" s="523">
        <v>0.0</v>
      </c>
      <c r="W223" s="523">
        <v>0.0</v>
      </c>
      <c r="X223" s="523">
        <v>0.0</v>
      </c>
      <c r="Y223" s="523">
        <v>0.0</v>
      </c>
      <c r="Z223" s="523">
        <v>0.0</v>
      </c>
      <c r="AA223" s="523">
        <v>0.0</v>
      </c>
      <c r="AB223" s="523">
        <v>0.0</v>
      </c>
      <c r="AC223" s="523">
        <v>0.0</v>
      </c>
      <c r="AD223" s="523">
        <v>0.0</v>
      </c>
      <c r="AE223" s="523">
        <v>0.0</v>
      </c>
      <c r="AF223" s="523">
        <v>0.0</v>
      </c>
      <c r="AG223" s="523">
        <v>0.0</v>
      </c>
      <c r="AH223" s="523">
        <v>0.0</v>
      </c>
      <c r="AI223" s="523">
        <v>0.0</v>
      </c>
      <c r="AJ223" s="523">
        <v>0.0</v>
      </c>
      <c r="AK223" s="523">
        <v>0.0</v>
      </c>
      <c r="AL223" s="523">
        <v>0.0</v>
      </c>
      <c r="AM223" s="523">
        <v>0.0</v>
      </c>
      <c r="AN223" s="523">
        <v>0.0</v>
      </c>
      <c r="AO223" s="523">
        <v>0.0</v>
      </c>
      <c r="AP223" s="523">
        <v>0.0</v>
      </c>
      <c r="AQ223" s="523">
        <v>0.0</v>
      </c>
      <c r="AR223" s="523">
        <v>0.0</v>
      </c>
      <c r="AS223" s="523">
        <v>0.0</v>
      </c>
      <c r="AT223" s="523">
        <v>0.0</v>
      </c>
      <c r="AU223" s="523">
        <v>0.0</v>
      </c>
      <c r="AV223" s="523">
        <v>0.0</v>
      </c>
      <c r="AW223" s="523">
        <v>0.0</v>
      </c>
      <c r="AX223" s="523">
        <v>0.0</v>
      </c>
      <c r="AY223" s="523">
        <v>0.0</v>
      </c>
      <c r="AZ223" s="523">
        <v>0.0</v>
      </c>
      <c r="BA223" s="523">
        <v>0.0</v>
      </c>
      <c r="BB223" s="523">
        <v>0.0</v>
      </c>
      <c r="BC223" s="523">
        <v>0.0</v>
      </c>
      <c r="BD223" s="523">
        <v>0.0</v>
      </c>
      <c r="BE223" s="523">
        <v>0.0</v>
      </c>
      <c r="BF223" s="515">
        <v>0.0</v>
      </c>
      <c r="BG223" s="510"/>
      <c r="BH223" s="511">
        <v>0.0</v>
      </c>
      <c r="BI223" s="512">
        <f t="shared" si="21"/>
        <v>0</v>
      </c>
      <c r="BJ223" s="511">
        <v>0.0</v>
      </c>
      <c r="BK223" s="513"/>
      <c r="BL223" s="514">
        <f t="shared" si="22"/>
        <v>0</v>
      </c>
      <c r="BM223" s="428"/>
      <c r="BN223" s="428"/>
    </row>
    <row r="224" outlineLevel="3">
      <c r="A224" s="428"/>
      <c r="B224" s="428"/>
      <c r="C224" s="428"/>
      <c r="D224" s="428"/>
      <c r="E224" s="486">
        <v>9.0</v>
      </c>
      <c r="F224" s="529"/>
      <c r="G224" s="506"/>
      <c r="H224" s="507"/>
      <c r="I224" s="507"/>
      <c r="J224" s="523">
        <v>0.0</v>
      </c>
      <c r="K224" s="523">
        <v>0.0</v>
      </c>
      <c r="L224" s="523">
        <v>0.0</v>
      </c>
      <c r="M224" s="523">
        <v>0.0</v>
      </c>
      <c r="N224" s="523">
        <v>0.0</v>
      </c>
      <c r="O224" s="523">
        <v>0.0</v>
      </c>
      <c r="P224" s="523">
        <v>0.0</v>
      </c>
      <c r="Q224" s="523">
        <v>0.0</v>
      </c>
      <c r="R224" s="523">
        <v>0.0</v>
      </c>
      <c r="S224" s="523">
        <v>0.0</v>
      </c>
      <c r="T224" s="523">
        <v>0.0</v>
      </c>
      <c r="U224" s="523">
        <v>0.0</v>
      </c>
      <c r="V224" s="523">
        <v>0.0</v>
      </c>
      <c r="W224" s="523">
        <v>0.0</v>
      </c>
      <c r="X224" s="523">
        <v>0.0</v>
      </c>
      <c r="Y224" s="523">
        <v>0.0</v>
      </c>
      <c r="Z224" s="523">
        <v>0.0</v>
      </c>
      <c r="AA224" s="523">
        <v>0.0</v>
      </c>
      <c r="AB224" s="523">
        <v>0.0</v>
      </c>
      <c r="AC224" s="523">
        <v>0.0</v>
      </c>
      <c r="AD224" s="523">
        <v>0.0</v>
      </c>
      <c r="AE224" s="523">
        <v>0.0</v>
      </c>
      <c r="AF224" s="523">
        <v>0.0</v>
      </c>
      <c r="AG224" s="523">
        <v>0.0</v>
      </c>
      <c r="AH224" s="523">
        <v>0.0</v>
      </c>
      <c r="AI224" s="523">
        <v>0.0</v>
      </c>
      <c r="AJ224" s="523">
        <v>0.0</v>
      </c>
      <c r="AK224" s="523">
        <v>0.0</v>
      </c>
      <c r="AL224" s="523">
        <v>0.0</v>
      </c>
      <c r="AM224" s="523">
        <v>0.0</v>
      </c>
      <c r="AN224" s="523">
        <v>0.0</v>
      </c>
      <c r="AO224" s="523">
        <v>0.0</v>
      </c>
      <c r="AP224" s="523">
        <v>0.0</v>
      </c>
      <c r="AQ224" s="523">
        <v>0.0</v>
      </c>
      <c r="AR224" s="523">
        <v>0.0</v>
      </c>
      <c r="AS224" s="523">
        <v>0.0</v>
      </c>
      <c r="AT224" s="523">
        <v>0.0</v>
      </c>
      <c r="AU224" s="523">
        <v>0.0</v>
      </c>
      <c r="AV224" s="523">
        <v>0.0</v>
      </c>
      <c r="AW224" s="523">
        <v>0.0</v>
      </c>
      <c r="AX224" s="523">
        <v>0.0</v>
      </c>
      <c r="AY224" s="523">
        <v>0.0</v>
      </c>
      <c r="AZ224" s="523">
        <v>0.0</v>
      </c>
      <c r="BA224" s="523">
        <v>0.0</v>
      </c>
      <c r="BB224" s="523">
        <v>0.0</v>
      </c>
      <c r="BC224" s="523">
        <v>0.0</v>
      </c>
      <c r="BD224" s="523">
        <v>0.0</v>
      </c>
      <c r="BE224" s="523">
        <v>0.0</v>
      </c>
      <c r="BF224" s="515">
        <v>0.0</v>
      </c>
      <c r="BG224" s="510"/>
      <c r="BH224" s="511">
        <v>0.0</v>
      </c>
      <c r="BI224" s="512">
        <f t="shared" si="21"/>
        <v>0</v>
      </c>
      <c r="BJ224" s="511">
        <v>0.0</v>
      </c>
      <c r="BK224" s="513"/>
      <c r="BL224" s="514">
        <f t="shared" si="22"/>
        <v>0</v>
      </c>
      <c r="BM224" s="428"/>
      <c r="BN224" s="428"/>
    </row>
    <row r="225" outlineLevel="3">
      <c r="A225" s="428"/>
      <c r="B225" s="428"/>
      <c r="C225" s="428"/>
      <c r="D225" s="428"/>
      <c r="E225" s="486">
        <v>10.0</v>
      </c>
      <c r="F225" s="529"/>
      <c r="G225" s="506"/>
      <c r="H225" s="507"/>
      <c r="I225" s="507"/>
      <c r="J225" s="523">
        <v>0.0</v>
      </c>
      <c r="K225" s="523">
        <v>0.0</v>
      </c>
      <c r="L225" s="523">
        <v>0.0</v>
      </c>
      <c r="M225" s="523">
        <v>0.0</v>
      </c>
      <c r="N225" s="523">
        <v>0.0</v>
      </c>
      <c r="O225" s="523">
        <v>0.0</v>
      </c>
      <c r="P225" s="523">
        <v>0.0</v>
      </c>
      <c r="Q225" s="523">
        <v>0.0</v>
      </c>
      <c r="R225" s="523">
        <v>0.0</v>
      </c>
      <c r="S225" s="523">
        <v>0.0</v>
      </c>
      <c r="T225" s="523">
        <v>0.0</v>
      </c>
      <c r="U225" s="523">
        <v>0.0</v>
      </c>
      <c r="V225" s="523">
        <v>0.0</v>
      </c>
      <c r="W225" s="523">
        <v>0.0</v>
      </c>
      <c r="X225" s="523">
        <v>0.0</v>
      </c>
      <c r="Y225" s="523">
        <v>0.0</v>
      </c>
      <c r="Z225" s="523">
        <v>0.0</v>
      </c>
      <c r="AA225" s="523">
        <v>0.0</v>
      </c>
      <c r="AB225" s="523">
        <v>0.0</v>
      </c>
      <c r="AC225" s="523">
        <v>0.0</v>
      </c>
      <c r="AD225" s="523">
        <v>0.0</v>
      </c>
      <c r="AE225" s="523">
        <v>0.0</v>
      </c>
      <c r="AF225" s="523">
        <v>0.0</v>
      </c>
      <c r="AG225" s="523">
        <v>0.0</v>
      </c>
      <c r="AH225" s="523">
        <v>0.0</v>
      </c>
      <c r="AI225" s="523">
        <v>0.0</v>
      </c>
      <c r="AJ225" s="523">
        <v>0.0</v>
      </c>
      <c r="AK225" s="523">
        <v>0.0</v>
      </c>
      <c r="AL225" s="523">
        <v>0.0</v>
      </c>
      <c r="AM225" s="523">
        <v>0.0</v>
      </c>
      <c r="AN225" s="523">
        <v>0.0</v>
      </c>
      <c r="AO225" s="523">
        <v>0.0</v>
      </c>
      <c r="AP225" s="523">
        <v>0.0</v>
      </c>
      <c r="AQ225" s="523">
        <v>0.0</v>
      </c>
      <c r="AR225" s="523">
        <v>0.0</v>
      </c>
      <c r="AS225" s="523">
        <v>0.0</v>
      </c>
      <c r="AT225" s="523">
        <v>0.0</v>
      </c>
      <c r="AU225" s="523">
        <v>0.0</v>
      </c>
      <c r="AV225" s="523">
        <v>0.0</v>
      </c>
      <c r="AW225" s="523">
        <v>0.0</v>
      </c>
      <c r="AX225" s="523">
        <v>0.0</v>
      </c>
      <c r="AY225" s="523">
        <v>0.0</v>
      </c>
      <c r="AZ225" s="523">
        <v>0.0</v>
      </c>
      <c r="BA225" s="523">
        <v>0.0</v>
      </c>
      <c r="BB225" s="523">
        <v>0.0</v>
      </c>
      <c r="BC225" s="523">
        <v>0.0</v>
      </c>
      <c r="BD225" s="523">
        <v>0.0</v>
      </c>
      <c r="BE225" s="523">
        <v>0.0</v>
      </c>
      <c r="BF225" s="515">
        <v>0.0</v>
      </c>
      <c r="BG225" s="510"/>
      <c r="BH225" s="511">
        <v>0.0</v>
      </c>
      <c r="BI225" s="512">
        <f t="shared" si="21"/>
        <v>0</v>
      </c>
      <c r="BJ225" s="511">
        <v>0.0</v>
      </c>
      <c r="BK225" s="513"/>
      <c r="BL225" s="514">
        <f t="shared" si="22"/>
        <v>0</v>
      </c>
      <c r="BM225" s="428"/>
      <c r="BN225" s="428"/>
    </row>
    <row r="226" outlineLevel="3">
      <c r="A226" s="428"/>
      <c r="B226" s="428"/>
      <c r="C226" s="428"/>
      <c r="D226" s="428"/>
      <c r="E226" s="517"/>
      <c r="F226" s="517"/>
      <c r="G226" s="517"/>
      <c r="H226" s="517"/>
      <c r="I226" s="517"/>
      <c r="J226" s="517"/>
      <c r="K226" s="517"/>
      <c r="L226" s="517"/>
      <c r="M226" s="517"/>
      <c r="N226" s="517"/>
      <c r="O226" s="517"/>
      <c r="P226" s="517"/>
      <c r="Q226" s="517"/>
      <c r="R226" s="517"/>
      <c r="S226" s="517"/>
      <c r="T226" s="517"/>
      <c r="U226" s="517"/>
      <c r="V226" s="517"/>
      <c r="W226" s="517"/>
      <c r="X226" s="517"/>
      <c r="Y226" s="517"/>
      <c r="Z226" s="517"/>
      <c r="AA226" s="517"/>
      <c r="AB226" s="517"/>
      <c r="AC226" s="517"/>
      <c r="AD226" s="517"/>
      <c r="AE226" s="517"/>
      <c r="AF226" s="517"/>
      <c r="AG226" s="517"/>
      <c r="AH226" s="517"/>
      <c r="AI226" s="517"/>
      <c r="AJ226" s="517"/>
      <c r="AK226" s="517"/>
      <c r="AL226" s="517"/>
      <c r="AM226" s="517"/>
      <c r="AN226" s="517"/>
      <c r="AO226" s="517"/>
      <c r="AP226" s="517"/>
      <c r="AQ226" s="517"/>
      <c r="AR226" s="517"/>
      <c r="AS226" s="517"/>
      <c r="AT226" s="517"/>
      <c r="AU226" s="517"/>
      <c r="AV226" s="517"/>
      <c r="AW226" s="517"/>
      <c r="AX226" s="517"/>
      <c r="AY226" s="517"/>
      <c r="AZ226" s="517"/>
      <c r="BA226" s="517"/>
      <c r="BB226" s="517"/>
      <c r="BC226" s="517"/>
      <c r="BD226" s="517"/>
      <c r="BE226" s="517"/>
      <c r="BF226" s="517"/>
      <c r="BG226" s="517"/>
      <c r="BH226" s="517"/>
      <c r="BI226" s="517"/>
      <c r="BJ226" s="517"/>
      <c r="BK226" s="517"/>
      <c r="BL226" s="517"/>
      <c r="BM226" s="428"/>
      <c r="BN226" s="428"/>
    </row>
    <row r="227" outlineLevel="3">
      <c r="A227" s="428"/>
      <c r="B227" s="428"/>
      <c r="C227" s="428"/>
      <c r="D227" s="428"/>
      <c r="E227" s="428"/>
      <c r="F227" s="428"/>
      <c r="G227" s="428"/>
      <c r="H227" s="428"/>
      <c r="I227" s="428"/>
      <c r="J227" s="428"/>
      <c r="K227" s="428"/>
      <c r="L227" s="428"/>
      <c r="M227" s="428"/>
      <c r="N227" s="428"/>
      <c r="O227" s="428"/>
      <c r="P227" s="428"/>
      <c r="Q227" s="428"/>
      <c r="R227" s="428"/>
      <c r="S227" s="428"/>
      <c r="T227" s="428"/>
      <c r="U227" s="428"/>
      <c r="V227" s="428"/>
      <c r="W227" s="428"/>
      <c r="X227" s="428"/>
      <c r="Y227" s="428"/>
      <c r="Z227" s="428"/>
      <c r="AA227" s="428"/>
      <c r="AB227" s="428"/>
      <c r="AC227" s="428"/>
      <c r="AD227" s="428"/>
      <c r="AE227" s="428"/>
      <c r="AF227" s="428"/>
      <c r="AG227" s="428"/>
      <c r="AH227" s="428"/>
      <c r="AI227" s="428"/>
      <c r="AJ227" s="428"/>
      <c r="AK227" s="428"/>
      <c r="AL227" s="428"/>
      <c r="AM227" s="428"/>
      <c r="AN227" s="428"/>
      <c r="AO227" s="428"/>
      <c r="AP227" s="428"/>
      <c r="AQ227" s="428"/>
      <c r="AR227" s="428"/>
      <c r="AS227" s="428"/>
      <c r="AT227" s="428"/>
      <c r="AU227" s="428"/>
      <c r="AV227" s="428"/>
      <c r="AW227" s="428"/>
      <c r="AX227" s="428"/>
      <c r="AY227" s="428"/>
      <c r="AZ227" s="428"/>
      <c r="BA227" s="428"/>
      <c r="BB227" s="428"/>
      <c r="BC227" s="428"/>
      <c r="BD227" s="428"/>
      <c r="BE227" s="428"/>
      <c r="BF227" s="428"/>
      <c r="BG227" s="428"/>
      <c r="BH227" s="428"/>
      <c r="BI227" s="428"/>
      <c r="BJ227" s="428"/>
      <c r="BK227" s="428"/>
      <c r="BL227" s="428"/>
      <c r="BM227" s="428"/>
      <c r="BN227" s="428"/>
    </row>
    <row r="228" ht="7.5" customHeight="1" outlineLevel="2">
      <c r="A228" s="428"/>
      <c r="B228" s="428"/>
      <c r="C228" s="428"/>
      <c r="D228" s="428"/>
      <c r="E228" s="428"/>
      <c r="F228" s="428"/>
      <c r="G228" s="428"/>
      <c r="H228" s="428"/>
      <c r="I228" s="428"/>
      <c r="J228" s="428"/>
      <c r="K228" s="428"/>
      <c r="L228" s="428"/>
      <c r="M228" s="428"/>
      <c r="N228" s="428"/>
      <c r="O228" s="428"/>
      <c r="P228" s="428"/>
      <c r="Q228" s="428"/>
      <c r="R228" s="428"/>
      <c r="S228" s="428"/>
      <c r="T228" s="428"/>
      <c r="U228" s="428"/>
      <c r="V228" s="428"/>
      <c r="W228" s="428"/>
      <c r="X228" s="428"/>
      <c r="Y228" s="428"/>
      <c r="Z228" s="428"/>
      <c r="AA228" s="428"/>
      <c r="AB228" s="428"/>
      <c r="AC228" s="428"/>
      <c r="AD228" s="428"/>
      <c r="AE228" s="428"/>
      <c r="AF228" s="428"/>
      <c r="AG228" s="428"/>
      <c r="AH228" s="428"/>
      <c r="AI228" s="428"/>
      <c r="AJ228" s="428"/>
      <c r="AK228" s="428"/>
      <c r="AL228" s="428"/>
      <c r="AM228" s="428"/>
      <c r="AN228" s="428"/>
      <c r="AO228" s="428"/>
      <c r="AP228" s="428"/>
      <c r="AQ228" s="428"/>
      <c r="AR228" s="428"/>
      <c r="AS228" s="428"/>
      <c r="AT228" s="428"/>
      <c r="AU228" s="428"/>
      <c r="AV228" s="428"/>
      <c r="AW228" s="428"/>
      <c r="AX228" s="428"/>
      <c r="AY228" s="428"/>
      <c r="AZ228" s="428"/>
      <c r="BA228" s="428"/>
      <c r="BB228" s="428"/>
      <c r="BC228" s="428"/>
      <c r="BD228" s="428"/>
      <c r="BE228" s="428"/>
      <c r="BF228" s="428"/>
      <c r="BG228" s="428"/>
      <c r="BH228" s="428"/>
      <c r="BI228" s="428"/>
      <c r="BJ228" s="428"/>
      <c r="BK228" s="428"/>
      <c r="BL228" s="428"/>
      <c r="BM228" s="428"/>
      <c r="BN228" s="428"/>
    </row>
    <row r="229" outlineLevel="2">
      <c r="A229" s="428"/>
      <c r="B229" s="428"/>
      <c r="C229" s="478"/>
      <c r="D229" s="479" t="s">
        <v>203</v>
      </c>
      <c r="E229" s="181"/>
      <c r="F229" s="480" t="s">
        <v>449</v>
      </c>
      <c r="G229" s="480" t="s">
        <v>450</v>
      </c>
      <c r="H229" s="480" t="s">
        <v>188</v>
      </c>
      <c r="I229" s="480" t="s">
        <v>177</v>
      </c>
      <c r="J229" s="481" t="s">
        <v>206</v>
      </c>
      <c r="K229" s="428"/>
      <c r="L229" s="428"/>
      <c r="M229" s="428"/>
      <c r="N229" s="428"/>
      <c r="O229" s="428"/>
      <c r="P229" s="428"/>
      <c r="Q229" s="428"/>
      <c r="R229" s="428"/>
      <c r="S229" s="428"/>
      <c r="T229" s="428"/>
      <c r="U229" s="428"/>
      <c r="V229" s="428"/>
      <c r="W229" s="428"/>
      <c r="X229" s="428"/>
      <c r="Y229" s="428"/>
      <c r="Z229" s="428"/>
      <c r="AA229" s="428"/>
      <c r="AB229" s="428"/>
      <c r="AC229" s="428"/>
      <c r="AD229" s="428"/>
      <c r="AE229" s="428"/>
      <c r="AF229" s="428"/>
      <c r="AG229" s="428"/>
      <c r="AH229" s="428"/>
      <c r="AI229" s="428"/>
      <c r="AJ229" s="428"/>
      <c r="AK229" s="428"/>
      <c r="AL229" s="428"/>
      <c r="AM229" s="428"/>
      <c r="AN229" s="428"/>
      <c r="AO229" s="428"/>
      <c r="AP229" s="428"/>
      <c r="AQ229" s="428"/>
      <c r="AR229" s="428"/>
      <c r="AS229" s="428"/>
      <c r="AT229" s="428"/>
      <c r="AU229" s="428"/>
      <c r="AV229" s="428"/>
      <c r="AW229" s="428"/>
      <c r="AX229" s="428"/>
      <c r="AY229" s="428"/>
      <c r="AZ229" s="428"/>
      <c r="BA229" s="428"/>
      <c r="BB229" s="428"/>
      <c r="BC229" s="428"/>
      <c r="BD229" s="428"/>
      <c r="BE229" s="428"/>
      <c r="BF229" s="482" t="s">
        <v>207</v>
      </c>
      <c r="BG229" s="428"/>
      <c r="BH229" s="483"/>
      <c r="BI229" s="484" t="s">
        <v>191</v>
      </c>
      <c r="BJ229" s="485"/>
      <c r="BK229" s="486" t="s">
        <v>177</v>
      </c>
      <c r="BL229" s="468" t="s">
        <v>208</v>
      </c>
      <c r="BM229" s="428"/>
      <c r="BN229" s="428"/>
    </row>
    <row r="230" outlineLevel="2">
      <c r="A230" s="428"/>
      <c r="B230" s="428"/>
      <c r="C230" s="428"/>
      <c r="D230" s="487" t="s">
        <v>190</v>
      </c>
      <c r="E230" s="181"/>
      <c r="F230" s="488" t="s">
        <v>451</v>
      </c>
      <c r="G230" s="488" t="s">
        <v>452</v>
      </c>
      <c r="H230" s="526">
        <v>0.0</v>
      </c>
      <c r="I230" s="527">
        <v>0.0</v>
      </c>
      <c r="J230" s="491" t="str">
        <f>IFERROR(I230/H230)</f>
        <v/>
      </c>
      <c r="K230" s="428"/>
      <c r="L230" s="428"/>
      <c r="M230" s="428"/>
      <c r="N230" s="428"/>
      <c r="O230" s="428"/>
      <c r="P230" s="428"/>
      <c r="Q230" s="428"/>
      <c r="R230" s="428"/>
      <c r="S230" s="428"/>
      <c r="T230" s="428"/>
      <c r="U230" s="428"/>
      <c r="V230" s="428"/>
      <c r="W230" s="428"/>
      <c r="X230" s="428"/>
      <c r="Y230" s="428"/>
      <c r="Z230" s="428"/>
      <c r="AA230" s="428"/>
      <c r="AB230" s="428"/>
      <c r="AC230" s="428"/>
      <c r="AD230" s="428"/>
      <c r="AE230" s="428"/>
      <c r="AF230" s="428"/>
      <c r="AG230" s="428"/>
      <c r="AH230" s="428"/>
      <c r="AI230" s="428"/>
      <c r="AJ230" s="428"/>
      <c r="AK230" s="428"/>
      <c r="AL230" s="428"/>
      <c r="AM230" s="428"/>
      <c r="AN230" s="428"/>
      <c r="AO230" s="428"/>
      <c r="AP230" s="428"/>
      <c r="AQ230" s="428"/>
      <c r="AR230" s="428"/>
      <c r="AS230" s="428"/>
      <c r="AT230" s="428"/>
      <c r="AU230" s="428"/>
      <c r="AV230" s="428"/>
      <c r="AW230" s="428"/>
      <c r="AX230" s="428"/>
      <c r="AY230" s="428"/>
      <c r="AZ230" s="428"/>
      <c r="BA230" s="428"/>
      <c r="BB230" s="428"/>
      <c r="BC230" s="428"/>
      <c r="BD230" s="428"/>
      <c r="BE230" s="428"/>
      <c r="BF230" s="492">
        <f>SUM(BF235:BF244)</f>
        <v>0</v>
      </c>
      <c r="BG230" s="428"/>
      <c r="BH230" s="493" t="s">
        <v>211</v>
      </c>
      <c r="BI230" s="519"/>
      <c r="BJ230" s="495" t="str">
        <f>if(BL230=1,"1","0")</f>
        <v>0</v>
      </c>
      <c r="BK230" s="496">
        <v>0.0</v>
      </c>
      <c r="BL230" s="520">
        <f>AVERAGE(BI235:BI244)</f>
        <v>0</v>
      </c>
      <c r="BM230" s="428"/>
      <c r="BN230" s="428"/>
    </row>
    <row r="231" ht="7.5" customHeight="1" outlineLevel="3">
      <c r="A231" s="428"/>
      <c r="B231" s="428"/>
      <c r="C231" s="428"/>
      <c r="D231" s="428"/>
      <c r="E231" s="428"/>
      <c r="F231" s="428"/>
      <c r="G231" s="428"/>
      <c r="H231" s="428"/>
      <c r="I231" s="428"/>
      <c r="J231" s="428"/>
      <c r="K231" s="428"/>
      <c r="L231" s="428"/>
      <c r="M231" s="428"/>
      <c r="N231" s="428"/>
      <c r="O231" s="428"/>
      <c r="P231" s="428"/>
      <c r="Q231" s="428"/>
      <c r="R231" s="428"/>
      <c r="S231" s="428"/>
      <c r="T231" s="428"/>
      <c r="U231" s="428"/>
      <c r="V231" s="428"/>
      <c r="W231" s="428"/>
      <c r="X231" s="428"/>
      <c r="Y231" s="428"/>
      <c r="Z231" s="428"/>
      <c r="AA231" s="428"/>
      <c r="AB231" s="428"/>
      <c r="AC231" s="428"/>
      <c r="AD231" s="428"/>
      <c r="AE231" s="428"/>
      <c r="AF231" s="428"/>
      <c r="AG231" s="428"/>
      <c r="AH231" s="428"/>
      <c r="AI231" s="428"/>
      <c r="AJ231" s="428"/>
      <c r="AK231" s="428"/>
      <c r="AL231" s="428"/>
      <c r="AM231" s="428"/>
      <c r="AN231" s="428"/>
      <c r="AO231" s="428"/>
      <c r="AP231" s="428"/>
      <c r="AQ231" s="428"/>
      <c r="AR231" s="428"/>
      <c r="AS231" s="428"/>
      <c r="AT231" s="428"/>
      <c r="AU231" s="428"/>
      <c r="AV231" s="428"/>
      <c r="AW231" s="428"/>
      <c r="AX231" s="428"/>
      <c r="AY231" s="428"/>
      <c r="AZ231" s="428"/>
      <c r="BA231" s="428"/>
      <c r="BB231" s="428"/>
      <c r="BC231" s="428"/>
      <c r="BD231" s="428"/>
      <c r="BE231" s="428"/>
      <c r="BF231" s="428"/>
      <c r="BG231" s="428"/>
      <c r="BH231" s="428"/>
      <c r="BI231" s="428"/>
      <c r="BJ231" s="428"/>
      <c r="BK231" s="428"/>
      <c r="BL231" s="428"/>
      <c r="BM231" s="428"/>
      <c r="BN231" s="428"/>
    </row>
    <row r="232" outlineLevel="3">
      <c r="A232" s="428"/>
      <c r="B232" s="428"/>
      <c r="C232" s="428"/>
      <c r="D232" s="428"/>
      <c r="E232" s="498" t="s">
        <v>212</v>
      </c>
      <c r="F232" s="499" t="s">
        <v>213</v>
      </c>
      <c r="G232" s="498" t="s">
        <v>214</v>
      </c>
      <c r="H232" s="521"/>
      <c r="I232" s="521"/>
      <c r="J232" s="500"/>
      <c r="K232" s="182"/>
      <c r="L232" s="182"/>
      <c r="M232" s="182"/>
      <c r="N232" s="182"/>
      <c r="O232" s="182"/>
      <c r="P232" s="182"/>
      <c r="Q232" s="182"/>
      <c r="R232" s="182"/>
      <c r="S232" s="182"/>
      <c r="T232" s="182"/>
      <c r="U232" s="182"/>
      <c r="V232" s="182"/>
      <c r="W232" s="182"/>
      <c r="X232" s="182"/>
      <c r="Y232" s="182"/>
      <c r="Z232" s="182"/>
      <c r="AA232" s="182"/>
      <c r="AB232" s="182"/>
      <c r="AC232" s="182"/>
      <c r="AD232" s="182"/>
      <c r="AE232" s="182"/>
      <c r="AF232" s="182"/>
      <c r="AG232" s="182"/>
      <c r="AH232" s="182"/>
      <c r="AI232" s="182"/>
      <c r="AJ232" s="182"/>
      <c r="AK232" s="182"/>
      <c r="AL232" s="182"/>
      <c r="AM232" s="182"/>
      <c r="AN232" s="182"/>
      <c r="AO232" s="182"/>
      <c r="AP232" s="182"/>
      <c r="AQ232" s="182"/>
      <c r="AR232" s="182"/>
      <c r="AS232" s="182"/>
      <c r="AT232" s="182"/>
      <c r="AU232" s="182"/>
      <c r="AV232" s="182"/>
      <c r="AW232" s="182"/>
      <c r="AX232" s="182"/>
      <c r="AY232" s="182"/>
      <c r="AZ232" s="182"/>
      <c r="BA232" s="182"/>
      <c r="BB232" s="182"/>
      <c r="BC232" s="182"/>
      <c r="BD232" s="182"/>
      <c r="BE232" s="181"/>
      <c r="BF232" s="501" t="s">
        <v>187</v>
      </c>
      <c r="BG232" s="479" t="s">
        <v>217</v>
      </c>
      <c r="BH232" s="182"/>
      <c r="BI232" s="182"/>
      <c r="BJ232" s="181"/>
      <c r="BK232" s="501" t="s">
        <v>167</v>
      </c>
      <c r="BL232" s="501" t="s">
        <v>218</v>
      </c>
      <c r="BM232" s="428"/>
      <c r="BN232" s="428"/>
    </row>
    <row r="233" outlineLevel="3">
      <c r="A233" s="428"/>
      <c r="B233" s="428"/>
      <c r="C233" s="428"/>
      <c r="D233" s="428"/>
      <c r="E233" s="199"/>
      <c r="F233" s="199"/>
      <c r="G233" s="199"/>
      <c r="H233" s="199"/>
      <c r="I233" s="199"/>
      <c r="J233" s="502" t="s">
        <v>219</v>
      </c>
      <c r="K233" s="182"/>
      <c r="L233" s="182"/>
      <c r="M233" s="181"/>
      <c r="N233" s="502" t="s">
        <v>220</v>
      </c>
      <c r="O233" s="182"/>
      <c r="P233" s="182"/>
      <c r="Q233" s="181"/>
      <c r="R233" s="502" t="s">
        <v>221</v>
      </c>
      <c r="S233" s="182"/>
      <c r="T233" s="182"/>
      <c r="U233" s="181"/>
      <c r="V233" s="502" t="s">
        <v>222</v>
      </c>
      <c r="W233" s="182"/>
      <c r="X233" s="182"/>
      <c r="Y233" s="181"/>
      <c r="Z233" s="502" t="s">
        <v>223</v>
      </c>
      <c r="AA233" s="182"/>
      <c r="AB233" s="182"/>
      <c r="AC233" s="181"/>
      <c r="AD233" s="502" t="s">
        <v>224</v>
      </c>
      <c r="AE233" s="182"/>
      <c r="AF233" s="182"/>
      <c r="AG233" s="181"/>
      <c r="AH233" s="502" t="s">
        <v>225</v>
      </c>
      <c r="AI233" s="182"/>
      <c r="AJ233" s="182"/>
      <c r="AK233" s="181"/>
      <c r="AL233" s="502" t="s">
        <v>226</v>
      </c>
      <c r="AM233" s="182"/>
      <c r="AN233" s="182"/>
      <c r="AO233" s="181"/>
      <c r="AP233" s="502" t="s">
        <v>227</v>
      </c>
      <c r="AQ233" s="182"/>
      <c r="AR233" s="182"/>
      <c r="AS233" s="181"/>
      <c r="AT233" s="502" t="s">
        <v>228</v>
      </c>
      <c r="AU233" s="182"/>
      <c r="AV233" s="182"/>
      <c r="AW233" s="181"/>
      <c r="AX233" s="502" t="s">
        <v>229</v>
      </c>
      <c r="AY233" s="182"/>
      <c r="AZ233" s="182"/>
      <c r="BA233" s="181"/>
      <c r="BB233" s="502" t="s">
        <v>230</v>
      </c>
      <c r="BC233" s="182"/>
      <c r="BD233" s="182"/>
      <c r="BE233" s="181"/>
      <c r="BF233" s="199"/>
      <c r="BG233" s="503" t="s">
        <v>231</v>
      </c>
      <c r="BH233" s="504" t="s">
        <v>232</v>
      </c>
      <c r="BI233" s="503" t="s">
        <v>233</v>
      </c>
      <c r="BJ233" s="504" t="s">
        <v>234</v>
      </c>
      <c r="BK233" s="199"/>
      <c r="BL233" s="199"/>
      <c r="BM233" s="428"/>
      <c r="BN233" s="428"/>
    </row>
    <row r="234" outlineLevel="3">
      <c r="A234" s="428"/>
      <c r="B234" s="428"/>
      <c r="C234" s="428"/>
      <c r="D234" s="428"/>
      <c r="E234" s="183"/>
      <c r="F234" s="183"/>
      <c r="G234" s="183"/>
      <c r="H234" s="183"/>
      <c r="I234" s="183"/>
      <c r="J234" s="505">
        <v>1.0</v>
      </c>
      <c r="K234" s="505">
        <v>2.0</v>
      </c>
      <c r="L234" s="505">
        <v>3.0</v>
      </c>
      <c r="M234" s="505">
        <v>4.0</v>
      </c>
      <c r="N234" s="505">
        <v>1.0</v>
      </c>
      <c r="O234" s="505">
        <v>2.0</v>
      </c>
      <c r="P234" s="505">
        <v>3.0</v>
      </c>
      <c r="Q234" s="505">
        <v>4.0</v>
      </c>
      <c r="R234" s="505">
        <v>1.0</v>
      </c>
      <c r="S234" s="505">
        <v>2.0</v>
      </c>
      <c r="T234" s="505">
        <v>3.0</v>
      </c>
      <c r="U234" s="505">
        <v>4.0</v>
      </c>
      <c r="V234" s="505">
        <v>1.0</v>
      </c>
      <c r="W234" s="505">
        <v>2.0</v>
      </c>
      <c r="X234" s="505">
        <v>3.0</v>
      </c>
      <c r="Y234" s="505">
        <v>4.0</v>
      </c>
      <c r="Z234" s="505">
        <v>1.0</v>
      </c>
      <c r="AA234" s="505">
        <v>2.0</v>
      </c>
      <c r="AB234" s="505">
        <v>3.0</v>
      </c>
      <c r="AC234" s="505">
        <v>4.0</v>
      </c>
      <c r="AD234" s="505">
        <v>1.0</v>
      </c>
      <c r="AE234" s="505">
        <v>2.0</v>
      </c>
      <c r="AF234" s="505">
        <v>3.0</v>
      </c>
      <c r="AG234" s="505">
        <v>4.0</v>
      </c>
      <c r="AH234" s="505">
        <v>1.0</v>
      </c>
      <c r="AI234" s="505">
        <v>2.0</v>
      </c>
      <c r="AJ234" s="505">
        <v>3.0</v>
      </c>
      <c r="AK234" s="505">
        <v>4.0</v>
      </c>
      <c r="AL234" s="505">
        <v>1.0</v>
      </c>
      <c r="AM234" s="505">
        <v>2.0</v>
      </c>
      <c r="AN234" s="505">
        <v>3.0</v>
      </c>
      <c r="AO234" s="505">
        <v>4.0</v>
      </c>
      <c r="AP234" s="505">
        <v>1.0</v>
      </c>
      <c r="AQ234" s="505">
        <v>2.0</v>
      </c>
      <c r="AR234" s="505">
        <v>3.0</v>
      </c>
      <c r="AS234" s="505">
        <v>4.0</v>
      </c>
      <c r="AT234" s="505">
        <v>1.0</v>
      </c>
      <c r="AU234" s="505">
        <v>2.0</v>
      </c>
      <c r="AV234" s="505">
        <v>3.0</v>
      </c>
      <c r="AW234" s="505">
        <v>4.0</v>
      </c>
      <c r="AX234" s="505">
        <v>1.0</v>
      </c>
      <c r="AY234" s="505">
        <v>2.0</v>
      </c>
      <c r="AZ234" s="505">
        <v>3.0</v>
      </c>
      <c r="BA234" s="505">
        <v>4.0</v>
      </c>
      <c r="BB234" s="505">
        <v>1.0</v>
      </c>
      <c r="BC234" s="505">
        <v>2.0</v>
      </c>
      <c r="BD234" s="505">
        <v>3.0</v>
      </c>
      <c r="BE234" s="505">
        <v>4.0</v>
      </c>
      <c r="BF234" s="183"/>
      <c r="BG234" s="183"/>
      <c r="BH234" s="183"/>
      <c r="BI234" s="183"/>
      <c r="BJ234" s="183"/>
      <c r="BK234" s="183"/>
      <c r="BL234" s="183"/>
      <c r="BM234" s="428"/>
      <c r="BN234" s="428"/>
    </row>
    <row r="235" outlineLevel="3">
      <c r="A235" s="428"/>
      <c r="B235" s="428"/>
      <c r="C235" s="428"/>
      <c r="D235" s="428"/>
      <c r="E235" s="486">
        <v>1.0</v>
      </c>
      <c r="F235" s="528"/>
      <c r="G235" s="506"/>
      <c r="H235" s="507"/>
      <c r="I235" s="507"/>
      <c r="J235" s="523">
        <v>0.0</v>
      </c>
      <c r="K235" s="523">
        <v>0.0</v>
      </c>
      <c r="L235" s="523">
        <v>0.0</v>
      </c>
      <c r="M235" s="523">
        <v>0.0</v>
      </c>
      <c r="N235" s="523">
        <v>0.0</v>
      </c>
      <c r="O235" s="523">
        <v>0.0</v>
      </c>
      <c r="P235" s="523">
        <v>0.0</v>
      </c>
      <c r="Q235" s="523">
        <v>0.0</v>
      </c>
      <c r="R235" s="523">
        <v>0.0</v>
      </c>
      <c r="S235" s="523">
        <v>0.0</v>
      </c>
      <c r="T235" s="523">
        <v>0.0</v>
      </c>
      <c r="U235" s="523">
        <v>0.0</v>
      </c>
      <c r="V235" s="523">
        <v>0.0</v>
      </c>
      <c r="W235" s="523">
        <v>0.0</v>
      </c>
      <c r="X235" s="523">
        <v>0.0</v>
      </c>
      <c r="Y235" s="523">
        <v>0.0</v>
      </c>
      <c r="Z235" s="523">
        <v>0.0</v>
      </c>
      <c r="AA235" s="523">
        <v>0.0</v>
      </c>
      <c r="AB235" s="523">
        <v>0.0</v>
      </c>
      <c r="AC235" s="523">
        <v>0.0</v>
      </c>
      <c r="AD235" s="523">
        <v>0.0</v>
      </c>
      <c r="AE235" s="523">
        <v>0.0</v>
      </c>
      <c r="AF235" s="523">
        <v>0.0</v>
      </c>
      <c r="AG235" s="523">
        <v>0.0</v>
      </c>
      <c r="AH235" s="523">
        <v>0.0</v>
      </c>
      <c r="AI235" s="523">
        <v>0.0</v>
      </c>
      <c r="AJ235" s="523">
        <v>0.0</v>
      </c>
      <c r="AK235" s="523">
        <v>0.0</v>
      </c>
      <c r="AL235" s="523">
        <v>0.0</v>
      </c>
      <c r="AM235" s="523">
        <v>0.0</v>
      </c>
      <c r="AN235" s="523">
        <v>0.0</v>
      </c>
      <c r="AO235" s="523">
        <v>0.0</v>
      </c>
      <c r="AP235" s="523">
        <v>0.0</v>
      </c>
      <c r="AQ235" s="523">
        <v>0.0</v>
      </c>
      <c r="AR235" s="523">
        <v>0.0</v>
      </c>
      <c r="AS235" s="523">
        <v>0.0</v>
      </c>
      <c r="AT235" s="523">
        <v>0.0</v>
      </c>
      <c r="AU235" s="523">
        <v>0.0</v>
      </c>
      <c r="AV235" s="523">
        <v>0.0</v>
      </c>
      <c r="AW235" s="523">
        <v>0.0</v>
      </c>
      <c r="AX235" s="523">
        <v>0.0</v>
      </c>
      <c r="AY235" s="523">
        <v>0.0</v>
      </c>
      <c r="AZ235" s="523">
        <v>0.0</v>
      </c>
      <c r="BA235" s="523">
        <v>0.0</v>
      </c>
      <c r="BB235" s="523">
        <v>0.0</v>
      </c>
      <c r="BC235" s="523">
        <v>0.0</v>
      </c>
      <c r="BD235" s="523">
        <v>0.0</v>
      </c>
      <c r="BE235" s="523">
        <v>0.0</v>
      </c>
      <c r="BF235" s="515">
        <v>0.0</v>
      </c>
      <c r="BG235" s="510"/>
      <c r="BH235" s="511">
        <v>0.0</v>
      </c>
      <c r="BI235" s="512">
        <f t="shared" ref="BI235:BI244" si="23">iferror(AVERAGE(J235:BE235))</f>
        <v>0</v>
      </c>
      <c r="BJ235" s="511">
        <v>0.0</v>
      </c>
      <c r="BK235" s="513"/>
      <c r="BL235" s="514">
        <f>iferror((BH235+BJ235)/100)</f>
        <v>0</v>
      </c>
      <c r="BM235" s="428"/>
      <c r="BN235" s="428"/>
    </row>
    <row r="236" outlineLevel="3">
      <c r="A236" s="428"/>
      <c r="B236" s="428"/>
      <c r="C236" s="428"/>
      <c r="D236" s="428"/>
      <c r="E236" s="486">
        <v>2.0</v>
      </c>
      <c r="F236" s="529"/>
      <c r="G236" s="506"/>
      <c r="H236" s="507"/>
      <c r="I236" s="507"/>
      <c r="J236" s="523">
        <v>0.0</v>
      </c>
      <c r="K236" s="523">
        <v>0.0</v>
      </c>
      <c r="L236" s="523">
        <v>0.0</v>
      </c>
      <c r="M236" s="523">
        <v>0.0</v>
      </c>
      <c r="N236" s="523">
        <v>0.0</v>
      </c>
      <c r="O236" s="523">
        <v>0.0</v>
      </c>
      <c r="P236" s="523">
        <v>0.0</v>
      </c>
      <c r="Q236" s="523">
        <v>0.0</v>
      </c>
      <c r="R236" s="523">
        <v>0.0</v>
      </c>
      <c r="S236" s="523">
        <v>0.0</v>
      </c>
      <c r="T236" s="523">
        <v>0.0</v>
      </c>
      <c r="U236" s="523">
        <v>0.0</v>
      </c>
      <c r="V236" s="523">
        <v>0.0</v>
      </c>
      <c r="W236" s="523">
        <v>0.0</v>
      </c>
      <c r="X236" s="523">
        <v>0.0</v>
      </c>
      <c r="Y236" s="523">
        <v>0.0</v>
      </c>
      <c r="Z236" s="523">
        <v>0.0</v>
      </c>
      <c r="AA236" s="523">
        <v>0.0</v>
      </c>
      <c r="AB236" s="523">
        <v>0.0</v>
      </c>
      <c r="AC236" s="523">
        <v>0.0</v>
      </c>
      <c r="AD236" s="523">
        <v>0.0</v>
      </c>
      <c r="AE236" s="523">
        <v>0.0</v>
      </c>
      <c r="AF236" s="523">
        <v>0.0</v>
      </c>
      <c r="AG236" s="523">
        <v>0.0</v>
      </c>
      <c r="AH236" s="523">
        <v>0.0</v>
      </c>
      <c r="AI236" s="523">
        <v>0.0</v>
      </c>
      <c r="AJ236" s="523">
        <v>0.0</v>
      </c>
      <c r="AK236" s="523">
        <v>0.0</v>
      </c>
      <c r="AL236" s="523">
        <v>0.0</v>
      </c>
      <c r="AM236" s="523">
        <v>0.0</v>
      </c>
      <c r="AN236" s="523">
        <v>0.0</v>
      </c>
      <c r="AO236" s="523">
        <v>0.0</v>
      </c>
      <c r="AP236" s="523">
        <v>0.0</v>
      </c>
      <c r="AQ236" s="523">
        <v>0.0</v>
      </c>
      <c r="AR236" s="523">
        <v>0.0</v>
      </c>
      <c r="AS236" s="523">
        <v>0.0</v>
      </c>
      <c r="AT236" s="523">
        <v>0.0</v>
      </c>
      <c r="AU236" s="523">
        <v>0.0</v>
      </c>
      <c r="AV236" s="523">
        <v>0.0</v>
      </c>
      <c r="AW236" s="523">
        <v>0.0</v>
      </c>
      <c r="AX236" s="523">
        <v>0.0</v>
      </c>
      <c r="AY236" s="523">
        <v>0.0</v>
      </c>
      <c r="AZ236" s="523">
        <v>0.0</v>
      </c>
      <c r="BA236" s="523">
        <v>0.0</v>
      </c>
      <c r="BB236" s="523">
        <v>0.0</v>
      </c>
      <c r="BC236" s="523">
        <v>0.0</v>
      </c>
      <c r="BD236" s="523">
        <v>0.0</v>
      </c>
      <c r="BE236" s="523">
        <v>0.0</v>
      </c>
      <c r="BF236" s="515">
        <v>0.0</v>
      </c>
      <c r="BG236" s="510"/>
      <c r="BH236" s="511">
        <v>0.0</v>
      </c>
      <c r="BI236" s="512">
        <f t="shared" si="23"/>
        <v>0</v>
      </c>
      <c r="BJ236" s="511">
        <v>0.0</v>
      </c>
      <c r="BK236" s="513"/>
      <c r="BL236" s="514">
        <f t="shared" ref="BL236:BL244" si="24">(BH236+BJ236)/100</f>
        <v>0</v>
      </c>
      <c r="BM236" s="428"/>
      <c r="BN236" s="428"/>
    </row>
    <row r="237" outlineLevel="3">
      <c r="A237" s="428"/>
      <c r="B237" s="428"/>
      <c r="C237" s="248" t="s">
        <v>235</v>
      </c>
      <c r="D237" s="428"/>
      <c r="E237" s="486">
        <v>3.0</v>
      </c>
      <c r="F237" s="529"/>
      <c r="G237" s="506"/>
      <c r="H237" s="507"/>
      <c r="I237" s="507"/>
      <c r="J237" s="523">
        <v>0.0</v>
      </c>
      <c r="K237" s="523">
        <v>0.0</v>
      </c>
      <c r="L237" s="523">
        <v>0.0</v>
      </c>
      <c r="M237" s="523">
        <v>0.0</v>
      </c>
      <c r="N237" s="523">
        <v>0.0</v>
      </c>
      <c r="O237" s="523">
        <v>0.0</v>
      </c>
      <c r="P237" s="523">
        <v>0.0</v>
      </c>
      <c r="Q237" s="523">
        <v>0.0</v>
      </c>
      <c r="R237" s="523">
        <v>0.0</v>
      </c>
      <c r="S237" s="523">
        <v>0.0</v>
      </c>
      <c r="T237" s="523">
        <v>0.0</v>
      </c>
      <c r="U237" s="523">
        <v>0.0</v>
      </c>
      <c r="V237" s="523">
        <v>0.0</v>
      </c>
      <c r="W237" s="523">
        <v>0.0</v>
      </c>
      <c r="X237" s="523">
        <v>0.0</v>
      </c>
      <c r="Y237" s="523">
        <v>0.0</v>
      </c>
      <c r="Z237" s="523">
        <v>0.0</v>
      </c>
      <c r="AA237" s="523">
        <v>0.0</v>
      </c>
      <c r="AB237" s="523">
        <v>0.0</v>
      </c>
      <c r="AC237" s="523">
        <v>0.0</v>
      </c>
      <c r="AD237" s="523">
        <v>0.0</v>
      </c>
      <c r="AE237" s="523">
        <v>0.0</v>
      </c>
      <c r="AF237" s="523">
        <v>0.0</v>
      </c>
      <c r="AG237" s="523">
        <v>0.0</v>
      </c>
      <c r="AH237" s="523">
        <v>0.0</v>
      </c>
      <c r="AI237" s="523">
        <v>0.0</v>
      </c>
      <c r="AJ237" s="523">
        <v>0.0</v>
      </c>
      <c r="AK237" s="523">
        <v>0.0</v>
      </c>
      <c r="AL237" s="523">
        <v>0.0</v>
      </c>
      <c r="AM237" s="523">
        <v>0.0</v>
      </c>
      <c r="AN237" s="523">
        <v>0.0</v>
      </c>
      <c r="AO237" s="523">
        <v>0.0</v>
      </c>
      <c r="AP237" s="523">
        <v>0.0</v>
      </c>
      <c r="AQ237" s="523">
        <v>0.0</v>
      </c>
      <c r="AR237" s="523">
        <v>0.0</v>
      </c>
      <c r="AS237" s="523">
        <v>0.0</v>
      </c>
      <c r="AT237" s="523">
        <v>0.0</v>
      </c>
      <c r="AU237" s="523">
        <v>0.0</v>
      </c>
      <c r="AV237" s="523">
        <v>0.0</v>
      </c>
      <c r="AW237" s="523">
        <v>0.0</v>
      </c>
      <c r="AX237" s="523">
        <v>0.0</v>
      </c>
      <c r="AY237" s="523">
        <v>0.0</v>
      </c>
      <c r="AZ237" s="523">
        <v>0.0</v>
      </c>
      <c r="BA237" s="523">
        <v>0.0</v>
      </c>
      <c r="BB237" s="523">
        <v>0.0</v>
      </c>
      <c r="BC237" s="523">
        <v>0.0</v>
      </c>
      <c r="BD237" s="523">
        <v>0.0</v>
      </c>
      <c r="BE237" s="523">
        <v>0.0</v>
      </c>
      <c r="BF237" s="515">
        <v>0.0</v>
      </c>
      <c r="BG237" s="510"/>
      <c r="BH237" s="511">
        <v>0.0</v>
      </c>
      <c r="BI237" s="512">
        <f t="shared" si="23"/>
        <v>0</v>
      </c>
      <c r="BJ237" s="511">
        <v>0.0</v>
      </c>
      <c r="BK237" s="513"/>
      <c r="BL237" s="514">
        <f t="shared" si="24"/>
        <v>0</v>
      </c>
      <c r="BM237" s="428"/>
      <c r="BN237" s="428"/>
    </row>
    <row r="238" outlineLevel="3">
      <c r="A238" s="428"/>
      <c r="B238" s="428"/>
      <c r="C238" s="428"/>
      <c r="D238" s="428"/>
      <c r="E238" s="486">
        <v>4.0</v>
      </c>
      <c r="F238" s="529"/>
      <c r="G238" s="506"/>
      <c r="H238" s="507"/>
      <c r="I238" s="507"/>
      <c r="J238" s="523">
        <v>0.0</v>
      </c>
      <c r="K238" s="523">
        <v>0.0</v>
      </c>
      <c r="L238" s="523">
        <v>0.0</v>
      </c>
      <c r="M238" s="523">
        <v>0.0</v>
      </c>
      <c r="N238" s="523">
        <v>0.0</v>
      </c>
      <c r="O238" s="523">
        <v>0.0</v>
      </c>
      <c r="P238" s="523">
        <v>0.0</v>
      </c>
      <c r="Q238" s="523">
        <v>0.0</v>
      </c>
      <c r="R238" s="523">
        <v>0.0</v>
      </c>
      <c r="S238" s="523">
        <v>0.0</v>
      </c>
      <c r="T238" s="523">
        <v>0.0</v>
      </c>
      <c r="U238" s="523">
        <v>0.0</v>
      </c>
      <c r="V238" s="523">
        <v>0.0</v>
      </c>
      <c r="W238" s="523">
        <v>0.0</v>
      </c>
      <c r="X238" s="523">
        <v>0.0</v>
      </c>
      <c r="Y238" s="523">
        <v>0.0</v>
      </c>
      <c r="Z238" s="523">
        <v>0.0</v>
      </c>
      <c r="AA238" s="523">
        <v>0.0</v>
      </c>
      <c r="AB238" s="523">
        <v>0.0</v>
      </c>
      <c r="AC238" s="523">
        <v>0.0</v>
      </c>
      <c r="AD238" s="523">
        <v>0.0</v>
      </c>
      <c r="AE238" s="523">
        <v>0.0</v>
      </c>
      <c r="AF238" s="523">
        <v>0.0</v>
      </c>
      <c r="AG238" s="523">
        <v>0.0</v>
      </c>
      <c r="AH238" s="523">
        <v>0.0</v>
      </c>
      <c r="AI238" s="523">
        <v>0.0</v>
      </c>
      <c r="AJ238" s="523">
        <v>0.0</v>
      </c>
      <c r="AK238" s="523">
        <v>0.0</v>
      </c>
      <c r="AL238" s="523">
        <v>0.0</v>
      </c>
      <c r="AM238" s="523">
        <v>0.0</v>
      </c>
      <c r="AN238" s="523">
        <v>0.0</v>
      </c>
      <c r="AO238" s="523">
        <v>0.0</v>
      </c>
      <c r="AP238" s="523">
        <v>0.0</v>
      </c>
      <c r="AQ238" s="523">
        <v>0.0</v>
      </c>
      <c r="AR238" s="523">
        <v>0.0</v>
      </c>
      <c r="AS238" s="523">
        <v>0.0</v>
      </c>
      <c r="AT238" s="523">
        <v>0.0</v>
      </c>
      <c r="AU238" s="523">
        <v>0.0</v>
      </c>
      <c r="AV238" s="523">
        <v>0.0</v>
      </c>
      <c r="AW238" s="523">
        <v>0.0</v>
      </c>
      <c r="AX238" s="523">
        <v>0.0</v>
      </c>
      <c r="AY238" s="523">
        <v>0.0</v>
      </c>
      <c r="AZ238" s="523">
        <v>0.0</v>
      </c>
      <c r="BA238" s="523">
        <v>0.0</v>
      </c>
      <c r="BB238" s="523">
        <v>0.0</v>
      </c>
      <c r="BC238" s="523">
        <v>0.0</v>
      </c>
      <c r="BD238" s="523">
        <v>0.0</v>
      </c>
      <c r="BE238" s="523">
        <v>0.0</v>
      </c>
      <c r="BF238" s="515">
        <v>0.0</v>
      </c>
      <c r="BG238" s="510"/>
      <c r="BH238" s="511">
        <v>0.0</v>
      </c>
      <c r="BI238" s="512">
        <f t="shared" si="23"/>
        <v>0</v>
      </c>
      <c r="BJ238" s="511">
        <v>0.0</v>
      </c>
      <c r="BK238" s="513"/>
      <c r="BL238" s="514">
        <f t="shared" si="24"/>
        <v>0</v>
      </c>
      <c r="BM238" s="428"/>
      <c r="BN238" s="428"/>
    </row>
    <row r="239" outlineLevel="3">
      <c r="A239" s="428"/>
      <c r="B239" s="428"/>
      <c r="C239" s="428"/>
      <c r="D239" s="428"/>
      <c r="E239" s="486">
        <v>5.0</v>
      </c>
      <c r="F239" s="529"/>
      <c r="G239" s="506"/>
      <c r="H239" s="507"/>
      <c r="I239" s="507"/>
      <c r="J239" s="523">
        <v>0.0</v>
      </c>
      <c r="K239" s="523">
        <v>0.0</v>
      </c>
      <c r="L239" s="523">
        <v>0.0</v>
      </c>
      <c r="M239" s="523">
        <v>0.0</v>
      </c>
      <c r="N239" s="523">
        <v>0.0</v>
      </c>
      <c r="O239" s="523">
        <v>0.0</v>
      </c>
      <c r="P239" s="523">
        <v>0.0</v>
      </c>
      <c r="Q239" s="523">
        <v>0.0</v>
      </c>
      <c r="R239" s="523">
        <v>0.0</v>
      </c>
      <c r="S239" s="523">
        <v>0.0</v>
      </c>
      <c r="T239" s="523">
        <v>0.0</v>
      </c>
      <c r="U239" s="523">
        <v>0.0</v>
      </c>
      <c r="V239" s="523">
        <v>0.0</v>
      </c>
      <c r="W239" s="523">
        <v>0.0</v>
      </c>
      <c r="X239" s="523">
        <v>0.0</v>
      </c>
      <c r="Y239" s="523">
        <v>0.0</v>
      </c>
      <c r="Z239" s="523">
        <v>0.0</v>
      </c>
      <c r="AA239" s="523">
        <v>0.0</v>
      </c>
      <c r="AB239" s="523">
        <v>0.0</v>
      </c>
      <c r="AC239" s="523">
        <v>0.0</v>
      </c>
      <c r="AD239" s="523">
        <v>0.0</v>
      </c>
      <c r="AE239" s="523">
        <v>0.0</v>
      </c>
      <c r="AF239" s="523">
        <v>0.0</v>
      </c>
      <c r="AG239" s="523">
        <v>0.0</v>
      </c>
      <c r="AH239" s="523">
        <v>0.0</v>
      </c>
      <c r="AI239" s="523">
        <v>0.0</v>
      </c>
      <c r="AJ239" s="523">
        <v>0.0</v>
      </c>
      <c r="AK239" s="523">
        <v>0.0</v>
      </c>
      <c r="AL239" s="523">
        <v>0.0</v>
      </c>
      <c r="AM239" s="523">
        <v>0.0</v>
      </c>
      <c r="AN239" s="523">
        <v>0.0</v>
      </c>
      <c r="AO239" s="523">
        <v>0.0</v>
      </c>
      <c r="AP239" s="523">
        <v>0.0</v>
      </c>
      <c r="AQ239" s="523">
        <v>0.0</v>
      </c>
      <c r="AR239" s="523">
        <v>0.0</v>
      </c>
      <c r="AS239" s="523">
        <v>0.0</v>
      </c>
      <c r="AT239" s="523">
        <v>0.0</v>
      </c>
      <c r="AU239" s="523">
        <v>0.0</v>
      </c>
      <c r="AV239" s="523">
        <v>0.0</v>
      </c>
      <c r="AW239" s="523">
        <v>0.0</v>
      </c>
      <c r="AX239" s="523">
        <v>0.0</v>
      </c>
      <c r="AY239" s="523">
        <v>0.0</v>
      </c>
      <c r="AZ239" s="523">
        <v>0.0</v>
      </c>
      <c r="BA239" s="523">
        <v>0.0</v>
      </c>
      <c r="BB239" s="523">
        <v>0.0</v>
      </c>
      <c r="BC239" s="523">
        <v>0.0</v>
      </c>
      <c r="BD239" s="523">
        <v>0.0</v>
      </c>
      <c r="BE239" s="523">
        <v>0.0</v>
      </c>
      <c r="BF239" s="515">
        <v>0.0</v>
      </c>
      <c r="BG239" s="510"/>
      <c r="BH239" s="511">
        <v>0.0</v>
      </c>
      <c r="BI239" s="512">
        <f t="shared" si="23"/>
        <v>0</v>
      </c>
      <c r="BJ239" s="511">
        <v>0.0</v>
      </c>
      <c r="BK239" s="513"/>
      <c r="BL239" s="514">
        <f t="shared" si="24"/>
        <v>0</v>
      </c>
      <c r="BM239" s="428"/>
      <c r="BN239" s="428"/>
    </row>
    <row r="240" outlineLevel="3">
      <c r="A240" s="428"/>
      <c r="B240" s="428"/>
      <c r="C240" s="428"/>
      <c r="D240" s="428"/>
      <c r="E240" s="486">
        <v>6.0</v>
      </c>
      <c r="F240" s="529"/>
      <c r="G240" s="506"/>
      <c r="H240" s="507"/>
      <c r="I240" s="507"/>
      <c r="J240" s="523">
        <v>0.0</v>
      </c>
      <c r="K240" s="523">
        <v>0.0</v>
      </c>
      <c r="L240" s="523">
        <v>0.0</v>
      </c>
      <c r="M240" s="523">
        <v>0.0</v>
      </c>
      <c r="N240" s="523">
        <v>0.0</v>
      </c>
      <c r="O240" s="523">
        <v>0.0</v>
      </c>
      <c r="P240" s="523">
        <v>0.0</v>
      </c>
      <c r="Q240" s="523">
        <v>0.0</v>
      </c>
      <c r="R240" s="523">
        <v>0.0</v>
      </c>
      <c r="S240" s="523">
        <v>0.0</v>
      </c>
      <c r="T240" s="523">
        <v>0.0</v>
      </c>
      <c r="U240" s="523">
        <v>0.0</v>
      </c>
      <c r="V240" s="523">
        <v>0.0</v>
      </c>
      <c r="W240" s="523">
        <v>0.0</v>
      </c>
      <c r="X240" s="523">
        <v>0.0</v>
      </c>
      <c r="Y240" s="523">
        <v>0.0</v>
      </c>
      <c r="Z240" s="523">
        <v>0.0</v>
      </c>
      <c r="AA240" s="523">
        <v>0.0</v>
      </c>
      <c r="AB240" s="523">
        <v>0.0</v>
      </c>
      <c r="AC240" s="523">
        <v>0.0</v>
      </c>
      <c r="AD240" s="523">
        <v>0.0</v>
      </c>
      <c r="AE240" s="523">
        <v>0.0</v>
      </c>
      <c r="AF240" s="523">
        <v>0.0</v>
      </c>
      <c r="AG240" s="523">
        <v>0.0</v>
      </c>
      <c r="AH240" s="523">
        <v>0.0</v>
      </c>
      <c r="AI240" s="523">
        <v>0.0</v>
      </c>
      <c r="AJ240" s="523">
        <v>0.0</v>
      </c>
      <c r="AK240" s="523">
        <v>0.0</v>
      </c>
      <c r="AL240" s="523">
        <v>0.0</v>
      </c>
      <c r="AM240" s="523">
        <v>0.0</v>
      </c>
      <c r="AN240" s="523">
        <v>0.0</v>
      </c>
      <c r="AO240" s="523">
        <v>0.0</v>
      </c>
      <c r="AP240" s="523">
        <v>0.0</v>
      </c>
      <c r="AQ240" s="523">
        <v>0.0</v>
      </c>
      <c r="AR240" s="523">
        <v>0.0</v>
      </c>
      <c r="AS240" s="523">
        <v>0.0</v>
      </c>
      <c r="AT240" s="523">
        <v>0.0</v>
      </c>
      <c r="AU240" s="523">
        <v>0.0</v>
      </c>
      <c r="AV240" s="523">
        <v>0.0</v>
      </c>
      <c r="AW240" s="523">
        <v>0.0</v>
      </c>
      <c r="AX240" s="523">
        <v>0.0</v>
      </c>
      <c r="AY240" s="523">
        <v>0.0</v>
      </c>
      <c r="AZ240" s="523">
        <v>0.0</v>
      </c>
      <c r="BA240" s="523">
        <v>0.0</v>
      </c>
      <c r="BB240" s="523">
        <v>0.0</v>
      </c>
      <c r="BC240" s="523">
        <v>0.0</v>
      </c>
      <c r="BD240" s="523">
        <v>0.0</v>
      </c>
      <c r="BE240" s="523">
        <v>0.0</v>
      </c>
      <c r="BF240" s="515">
        <v>0.0</v>
      </c>
      <c r="BG240" s="510"/>
      <c r="BH240" s="511">
        <v>0.0</v>
      </c>
      <c r="BI240" s="512">
        <f t="shared" si="23"/>
        <v>0</v>
      </c>
      <c r="BJ240" s="511">
        <v>0.0</v>
      </c>
      <c r="BK240" s="513"/>
      <c r="BL240" s="514">
        <f t="shared" si="24"/>
        <v>0</v>
      </c>
      <c r="BM240" s="428"/>
      <c r="BN240" s="428"/>
    </row>
    <row r="241" outlineLevel="3">
      <c r="A241" s="428"/>
      <c r="B241" s="428"/>
      <c r="C241" s="428"/>
      <c r="D241" s="428"/>
      <c r="E241" s="486">
        <v>7.0</v>
      </c>
      <c r="F241" s="529"/>
      <c r="G241" s="506"/>
      <c r="H241" s="507"/>
      <c r="I241" s="507"/>
      <c r="J241" s="523">
        <v>0.0</v>
      </c>
      <c r="K241" s="523">
        <v>0.0</v>
      </c>
      <c r="L241" s="523">
        <v>0.0</v>
      </c>
      <c r="M241" s="523">
        <v>0.0</v>
      </c>
      <c r="N241" s="523">
        <v>0.0</v>
      </c>
      <c r="O241" s="523">
        <v>0.0</v>
      </c>
      <c r="P241" s="523">
        <v>0.0</v>
      </c>
      <c r="Q241" s="523">
        <v>0.0</v>
      </c>
      <c r="R241" s="523">
        <v>0.0</v>
      </c>
      <c r="S241" s="523">
        <v>0.0</v>
      </c>
      <c r="T241" s="523">
        <v>0.0</v>
      </c>
      <c r="U241" s="523">
        <v>0.0</v>
      </c>
      <c r="V241" s="523">
        <v>0.0</v>
      </c>
      <c r="W241" s="523">
        <v>0.0</v>
      </c>
      <c r="X241" s="523">
        <v>0.0</v>
      </c>
      <c r="Y241" s="523">
        <v>0.0</v>
      </c>
      <c r="Z241" s="523">
        <v>0.0</v>
      </c>
      <c r="AA241" s="523">
        <v>0.0</v>
      </c>
      <c r="AB241" s="523">
        <v>0.0</v>
      </c>
      <c r="AC241" s="523">
        <v>0.0</v>
      </c>
      <c r="AD241" s="523">
        <v>0.0</v>
      </c>
      <c r="AE241" s="523">
        <v>0.0</v>
      </c>
      <c r="AF241" s="523">
        <v>0.0</v>
      </c>
      <c r="AG241" s="523">
        <v>0.0</v>
      </c>
      <c r="AH241" s="523">
        <v>0.0</v>
      </c>
      <c r="AI241" s="523">
        <v>0.0</v>
      </c>
      <c r="AJ241" s="523">
        <v>0.0</v>
      </c>
      <c r="AK241" s="523">
        <v>0.0</v>
      </c>
      <c r="AL241" s="523">
        <v>0.0</v>
      </c>
      <c r="AM241" s="523">
        <v>0.0</v>
      </c>
      <c r="AN241" s="523">
        <v>0.0</v>
      </c>
      <c r="AO241" s="523">
        <v>0.0</v>
      </c>
      <c r="AP241" s="523">
        <v>0.0</v>
      </c>
      <c r="AQ241" s="523">
        <v>0.0</v>
      </c>
      <c r="AR241" s="523">
        <v>0.0</v>
      </c>
      <c r="AS241" s="523">
        <v>0.0</v>
      </c>
      <c r="AT241" s="523">
        <v>0.0</v>
      </c>
      <c r="AU241" s="523">
        <v>0.0</v>
      </c>
      <c r="AV241" s="523">
        <v>0.0</v>
      </c>
      <c r="AW241" s="523">
        <v>0.0</v>
      </c>
      <c r="AX241" s="523">
        <v>0.0</v>
      </c>
      <c r="AY241" s="523">
        <v>0.0</v>
      </c>
      <c r="AZ241" s="523">
        <v>0.0</v>
      </c>
      <c r="BA241" s="523">
        <v>0.0</v>
      </c>
      <c r="BB241" s="523">
        <v>0.0</v>
      </c>
      <c r="BC241" s="523">
        <v>0.0</v>
      </c>
      <c r="BD241" s="523">
        <v>0.0</v>
      </c>
      <c r="BE241" s="523">
        <v>0.0</v>
      </c>
      <c r="BF241" s="515">
        <v>0.0</v>
      </c>
      <c r="BG241" s="510"/>
      <c r="BH241" s="511">
        <v>0.0</v>
      </c>
      <c r="BI241" s="512">
        <f t="shared" si="23"/>
        <v>0</v>
      </c>
      <c r="BJ241" s="511">
        <v>0.0</v>
      </c>
      <c r="BK241" s="513"/>
      <c r="BL241" s="514">
        <f t="shared" si="24"/>
        <v>0</v>
      </c>
      <c r="BM241" s="428"/>
      <c r="BN241" s="428"/>
    </row>
    <row r="242" outlineLevel="3">
      <c r="A242" s="428"/>
      <c r="B242" s="428"/>
      <c r="C242" s="428"/>
      <c r="D242" s="428"/>
      <c r="E242" s="486">
        <v>8.0</v>
      </c>
      <c r="F242" s="529"/>
      <c r="G242" s="506"/>
      <c r="H242" s="507"/>
      <c r="I242" s="507"/>
      <c r="J242" s="523">
        <v>0.0</v>
      </c>
      <c r="K242" s="523">
        <v>0.0</v>
      </c>
      <c r="L242" s="523">
        <v>0.0</v>
      </c>
      <c r="M242" s="523">
        <v>0.0</v>
      </c>
      <c r="N242" s="523">
        <v>0.0</v>
      </c>
      <c r="O242" s="523">
        <v>0.0</v>
      </c>
      <c r="P242" s="523">
        <v>0.0</v>
      </c>
      <c r="Q242" s="523">
        <v>0.0</v>
      </c>
      <c r="R242" s="523">
        <v>0.0</v>
      </c>
      <c r="S242" s="523">
        <v>0.0</v>
      </c>
      <c r="T242" s="523">
        <v>0.0</v>
      </c>
      <c r="U242" s="523">
        <v>0.0</v>
      </c>
      <c r="V242" s="523">
        <v>0.0</v>
      </c>
      <c r="W242" s="523">
        <v>0.0</v>
      </c>
      <c r="X242" s="523">
        <v>0.0</v>
      </c>
      <c r="Y242" s="523">
        <v>0.0</v>
      </c>
      <c r="Z242" s="523">
        <v>0.0</v>
      </c>
      <c r="AA242" s="523">
        <v>0.0</v>
      </c>
      <c r="AB242" s="523">
        <v>0.0</v>
      </c>
      <c r="AC242" s="523">
        <v>0.0</v>
      </c>
      <c r="AD242" s="523">
        <v>0.0</v>
      </c>
      <c r="AE242" s="523">
        <v>0.0</v>
      </c>
      <c r="AF242" s="523">
        <v>0.0</v>
      </c>
      <c r="AG242" s="523">
        <v>0.0</v>
      </c>
      <c r="AH242" s="523">
        <v>0.0</v>
      </c>
      <c r="AI242" s="523">
        <v>0.0</v>
      </c>
      <c r="AJ242" s="523">
        <v>0.0</v>
      </c>
      <c r="AK242" s="523">
        <v>0.0</v>
      </c>
      <c r="AL242" s="523">
        <v>0.0</v>
      </c>
      <c r="AM242" s="523">
        <v>0.0</v>
      </c>
      <c r="AN242" s="523">
        <v>0.0</v>
      </c>
      <c r="AO242" s="523">
        <v>0.0</v>
      </c>
      <c r="AP242" s="523">
        <v>0.0</v>
      </c>
      <c r="AQ242" s="523">
        <v>0.0</v>
      </c>
      <c r="AR242" s="523">
        <v>0.0</v>
      </c>
      <c r="AS242" s="523">
        <v>0.0</v>
      </c>
      <c r="AT242" s="523">
        <v>0.0</v>
      </c>
      <c r="AU242" s="523">
        <v>0.0</v>
      </c>
      <c r="AV242" s="523">
        <v>0.0</v>
      </c>
      <c r="AW242" s="523">
        <v>0.0</v>
      </c>
      <c r="AX242" s="523">
        <v>0.0</v>
      </c>
      <c r="AY242" s="523">
        <v>0.0</v>
      </c>
      <c r="AZ242" s="523">
        <v>0.0</v>
      </c>
      <c r="BA242" s="523">
        <v>0.0</v>
      </c>
      <c r="BB242" s="523">
        <v>0.0</v>
      </c>
      <c r="BC242" s="523">
        <v>0.0</v>
      </c>
      <c r="BD242" s="523">
        <v>0.0</v>
      </c>
      <c r="BE242" s="523">
        <v>0.0</v>
      </c>
      <c r="BF242" s="515">
        <v>0.0</v>
      </c>
      <c r="BG242" s="510"/>
      <c r="BH242" s="511">
        <v>0.0</v>
      </c>
      <c r="BI242" s="512">
        <f t="shared" si="23"/>
        <v>0</v>
      </c>
      <c r="BJ242" s="511">
        <v>0.0</v>
      </c>
      <c r="BK242" s="513"/>
      <c r="BL242" s="514">
        <f t="shared" si="24"/>
        <v>0</v>
      </c>
      <c r="BM242" s="428"/>
      <c r="BN242" s="428"/>
    </row>
    <row r="243" outlineLevel="3">
      <c r="A243" s="428"/>
      <c r="B243" s="428"/>
      <c r="C243" s="428"/>
      <c r="D243" s="428"/>
      <c r="E243" s="486">
        <v>9.0</v>
      </c>
      <c r="F243" s="529"/>
      <c r="G243" s="506"/>
      <c r="H243" s="507"/>
      <c r="I243" s="507"/>
      <c r="J243" s="523">
        <v>0.0</v>
      </c>
      <c r="K243" s="523">
        <v>0.0</v>
      </c>
      <c r="L243" s="523">
        <v>0.0</v>
      </c>
      <c r="M243" s="523">
        <v>0.0</v>
      </c>
      <c r="N243" s="523">
        <v>0.0</v>
      </c>
      <c r="O243" s="523">
        <v>0.0</v>
      </c>
      <c r="P243" s="523">
        <v>0.0</v>
      </c>
      <c r="Q243" s="523">
        <v>0.0</v>
      </c>
      <c r="R243" s="523">
        <v>0.0</v>
      </c>
      <c r="S243" s="523">
        <v>0.0</v>
      </c>
      <c r="T243" s="523">
        <v>0.0</v>
      </c>
      <c r="U243" s="523">
        <v>0.0</v>
      </c>
      <c r="V243" s="523">
        <v>0.0</v>
      </c>
      <c r="W243" s="523">
        <v>0.0</v>
      </c>
      <c r="X243" s="523">
        <v>0.0</v>
      </c>
      <c r="Y243" s="523">
        <v>0.0</v>
      </c>
      <c r="Z243" s="523">
        <v>0.0</v>
      </c>
      <c r="AA243" s="523">
        <v>0.0</v>
      </c>
      <c r="AB243" s="523">
        <v>0.0</v>
      </c>
      <c r="AC243" s="523">
        <v>0.0</v>
      </c>
      <c r="AD243" s="523">
        <v>0.0</v>
      </c>
      <c r="AE243" s="523">
        <v>0.0</v>
      </c>
      <c r="AF243" s="523">
        <v>0.0</v>
      </c>
      <c r="AG243" s="523">
        <v>0.0</v>
      </c>
      <c r="AH243" s="523">
        <v>0.0</v>
      </c>
      <c r="AI243" s="523">
        <v>0.0</v>
      </c>
      <c r="AJ243" s="523">
        <v>0.0</v>
      </c>
      <c r="AK243" s="523">
        <v>0.0</v>
      </c>
      <c r="AL243" s="523">
        <v>0.0</v>
      </c>
      <c r="AM243" s="523">
        <v>0.0</v>
      </c>
      <c r="AN243" s="523">
        <v>0.0</v>
      </c>
      <c r="AO243" s="523">
        <v>0.0</v>
      </c>
      <c r="AP243" s="523">
        <v>0.0</v>
      </c>
      <c r="AQ243" s="523">
        <v>0.0</v>
      </c>
      <c r="AR243" s="523">
        <v>0.0</v>
      </c>
      <c r="AS243" s="523">
        <v>0.0</v>
      </c>
      <c r="AT243" s="523">
        <v>0.0</v>
      </c>
      <c r="AU243" s="523">
        <v>0.0</v>
      </c>
      <c r="AV243" s="523">
        <v>0.0</v>
      </c>
      <c r="AW243" s="523">
        <v>0.0</v>
      </c>
      <c r="AX243" s="523">
        <v>0.0</v>
      </c>
      <c r="AY243" s="523">
        <v>0.0</v>
      </c>
      <c r="AZ243" s="523">
        <v>0.0</v>
      </c>
      <c r="BA243" s="523">
        <v>0.0</v>
      </c>
      <c r="BB243" s="523">
        <v>0.0</v>
      </c>
      <c r="BC243" s="523">
        <v>0.0</v>
      </c>
      <c r="BD243" s="523">
        <v>0.0</v>
      </c>
      <c r="BE243" s="523">
        <v>0.0</v>
      </c>
      <c r="BF243" s="515">
        <v>0.0</v>
      </c>
      <c r="BG243" s="510"/>
      <c r="BH243" s="511">
        <v>0.0</v>
      </c>
      <c r="BI243" s="512">
        <f t="shared" si="23"/>
        <v>0</v>
      </c>
      <c r="BJ243" s="511">
        <v>0.0</v>
      </c>
      <c r="BK243" s="513"/>
      <c r="BL243" s="514">
        <f t="shared" si="24"/>
        <v>0</v>
      </c>
      <c r="BM243" s="428"/>
      <c r="BN243" s="428"/>
    </row>
    <row r="244" outlineLevel="3">
      <c r="A244" s="428"/>
      <c r="B244" s="428"/>
      <c r="C244" s="428"/>
      <c r="D244" s="428"/>
      <c r="E244" s="486">
        <v>10.0</v>
      </c>
      <c r="F244" s="529"/>
      <c r="G244" s="506"/>
      <c r="H244" s="507"/>
      <c r="I244" s="507"/>
      <c r="J244" s="523">
        <v>0.0</v>
      </c>
      <c r="K244" s="523">
        <v>0.0</v>
      </c>
      <c r="L244" s="523">
        <v>0.0</v>
      </c>
      <c r="M244" s="523">
        <v>0.0</v>
      </c>
      <c r="N244" s="523">
        <v>0.0</v>
      </c>
      <c r="O244" s="523">
        <v>0.0</v>
      </c>
      <c r="P244" s="523">
        <v>0.0</v>
      </c>
      <c r="Q244" s="523">
        <v>0.0</v>
      </c>
      <c r="R244" s="523">
        <v>0.0</v>
      </c>
      <c r="S244" s="523">
        <v>0.0</v>
      </c>
      <c r="T244" s="523">
        <v>0.0</v>
      </c>
      <c r="U244" s="523">
        <v>0.0</v>
      </c>
      <c r="V244" s="523">
        <v>0.0</v>
      </c>
      <c r="W244" s="523">
        <v>0.0</v>
      </c>
      <c r="X244" s="523">
        <v>0.0</v>
      </c>
      <c r="Y244" s="523">
        <v>0.0</v>
      </c>
      <c r="Z244" s="523">
        <v>0.0</v>
      </c>
      <c r="AA244" s="523">
        <v>0.0</v>
      </c>
      <c r="AB244" s="523">
        <v>0.0</v>
      </c>
      <c r="AC244" s="523">
        <v>0.0</v>
      </c>
      <c r="AD244" s="523">
        <v>0.0</v>
      </c>
      <c r="AE244" s="523">
        <v>0.0</v>
      </c>
      <c r="AF244" s="523">
        <v>0.0</v>
      </c>
      <c r="AG244" s="523">
        <v>0.0</v>
      </c>
      <c r="AH244" s="523">
        <v>0.0</v>
      </c>
      <c r="AI244" s="523">
        <v>0.0</v>
      </c>
      <c r="AJ244" s="523">
        <v>0.0</v>
      </c>
      <c r="AK244" s="523">
        <v>0.0</v>
      </c>
      <c r="AL244" s="523">
        <v>0.0</v>
      </c>
      <c r="AM244" s="523">
        <v>0.0</v>
      </c>
      <c r="AN244" s="523">
        <v>0.0</v>
      </c>
      <c r="AO244" s="523">
        <v>0.0</v>
      </c>
      <c r="AP244" s="523">
        <v>0.0</v>
      </c>
      <c r="AQ244" s="523">
        <v>0.0</v>
      </c>
      <c r="AR244" s="523">
        <v>0.0</v>
      </c>
      <c r="AS244" s="523">
        <v>0.0</v>
      </c>
      <c r="AT244" s="523">
        <v>0.0</v>
      </c>
      <c r="AU244" s="523">
        <v>0.0</v>
      </c>
      <c r="AV244" s="523">
        <v>0.0</v>
      </c>
      <c r="AW244" s="523">
        <v>0.0</v>
      </c>
      <c r="AX244" s="523">
        <v>0.0</v>
      </c>
      <c r="AY244" s="523">
        <v>0.0</v>
      </c>
      <c r="AZ244" s="523">
        <v>0.0</v>
      </c>
      <c r="BA244" s="523">
        <v>0.0</v>
      </c>
      <c r="BB244" s="523">
        <v>0.0</v>
      </c>
      <c r="BC244" s="523">
        <v>0.0</v>
      </c>
      <c r="BD244" s="523">
        <v>0.0</v>
      </c>
      <c r="BE244" s="523">
        <v>0.0</v>
      </c>
      <c r="BF244" s="515">
        <v>0.0</v>
      </c>
      <c r="BG244" s="510"/>
      <c r="BH244" s="511">
        <v>0.0</v>
      </c>
      <c r="BI244" s="512">
        <f t="shared" si="23"/>
        <v>0</v>
      </c>
      <c r="BJ244" s="511">
        <v>0.0</v>
      </c>
      <c r="BK244" s="513"/>
      <c r="BL244" s="514">
        <f t="shared" si="24"/>
        <v>0</v>
      </c>
      <c r="BM244" s="428"/>
      <c r="BN244" s="428"/>
    </row>
    <row r="245" outlineLevel="3">
      <c r="A245" s="428"/>
      <c r="B245" s="428"/>
      <c r="C245" s="428"/>
      <c r="D245" s="428"/>
      <c r="E245" s="517"/>
      <c r="F245" s="517"/>
      <c r="G245" s="517"/>
      <c r="H245" s="517"/>
      <c r="I245" s="517"/>
      <c r="J245" s="517"/>
      <c r="K245" s="517"/>
      <c r="L245" s="517"/>
      <c r="M245" s="517"/>
      <c r="N245" s="517"/>
      <c r="O245" s="517"/>
      <c r="P245" s="517"/>
      <c r="Q245" s="517"/>
      <c r="R245" s="517"/>
      <c r="S245" s="517"/>
      <c r="T245" s="517"/>
      <c r="U245" s="517"/>
      <c r="V245" s="517"/>
      <c r="W245" s="517"/>
      <c r="X245" s="517"/>
      <c r="Y245" s="517"/>
      <c r="Z245" s="517"/>
      <c r="AA245" s="517"/>
      <c r="AB245" s="517"/>
      <c r="AC245" s="517"/>
      <c r="AD245" s="517"/>
      <c r="AE245" s="517"/>
      <c r="AF245" s="517"/>
      <c r="AG245" s="517"/>
      <c r="AH245" s="517"/>
      <c r="AI245" s="517"/>
      <c r="AJ245" s="517"/>
      <c r="AK245" s="517"/>
      <c r="AL245" s="517"/>
      <c r="AM245" s="517"/>
      <c r="AN245" s="517"/>
      <c r="AO245" s="517"/>
      <c r="AP245" s="517"/>
      <c r="AQ245" s="517"/>
      <c r="AR245" s="517"/>
      <c r="AS245" s="517"/>
      <c r="AT245" s="517"/>
      <c r="AU245" s="517"/>
      <c r="AV245" s="517"/>
      <c r="AW245" s="517"/>
      <c r="AX245" s="517"/>
      <c r="AY245" s="517"/>
      <c r="AZ245" s="517"/>
      <c r="BA245" s="517"/>
      <c r="BB245" s="517"/>
      <c r="BC245" s="517"/>
      <c r="BD245" s="517"/>
      <c r="BE245" s="517"/>
      <c r="BF245" s="517"/>
      <c r="BG245" s="517"/>
      <c r="BH245" s="517"/>
      <c r="BI245" s="517"/>
      <c r="BJ245" s="517"/>
      <c r="BK245" s="517"/>
      <c r="BL245" s="517"/>
      <c r="BM245" s="428"/>
      <c r="BN245" s="428"/>
    </row>
    <row r="246" outlineLevel="3">
      <c r="A246" s="428"/>
      <c r="B246" s="428"/>
      <c r="C246" s="428"/>
      <c r="D246" s="428"/>
      <c r="E246" s="428"/>
      <c r="F246" s="428"/>
      <c r="G246" s="428"/>
      <c r="H246" s="428"/>
      <c r="I246" s="428"/>
      <c r="J246" s="428"/>
      <c r="K246" s="428"/>
      <c r="L246" s="428"/>
      <c r="M246" s="428"/>
      <c r="N246" s="428"/>
      <c r="O246" s="428"/>
      <c r="P246" s="428"/>
      <c r="Q246" s="428"/>
      <c r="R246" s="428"/>
      <c r="S246" s="428"/>
      <c r="T246" s="428"/>
      <c r="U246" s="428"/>
      <c r="V246" s="428"/>
      <c r="W246" s="428"/>
      <c r="X246" s="428"/>
      <c r="Y246" s="428"/>
      <c r="Z246" s="428"/>
      <c r="AA246" s="428"/>
      <c r="AB246" s="428"/>
      <c r="AC246" s="428"/>
      <c r="AD246" s="428"/>
      <c r="AE246" s="428"/>
      <c r="AF246" s="428"/>
      <c r="AG246" s="428"/>
      <c r="AH246" s="428"/>
      <c r="AI246" s="428"/>
      <c r="AJ246" s="428"/>
      <c r="AK246" s="428"/>
      <c r="AL246" s="428"/>
      <c r="AM246" s="428"/>
      <c r="AN246" s="428"/>
      <c r="AO246" s="428"/>
      <c r="AP246" s="428"/>
      <c r="AQ246" s="428"/>
      <c r="AR246" s="428"/>
      <c r="AS246" s="428"/>
      <c r="AT246" s="428"/>
      <c r="AU246" s="428"/>
      <c r="AV246" s="428"/>
      <c r="AW246" s="428"/>
      <c r="AX246" s="428"/>
      <c r="AY246" s="428"/>
      <c r="AZ246" s="428"/>
      <c r="BA246" s="428"/>
      <c r="BB246" s="428"/>
      <c r="BC246" s="428"/>
      <c r="BD246" s="428"/>
      <c r="BE246" s="428"/>
      <c r="BF246" s="428"/>
      <c r="BG246" s="428"/>
      <c r="BH246" s="428"/>
      <c r="BI246" s="428"/>
      <c r="BJ246" s="428"/>
      <c r="BK246" s="428"/>
      <c r="BL246" s="428"/>
      <c r="BM246" s="428"/>
      <c r="BN246" s="428"/>
    </row>
    <row r="247" ht="10.5" customHeight="1" outlineLevel="1">
      <c r="A247" s="428"/>
      <c r="B247" s="428"/>
      <c r="C247" s="428"/>
      <c r="D247" s="428"/>
      <c r="E247" s="428"/>
      <c r="F247" s="428"/>
      <c r="G247" s="428"/>
      <c r="H247" s="428"/>
      <c r="I247" s="428"/>
      <c r="J247" s="428"/>
      <c r="K247" s="428"/>
      <c r="L247" s="428"/>
      <c r="M247" s="428"/>
      <c r="N247" s="428"/>
      <c r="O247" s="428"/>
      <c r="P247" s="428"/>
      <c r="Q247" s="428"/>
      <c r="R247" s="428"/>
      <c r="S247" s="428"/>
      <c r="T247" s="428"/>
      <c r="U247" s="428"/>
      <c r="V247" s="428"/>
      <c r="W247" s="428"/>
      <c r="X247" s="428"/>
      <c r="Y247" s="428"/>
      <c r="Z247" s="428"/>
      <c r="AA247" s="428"/>
      <c r="AB247" s="428"/>
      <c r="AC247" s="428"/>
      <c r="AD247" s="428"/>
      <c r="AE247" s="428"/>
      <c r="AF247" s="428"/>
      <c r="AG247" s="428"/>
      <c r="AH247" s="428"/>
      <c r="AI247" s="428"/>
      <c r="AJ247" s="428"/>
      <c r="AK247" s="428"/>
      <c r="AL247" s="428"/>
      <c r="AM247" s="428"/>
      <c r="AN247" s="428"/>
      <c r="AO247" s="428"/>
      <c r="AP247" s="428"/>
      <c r="AQ247" s="428"/>
      <c r="AR247" s="428"/>
      <c r="AS247" s="428"/>
      <c r="AT247" s="428"/>
      <c r="AU247" s="428"/>
      <c r="AV247" s="428"/>
      <c r="AW247" s="428"/>
      <c r="AX247" s="428"/>
      <c r="AY247" s="428"/>
      <c r="AZ247" s="428"/>
      <c r="BA247" s="428"/>
      <c r="BB247" s="428"/>
      <c r="BC247" s="428"/>
      <c r="BD247" s="428"/>
      <c r="BE247" s="428"/>
      <c r="BF247" s="428"/>
      <c r="BG247" s="428"/>
      <c r="BH247" s="428"/>
      <c r="BI247" s="428"/>
      <c r="BJ247" s="428"/>
      <c r="BK247" s="428"/>
      <c r="BL247" s="428"/>
      <c r="BM247" s="428"/>
      <c r="BN247" s="428"/>
    </row>
    <row r="248" ht="10.5" customHeight="1">
      <c r="A248" s="428"/>
      <c r="B248" s="428"/>
      <c r="C248" s="428"/>
      <c r="D248" s="428"/>
      <c r="E248" s="428"/>
      <c r="F248" s="428"/>
      <c r="G248" s="428"/>
      <c r="H248" s="428"/>
      <c r="I248" s="428"/>
      <c r="J248" s="429"/>
      <c r="K248" s="428"/>
      <c r="L248" s="428"/>
      <c r="M248" s="428"/>
      <c r="N248" s="428"/>
      <c r="O248" s="428"/>
      <c r="P248" s="428"/>
      <c r="Q248" s="428"/>
      <c r="R248" s="428"/>
      <c r="S248" s="428"/>
      <c r="T248" s="428"/>
      <c r="U248" s="428"/>
      <c r="V248" s="428"/>
      <c r="W248" s="428"/>
      <c r="X248" s="428"/>
      <c r="Y248" s="428"/>
      <c r="Z248" s="428"/>
      <c r="AA248" s="428"/>
      <c r="AB248" s="428"/>
      <c r="AC248" s="428"/>
      <c r="AD248" s="428"/>
      <c r="AE248" s="428"/>
      <c r="AF248" s="428"/>
      <c r="AG248" s="428"/>
      <c r="AH248" s="428"/>
      <c r="AI248" s="428"/>
      <c r="AJ248" s="428"/>
      <c r="AK248" s="428"/>
      <c r="AL248" s="428"/>
      <c r="AM248" s="428"/>
      <c r="AN248" s="428"/>
      <c r="AO248" s="428"/>
      <c r="AP248" s="428"/>
      <c r="AQ248" s="428"/>
      <c r="AR248" s="428"/>
      <c r="AS248" s="428"/>
      <c r="AT248" s="428"/>
      <c r="AU248" s="428"/>
      <c r="AV248" s="428"/>
      <c r="AW248" s="428"/>
      <c r="AX248" s="428"/>
      <c r="AY248" s="428"/>
      <c r="AZ248" s="428"/>
      <c r="BA248" s="428"/>
      <c r="BB248" s="428"/>
      <c r="BC248" s="428"/>
      <c r="BD248" s="428"/>
      <c r="BE248" s="428"/>
      <c r="BF248" s="428"/>
      <c r="BG248" s="428"/>
      <c r="BH248" s="428"/>
      <c r="BI248" s="428"/>
      <c r="BJ248" s="428"/>
      <c r="BK248" s="428"/>
      <c r="BL248" s="428"/>
      <c r="BM248" s="428"/>
      <c r="BN248" s="428"/>
    </row>
    <row r="249">
      <c r="A249" s="428"/>
      <c r="B249" s="428"/>
      <c r="C249" s="464" t="s">
        <v>453</v>
      </c>
      <c r="D249" s="182"/>
      <c r="E249" s="181"/>
      <c r="F249" s="465" t="str">
        <f>'الخطة التشغيلية 2024م'!F27</f>
        <v>تحقيق التكامل من خلال الشراكات الفاعلة</v>
      </c>
      <c r="G249" s="466"/>
      <c r="H249" s="182"/>
      <c r="I249" s="181"/>
      <c r="J249" s="467" t="str">
        <f>J251</f>
        <v/>
      </c>
      <c r="K249" s="440"/>
      <c r="L249" s="428"/>
      <c r="M249" s="428"/>
      <c r="N249" s="428"/>
      <c r="O249" s="428"/>
      <c r="P249" s="428"/>
      <c r="Q249" s="428"/>
      <c r="R249" s="428"/>
      <c r="S249" s="428"/>
      <c r="T249" s="428"/>
      <c r="U249" s="428"/>
      <c r="V249" s="428"/>
      <c r="W249" s="428"/>
      <c r="X249" s="428"/>
      <c r="Y249" s="428"/>
      <c r="Z249" s="428"/>
      <c r="AA249" s="428"/>
      <c r="AB249" s="428"/>
      <c r="AC249" s="428"/>
      <c r="AD249" s="428"/>
      <c r="AE249" s="428"/>
      <c r="AF249" s="428"/>
      <c r="AG249" s="428"/>
      <c r="AH249" s="428"/>
      <c r="AI249" s="428"/>
      <c r="AJ249" s="428"/>
      <c r="AK249" s="428"/>
      <c r="AL249" s="428"/>
      <c r="AM249" s="428"/>
      <c r="AN249" s="428"/>
      <c r="AO249" s="428"/>
      <c r="AP249" s="428"/>
      <c r="AQ249" s="428"/>
      <c r="AR249" s="428"/>
      <c r="AS249" s="428"/>
      <c r="AT249" s="428"/>
      <c r="AU249" s="428"/>
      <c r="AV249" s="428"/>
      <c r="AW249" s="428"/>
      <c r="AX249" s="428"/>
      <c r="AY249" s="428"/>
      <c r="AZ249" s="428"/>
      <c r="BA249" s="428"/>
      <c r="BB249" s="428"/>
      <c r="BC249" s="428"/>
      <c r="BD249" s="428"/>
      <c r="BE249" s="428"/>
      <c r="BF249" s="468" t="s">
        <v>199</v>
      </c>
      <c r="BG249" s="469">
        <f>SUM(BF254,BF273,BF292,BF311,BF330,BF349)</f>
        <v>0</v>
      </c>
      <c r="BH249" s="428"/>
      <c r="BI249" s="428"/>
      <c r="BJ249" s="428"/>
      <c r="BK249" s="470">
        <f>iferror(AVERAGE(BF251))</f>
        <v>0</v>
      </c>
      <c r="BL249" s="468" t="s">
        <v>200</v>
      </c>
      <c r="BM249" s="428"/>
      <c r="BN249" s="428"/>
    </row>
    <row r="250" ht="10.5" customHeight="1" outlineLevel="1">
      <c r="A250" s="428"/>
      <c r="B250" s="428"/>
      <c r="C250" s="428"/>
      <c r="D250" s="428"/>
      <c r="E250" s="428"/>
      <c r="F250" s="428"/>
      <c r="G250" s="428"/>
      <c r="H250" s="428"/>
      <c r="I250" s="428"/>
      <c r="J250" s="462"/>
      <c r="K250" s="428"/>
      <c r="L250" s="428"/>
      <c r="M250" s="428"/>
      <c r="N250" s="428"/>
      <c r="O250" s="428"/>
      <c r="P250" s="428"/>
      <c r="Q250" s="428"/>
      <c r="R250" s="428"/>
      <c r="S250" s="428"/>
      <c r="T250" s="428"/>
      <c r="U250" s="428"/>
      <c r="V250" s="428"/>
      <c r="W250" s="428"/>
      <c r="X250" s="428"/>
      <c r="Y250" s="428"/>
      <c r="Z250" s="428"/>
      <c r="AA250" s="428"/>
      <c r="AB250" s="428"/>
      <c r="AC250" s="428"/>
      <c r="AD250" s="428"/>
      <c r="AE250" s="428"/>
      <c r="AF250" s="428"/>
      <c r="AG250" s="428"/>
      <c r="AH250" s="428"/>
      <c r="AI250" s="428"/>
      <c r="AJ250" s="428"/>
      <c r="AK250" s="428"/>
      <c r="AL250" s="428"/>
      <c r="AM250" s="428"/>
      <c r="AN250" s="428"/>
      <c r="AO250" s="428"/>
      <c r="AP250" s="428"/>
      <c r="AQ250" s="428"/>
      <c r="AR250" s="428"/>
      <c r="AS250" s="428"/>
      <c r="AT250" s="428"/>
      <c r="AU250" s="428"/>
      <c r="AV250" s="428"/>
      <c r="AW250" s="428"/>
      <c r="AX250" s="428"/>
      <c r="AY250" s="428"/>
      <c r="AZ250" s="428"/>
      <c r="BA250" s="428"/>
      <c r="BB250" s="428"/>
      <c r="BC250" s="428"/>
      <c r="BD250" s="428"/>
      <c r="BE250" s="428"/>
      <c r="BF250" s="428"/>
      <c r="BG250" s="428"/>
      <c r="BH250" s="428"/>
      <c r="BI250" s="428"/>
      <c r="BJ250" s="428"/>
      <c r="BK250" s="428"/>
      <c r="BL250" s="428"/>
      <c r="BM250" s="428"/>
      <c r="BN250" s="428"/>
    </row>
    <row r="251" ht="31.5" customHeight="1" outlineLevel="1">
      <c r="A251" s="428"/>
      <c r="B251" s="428"/>
      <c r="C251" s="530" t="s">
        <v>454</v>
      </c>
      <c r="D251" s="182"/>
      <c r="E251" s="181"/>
      <c r="F251" s="472" t="str">
        <f>'الخطة التشغيلية 2024م'!J27</f>
        <v>عدد الشراكات التي تمت</v>
      </c>
      <c r="G251" s="473" t="s">
        <v>202</v>
      </c>
      <c r="H251" s="474">
        <f>'الخطة التشغيلية 2024م'!O27</f>
        <v>5</v>
      </c>
      <c r="I251" s="475">
        <f>((BJ254*BK254)+(BJ273*BK273)+(BJ292*BK292)+(BK311*BJ311)+(BK330*BJ330)+(BK349*BJ349))</f>
        <v>0</v>
      </c>
      <c r="J251" s="476" t="str">
        <f>iferror(AVERAGE(J254,J273,J292,J311,J330,J349))</f>
        <v/>
      </c>
      <c r="K251" s="428"/>
      <c r="L251" s="428"/>
      <c r="M251" s="428"/>
      <c r="N251" s="428"/>
      <c r="O251" s="428"/>
      <c r="P251" s="428"/>
      <c r="Q251" s="428"/>
      <c r="R251" s="428"/>
      <c r="S251" s="428"/>
      <c r="T251" s="428"/>
      <c r="U251" s="428"/>
      <c r="V251" s="428"/>
      <c r="W251" s="428"/>
      <c r="X251" s="428"/>
      <c r="Y251" s="428"/>
      <c r="Z251" s="428"/>
      <c r="AA251" s="428"/>
      <c r="AB251" s="428"/>
      <c r="AC251" s="428"/>
      <c r="AD251" s="428"/>
      <c r="AE251" s="428"/>
      <c r="AF251" s="428"/>
      <c r="AG251" s="428"/>
      <c r="AH251" s="428"/>
      <c r="AI251" s="428"/>
      <c r="AJ251" s="428"/>
      <c r="AK251" s="428"/>
      <c r="AL251" s="428"/>
      <c r="AM251" s="428"/>
      <c r="AN251" s="428"/>
      <c r="AO251" s="428"/>
      <c r="AP251" s="428"/>
      <c r="AQ251" s="428"/>
      <c r="AR251" s="428"/>
      <c r="AS251" s="428"/>
      <c r="AT251" s="428"/>
      <c r="AU251" s="428"/>
      <c r="AV251" s="428"/>
      <c r="AW251" s="428"/>
      <c r="AX251" s="428"/>
      <c r="AY251" s="428"/>
      <c r="AZ251" s="428"/>
      <c r="BA251" s="428"/>
      <c r="BB251" s="428"/>
      <c r="BC251" s="428"/>
      <c r="BD251" s="428"/>
      <c r="BE251" s="428"/>
      <c r="BF251" s="477">
        <f>iferror(I251/H251)</f>
        <v>0</v>
      </c>
      <c r="BG251" s="428"/>
      <c r="BH251" s="428"/>
      <c r="BI251" s="428"/>
      <c r="BJ251" s="428"/>
      <c r="BK251" s="428"/>
      <c r="BL251" s="428"/>
      <c r="BM251" s="428"/>
      <c r="BN251" s="428"/>
    </row>
    <row r="252" ht="7.5" customHeight="1" outlineLevel="2">
      <c r="A252" s="428"/>
      <c r="B252" s="428"/>
      <c r="C252" s="428"/>
      <c r="D252" s="428"/>
      <c r="E252" s="428"/>
      <c r="F252" s="428"/>
      <c r="G252" s="428"/>
      <c r="H252" s="428"/>
      <c r="I252" s="428"/>
      <c r="J252" s="428"/>
      <c r="K252" s="428"/>
      <c r="L252" s="428"/>
      <c r="M252" s="428"/>
      <c r="N252" s="428"/>
      <c r="O252" s="428"/>
      <c r="P252" s="428"/>
      <c r="Q252" s="428"/>
      <c r="R252" s="428"/>
      <c r="S252" s="428"/>
      <c r="T252" s="428"/>
      <c r="U252" s="428"/>
      <c r="V252" s="428"/>
      <c r="W252" s="428"/>
      <c r="X252" s="428"/>
      <c r="Y252" s="428"/>
      <c r="Z252" s="428"/>
      <c r="AA252" s="428"/>
      <c r="AB252" s="428"/>
      <c r="AC252" s="428"/>
      <c r="AD252" s="428"/>
      <c r="AE252" s="428"/>
      <c r="AF252" s="428"/>
      <c r="AG252" s="428"/>
      <c r="AH252" s="428"/>
      <c r="AI252" s="428"/>
      <c r="AJ252" s="428"/>
      <c r="AK252" s="428"/>
      <c r="AL252" s="428"/>
      <c r="AM252" s="428"/>
      <c r="AN252" s="428"/>
      <c r="AO252" s="428"/>
      <c r="AP252" s="428"/>
      <c r="AQ252" s="428"/>
      <c r="AR252" s="428"/>
      <c r="AS252" s="428"/>
      <c r="AT252" s="428"/>
      <c r="AU252" s="428"/>
      <c r="AV252" s="428"/>
      <c r="AW252" s="428"/>
      <c r="AX252" s="428"/>
      <c r="AY252" s="428"/>
      <c r="AZ252" s="428"/>
      <c r="BA252" s="428"/>
      <c r="BB252" s="428"/>
      <c r="BC252" s="428"/>
      <c r="BD252" s="428"/>
      <c r="BE252" s="428"/>
      <c r="BF252" s="428"/>
      <c r="BG252" s="428"/>
      <c r="BH252" s="428"/>
      <c r="BI252" s="428"/>
      <c r="BJ252" s="428"/>
      <c r="BK252" s="428"/>
      <c r="BL252" s="428"/>
      <c r="BM252" s="428"/>
      <c r="BN252" s="428"/>
    </row>
    <row r="253" outlineLevel="2">
      <c r="A253" s="428"/>
      <c r="B253" s="428"/>
      <c r="C253" s="478"/>
      <c r="D253" s="479" t="s">
        <v>203</v>
      </c>
      <c r="E253" s="181"/>
      <c r="F253" s="480" t="s">
        <v>455</v>
      </c>
      <c r="G253" s="480" t="s">
        <v>456</v>
      </c>
      <c r="H253" s="480" t="s">
        <v>188</v>
      </c>
      <c r="I253" s="480" t="s">
        <v>177</v>
      </c>
      <c r="J253" s="481" t="s">
        <v>206</v>
      </c>
      <c r="K253" s="428"/>
      <c r="L253" s="428"/>
      <c r="M253" s="428"/>
      <c r="N253" s="428"/>
      <c r="O253" s="428"/>
      <c r="P253" s="428"/>
      <c r="Q253" s="428"/>
      <c r="R253" s="428"/>
      <c r="S253" s="428"/>
      <c r="T253" s="428"/>
      <c r="U253" s="428"/>
      <c r="V253" s="428"/>
      <c r="W253" s="428"/>
      <c r="X253" s="428"/>
      <c r="Y253" s="428"/>
      <c r="Z253" s="428"/>
      <c r="AA253" s="428"/>
      <c r="AB253" s="428"/>
      <c r="AC253" s="428"/>
      <c r="AD253" s="428"/>
      <c r="AE253" s="428"/>
      <c r="AF253" s="428"/>
      <c r="AG253" s="428"/>
      <c r="AH253" s="428"/>
      <c r="AI253" s="428"/>
      <c r="AJ253" s="428"/>
      <c r="AK253" s="428"/>
      <c r="AL253" s="428"/>
      <c r="AM253" s="428"/>
      <c r="AN253" s="428"/>
      <c r="AO253" s="428"/>
      <c r="AP253" s="428"/>
      <c r="AQ253" s="428"/>
      <c r="AR253" s="428"/>
      <c r="AS253" s="428"/>
      <c r="AT253" s="428"/>
      <c r="AU253" s="428"/>
      <c r="AV253" s="428"/>
      <c r="AW253" s="428"/>
      <c r="AX253" s="428"/>
      <c r="AY253" s="428"/>
      <c r="AZ253" s="428"/>
      <c r="BA253" s="428"/>
      <c r="BB253" s="428"/>
      <c r="BC253" s="428"/>
      <c r="BD253" s="428"/>
      <c r="BE253" s="428"/>
      <c r="BF253" s="482" t="s">
        <v>207</v>
      </c>
      <c r="BG253" s="428"/>
      <c r="BH253" s="483"/>
      <c r="BI253" s="484" t="s">
        <v>191</v>
      </c>
      <c r="BJ253" s="485"/>
      <c r="BK253" s="486" t="s">
        <v>177</v>
      </c>
      <c r="BL253" s="468" t="s">
        <v>208</v>
      </c>
      <c r="BM253" s="428"/>
      <c r="BN253" s="428"/>
    </row>
    <row r="254" outlineLevel="2">
      <c r="A254" s="428"/>
      <c r="B254" s="428"/>
      <c r="C254" s="428"/>
      <c r="D254" s="487" t="s">
        <v>190</v>
      </c>
      <c r="E254" s="181"/>
      <c r="F254" s="488" t="s">
        <v>457</v>
      </c>
      <c r="G254" s="488" t="s">
        <v>458</v>
      </c>
      <c r="H254" s="489">
        <v>0.0</v>
      </c>
      <c r="I254" s="490">
        <v>0.0</v>
      </c>
      <c r="J254" s="491" t="str">
        <f>IFERROR(I254/H254)</f>
        <v/>
      </c>
      <c r="K254" s="428"/>
      <c r="L254" s="428"/>
      <c r="M254" s="428"/>
      <c r="N254" s="428"/>
      <c r="O254" s="428"/>
      <c r="P254" s="428"/>
      <c r="Q254" s="428"/>
      <c r="R254" s="428"/>
      <c r="S254" s="428"/>
      <c r="T254" s="428"/>
      <c r="U254" s="428"/>
      <c r="V254" s="428"/>
      <c r="W254" s="428"/>
      <c r="X254" s="428"/>
      <c r="Y254" s="428"/>
      <c r="Z254" s="428"/>
      <c r="AA254" s="428"/>
      <c r="AB254" s="428"/>
      <c r="AC254" s="428"/>
      <c r="AD254" s="428"/>
      <c r="AE254" s="428"/>
      <c r="AF254" s="428"/>
      <c r="AG254" s="428"/>
      <c r="AH254" s="428"/>
      <c r="AI254" s="428"/>
      <c r="AJ254" s="428"/>
      <c r="AK254" s="428"/>
      <c r="AL254" s="428"/>
      <c r="AM254" s="428"/>
      <c r="AN254" s="428"/>
      <c r="AO254" s="428"/>
      <c r="AP254" s="428"/>
      <c r="AQ254" s="428"/>
      <c r="AR254" s="428"/>
      <c r="AS254" s="428"/>
      <c r="AT254" s="428"/>
      <c r="AU254" s="428"/>
      <c r="AV254" s="428"/>
      <c r="AW254" s="428"/>
      <c r="AX254" s="428"/>
      <c r="AY254" s="428"/>
      <c r="AZ254" s="428"/>
      <c r="BA254" s="428"/>
      <c r="BB254" s="428"/>
      <c r="BC254" s="428"/>
      <c r="BD254" s="428"/>
      <c r="BE254" s="428"/>
      <c r="BF254" s="492">
        <f>SUM(BF259:BF268)</f>
        <v>0</v>
      </c>
      <c r="BG254" s="428"/>
      <c r="BH254" s="493" t="s">
        <v>211</v>
      </c>
      <c r="BI254" s="519"/>
      <c r="BJ254" s="495" t="str">
        <f>if(BL254=1,"1","0")</f>
        <v>0</v>
      </c>
      <c r="BK254" s="496">
        <v>0.0</v>
      </c>
      <c r="BL254" s="520">
        <f>AVERAGE(BI259:BI268)</f>
        <v>0</v>
      </c>
      <c r="BM254" s="428"/>
      <c r="BN254" s="428"/>
    </row>
    <row r="255" ht="7.5" customHeight="1" outlineLevel="3">
      <c r="A255" s="428"/>
      <c r="B255" s="428"/>
      <c r="C255" s="428"/>
      <c r="D255" s="428"/>
      <c r="E255" s="428"/>
      <c r="F255" s="428"/>
      <c r="G255" s="428"/>
      <c r="H255" s="428"/>
      <c r="I255" s="428"/>
      <c r="J255" s="428"/>
      <c r="K255" s="428"/>
      <c r="L255" s="428"/>
      <c r="M255" s="428"/>
      <c r="N255" s="428"/>
      <c r="O255" s="428"/>
      <c r="P255" s="428"/>
      <c r="Q255" s="428"/>
      <c r="R255" s="428"/>
      <c r="S255" s="428"/>
      <c r="T255" s="428"/>
      <c r="U255" s="428"/>
      <c r="V255" s="428"/>
      <c r="W255" s="428"/>
      <c r="X255" s="428"/>
      <c r="Y255" s="428"/>
      <c r="Z255" s="428"/>
      <c r="AA255" s="428"/>
      <c r="AB255" s="428"/>
      <c r="AC255" s="428"/>
      <c r="AD255" s="428"/>
      <c r="AE255" s="428"/>
      <c r="AF255" s="428"/>
      <c r="AG255" s="428"/>
      <c r="AH255" s="428"/>
      <c r="AI255" s="428"/>
      <c r="AJ255" s="428"/>
      <c r="AK255" s="428"/>
      <c r="AL255" s="428"/>
      <c r="AM255" s="428"/>
      <c r="AN255" s="428"/>
      <c r="AO255" s="428"/>
      <c r="AP255" s="428"/>
      <c r="AQ255" s="428"/>
      <c r="AR255" s="428"/>
      <c r="AS255" s="428"/>
      <c r="AT255" s="428"/>
      <c r="AU255" s="428"/>
      <c r="AV255" s="428"/>
      <c r="AW255" s="428"/>
      <c r="AX255" s="428"/>
      <c r="AY255" s="428"/>
      <c r="AZ255" s="428"/>
      <c r="BA255" s="428"/>
      <c r="BB255" s="428"/>
      <c r="BC255" s="428"/>
      <c r="BD255" s="428"/>
      <c r="BE255" s="428"/>
      <c r="BF255" s="428"/>
      <c r="BG255" s="428"/>
      <c r="BH255" s="428"/>
      <c r="BI255" s="428"/>
      <c r="BJ255" s="428"/>
      <c r="BK255" s="428"/>
      <c r="BL255" s="428"/>
      <c r="BM255" s="428"/>
      <c r="BN255" s="428"/>
    </row>
    <row r="256" outlineLevel="3">
      <c r="A256" s="428"/>
      <c r="B256" s="428"/>
      <c r="C256" s="428"/>
      <c r="D256" s="428"/>
      <c r="E256" s="498" t="s">
        <v>212</v>
      </c>
      <c r="F256" s="499" t="s">
        <v>213</v>
      </c>
      <c r="G256" s="498" t="s">
        <v>214</v>
      </c>
      <c r="H256" s="499"/>
      <c r="I256" s="499"/>
      <c r="J256" s="500"/>
      <c r="K256" s="182"/>
      <c r="L256" s="182"/>
      <c r="M256" s="182"/>
      <c r="N256" s="182"/>
      <c r="O256" s="182"/>
      <c r="P256" s="182"/>
      <c r="Q256" s="182"/>
      <c r="R256" s="182"/>
      <c r="S256" s="182"/>
      <c r="T256" s="182"/>
      <c r="U256" s="182"/>
      <c r="V256" s="182"/>
      <c r="W256" s="182"/>
      <c r="X256" s="182"/>
      <c r="Y256" s="182"/>
      <c r="Z256" s="182"/>
      <c r="AA256" s="182"/>
      <c r="AB256" s="182"/>
      <c r="AC256" s="182"/>
      <c r="AD256" s="182"/>
      <c r="AE256" s="182"/>
      <c r="AF256" s="182"/>
      <c r="AG256" s="182"/>
      <c r="AH256" s="182"/>
      <c r="AI256" s="182"/>
      <c r="AJ256" s="182"/>
      <c r="AK256" s="182"/>
      <c r="AL256" s="182"/>
      <c r="AM256" s="182"/>
      <c r="AN256" s="182"/>
      <c r="AO256" s="182"/>
      <c r="AP256" s="182"/>
      <c r="AQ256" s="182"/>
      <c r="AR256" s="182"/>
      <c r="AS256" s="182"/>
      <c r="AT256" s="182"/>
      <c r="AU256" s="182"/>
      <c r="AV256" s="182"/>
      <c r="AW256" s="182"/>
      <c r="AX256" s="182"/>
      <c r="AY256" s="182"/>
      <c r="AZ256" s="182"/>
      <c r="BA256" s="182"/>
      <c r="BB256" s="182"/>
      <c r="BC256" s="182"/>
      <c r="BD256" s="182"/>
      <c r="BE256" s="181"/>
      <c r="BF256" s="501" t="s">
        <v>187</v>
      </c>
      <c r="BG256" s="479" t="s">
        <v>217</v>
      </c>
      <c r="BH256" s="182"/>
      <c r="BI256" s="182"/>
      <c r="BJ256" s="181"/>
      <c r="BK256" s="501" t="s">
        <v>167</v>
      </c>
      <c r="BL256" s="501" t="s">
        <v>218</v>
      </c>
      <c r="BM256" s="428"/>
      <c r="BN256" s="428"/>
    </row>
    <row r="257" outlineLevel="3">
      <c r="A257" s="428"/>
      <c r="B257" s="428"/>
      <c r="C257" s="428"/>
      <c r="D257" s="428"/>
      <c r="E257" s="199"/>
      <c r="F257" s="199"/>
      <c r="G257" s="199"/>
      <c r="H257" s="199"/>
      <c r="I257" s="199"/>
      <c r="J257" s="502" t="s">
        <v>219</v>
      </c>
      <c r="K257" s="182"/>
      <c r="L257" s="182"/>
      <c r="M257" s="181"/>
      <c r="N257" s="502" t="s">
        <v>220</v>
      </c>
      <c r="O257" s="182"/>
      <c r="P257" s="182"/>
      <c r="Q257" s="181"/>
      <c r="R257" s="502" t="s">
        <v>221</v>
      </c>
      <c r="S257" s="182"/>
      <c r="T257" s="182"/>
      <c r="U257" s="181"/>
      <c r="V257" s="502" t="s">
        <v>222</v>
      </c>
      <c r="W257" s="182"/>
      <c r="X257" s="182"/>
      <c r="Y257" s="181"/>
      <c r="Z257" s="502" t="s">
        <v>223</v>
      </c>
      <c r="AA257" s="182"/>
      <c r="AB257" s="182"/>
      <c r="AC257" s="181"/>
      <c r="AD257" s="502" t="s">
        <v>224</v>
      </c>
      <c r="AE257" s="182"/>
      <c r="AF257" s="182"/>
      <c r="AG257" s="181"/>
      <c r="AH257" s="502" t="s">
        <v>225</v>
      </c>
      <c r="AI257" s="182"/>
      <c r="AJ257" s="182"/>
      <c r="AK257" s="181"/>
      <c r="AL257" s="502" t="s">
        <v>226</v>
      </c>
      <c r="AM257" s="182"/>
      <c r="AN257" s="182"/>
      <c r="AO257" s="181"/>
      <c r="AP257" s="502" t="s">
        <v>227</v>
      </c>
      <c r="AQ257" s="182"/>
      <c r="AR257" s="182"/>
      <c r="AS257" s="181"/>
      <c r="AT257" s="502" t="s">
        <v>228</v>
      </c>
      <c r="AU257" s="182"/>
      <c r="AV257" s="182"/>
      <c r="AW257" s="181"/>
      <c r="AX257" s="502" t="s">
        <v>229</v>
      </c>
      <c r="AY257" s="182"/>
      <c r="AZ257" s="182"/>
      <c r="BA257" s="181"/>
      <c r="BB257" s="502" t="s">
        <v>230</v>
      </c>
      <c r="BC257" s="182"/>
      <c r="BD257" s="182"/>
      <c r="BE257" s="181"/>
      <c r="BF257" s="199"/>
      <c r="BG257" s="503" t="s">
        <v>231</v>
      </c>
      <c r="BH257" s="504" t="s">
        <v>232</v>
      </c>
      <c r="BI257" s="503" t="s">
        <v>233</v>
      </c>
      <c r="BJ257" s="504" t="s">
        <v>234</v>
      </c>
      <c r="BK257" s="199"/>
      <c r="BL257" s="199"/>
      <c r="BM257" s="428"/>
      <c r="BN257" s="428"/>
    </row>
    <row r="258" outlineLevel="3">
      <c r="A258" s="428"/>
      <c r="B258" s="428"/>
      <c r="C258" s="428"/>
      <c r="D258" s="428"/>
      <c r="E258" s="183"/>
      <c r="F258" s="183"/>
      <c r="G258" s="183"/>
      <c r="H258" s="183"/>
      <c r="I258" s="183"/>
      <c r="J258" s="505">
        <v>1.0</v>
      </c>
      <c r="K258" s="505">
        <v>2.0</v>
      </c>
      <c r="L258" s="505">
        <v>3.0</v>
      </c>
      <c r="M258" s="505">
        <v>4.0</v>
      </c>
      <c r="N258" s="505">
        <v>1.0</v>
      </c>
      <c r="O258" s="505">
        <v>2.0</v>
      </c>
      <c r="P258" s="505">
        <v>3.0</v>
      </c>
      <c r="Q258" s="505">
        <v>4.0</v>
      </c>
      <c r="R258" s="505">
        <v>1.0</v>
      </c>
      <c r="S258" s="505">
        <v>2.0</v>
      </c>
      <c r="T258" s="505">
        <v>3.0</v>
      </c>
      <c r="U258" s="505">
        <v>4.0</v>
      </c>
      <c r="V258" s="505">
        <v>1.0</v>
      </c>
      <c r="W258" s="505">
        <v>2.0</v>
      </c>
      <c r="X258" s="505">
        <v>3.0</v>
      </c>
      <c r="Y258" s="505">
        <v>4.0</v>
      </c>
      <c r="Z258" s="505">
        <v>1.0</v>
      </c>
      <c r="AA258" s="505">
        <v>2.0</v>
      </c>
      <c r="AB258" s="505">
        <v>3.0</v>
      </c>
      <c r="AC258" s="505">
        <v>4.0</v>
      </c>
      <c r="AD258" s="505">
        <v>1.0</v>
      </c>
      <c r="AE258" s="505">
        <v>2.0</v>
      </c>
      <c r="AF258" s="505">
        <v>3.0</v>
      </c>
      <c r="AG258" s="505">
        <v>4.0</v>
      </c>
      <c r="AH258" s="505">
        <v>1.0</v>
      </c>
      <c r="AI258" s="505">
        <v>2.0</v>
      </c>
      <c r="AJ258" s="505">
        <v>3.0</v>
      </c>
      <c r="AK258" s="505">
        <v>4.0</v>
      </c>
      <c r="AL258" s="505">
        <v>1.0</v>
      </c>
      <c r="AM258" s="505">
        <v>2.0</v>
      </c>
      <c r="AN258" s="505">
        <v>3.0</v>
      </c>
      <c r="AO258" s="505">
        <v>4.0</v>
      </c>
      <c r="AP258" s="505">
        <v>1.0</v>
      </c>
      <c r="AQ258" s="505">
        <v>2.0</v>
      </c>
      <c r="AR258" s="505">
        <v>3.0</v>
      </c>
      <c r="AS258" s="505">
        <v>4.0</v>
      </c>
      <c r="AT258" s="505">
        <v>1.0</v>
      </c>
      <c r="AU258" s="505">
        <v>2.0</v>
      </c>
      <c r="AV258" s="505">
        <v>3.0</v>
      </c>
      <c r="AW258" s="505">
        <v>4.0</v>
      </c>
      <c r="AX258" s="505">
        <v>1.0</v>
      </c>
      <c r="AY258" s="505">
        <v>2.0</v>
      </c>
      <c r="AZ258" s="505">
        <v>3.0</v>
      </c>
      <c r="BA258" s="505">
        <v>4.0</v>
      </c>
      <c r="BB258" s="505">
        <v>1.0</v>
      </c>
      <c r="BC258" s="505">
        <v>2.0</v>
      </c>
      <c r="BD258" s="505">
        <v>3.0</v>
      </c>
      <c r="BE258" s="505">
        <v>4.0</v>
      </c>
      <c r="BF258" s="183"/>
      <c r="BG258" s="183"/>
      <c r="BH258" s="183"/>
      <c r="BI258" s="183"/>
      <c r="BJ258" s="183"/>
      <c r="BK258" s="183"/>
      <c r="BL258" s="183"/>
      <c r="BM258" s="428"/>
      <c r="BN258" s="428"/>
    </row>
    <row r="259" outlineLevel="3">
      <c r="A259" s="428"/>
      <c r="B259" s="428"/>
      <c r="C259" s="428"/>
      <c r="D259" s="428"/>
      <c r="E259" s="486">
        <v>1.0</v>
      </c>
      <c r="F259" s="528"/>
      <c r="G259" s="506"/>
      <c r="H259" s="507"/>
      <c r="I259" s="507"/>
      <c r="J259" s="523">
        <v>0.0</v>
      </c>
      <c r="K259" s="523">
        <v>0.0</v>
      </c>
      <c r="L259" s="523">
        <v>0.0</v>
      </c>
      <c r="M259" s="523">
        <v>0.0</v>
      </c>
      <c r="N259" s="523">
        <v>0.0</v>
      </c>
      <c r="O259" s="523">
        <v>0.0</v>
      </c>
      <c r="P259" s="523">
        <v>0.0</v>
      </c>
      <c r="Q259" s="523">
        <v>0.0</v>
      </c>
      <c r="R259" s="523">
        <v>0.0</v>
      </c>
      <c r="S259" s="523">
        <v>0.0</v>
      </c>
      <c r="T259" s="523">
        <v>0.0</v>
      </c>
      <c r="U259" s="523">
        <v>0.0</v>
      </c>
      <c r="V259" s="523">
        <v>0.0</v>
      </c>
      <c r="W259" s="523">
        <v>0.0</v>
      </c>
      <c r="X259" s="523">
        <v>0.0</v>
      </c>
      <c r="Y259" s="523">
        <v>0.0</v>
      </c>
      <c r="Z259" s="523">
        <v>0.0</v>
      </c>
      <c r="AA259" s="523">
        <v>0.0</v>
      </c>
      <c r="AB259" s="523">
        <v>0.0</v>
      </c>
      <c r="AC259" s="523">
        <v>0.0</v>
      </c>
      <c r="AD259" s="523">
        <v>0.0</v>
      </c>
      <c r="AE259" s="523">
        <v>0.0</v>
      </c>
      <c r="AF259" s="523">
        <v>0.0</v>
      </c>
      <c r="AG259" s="523">
        <v>0.0</v>
      </c>
      <c r="AH259" s="523">
        <v>0.0</v>
      </c>
      <c r="AI259" s="523">
        <v>0.0</v>
      </c>
      <c r="AJ259" s="523">
        <v>0.0</v>
      </c>
      <c r="AK259" s="523">
        <v>0.0</v>
      </c>
      <c r="AL259" s="523">
        <v>0.0</v>
      </c>
      <c r="AM259" s="523">
        <v>0.0</v>
      </c>
      <c r="AN259" s="523">
        <v>0.0</v>
      </c>
      <c r="AO259" s="523">
        <v>0.0</v>
      </c>
      <c r="AP259" s="523">
        <v>0.0</v>
      </c>
      <c r="AQ259" s="523">
        <v>0.0</v>
      </c>
      <c r="AR259" s="523">
        <v>0.0</v>
      </c>
      <c r="AS259" s="523">
        <v>0.0</v>
      </c>
      <c r="AT259" s="523">
        <v>0.0</v>
      </c>
      <c r="AU259" s="523">
        <v>0.0</v>
      </c>
      <c r="AV259" s="523">
        <v>0.0</v>
      </c>
      <c r="AW259" s="523">
        <v>0.0</v>
      </c>
      <c r="AX259" s="523">
        <v>0.0</v>
      </c>
      <c r="AY259" s="523">
        <v>0.0</v>
      </c>
      <c r="AZ259" s="523">
        <v>0.0</v>
      </c>
      <c r="BA259" s="523">
        <v>0.0</v>
      </c>
      <c r="BB259" s="523">
        <v>0.0</v>
      </c>
      <c r="BC259" s="523">
        <v>0.0</v>
      </c>
      <c r="BD259" s="523">
        <v>0.0</v>
      </c>
      <c r="BE259" s="523">
        <v>0.0</v>
      </c>
      <c r="BF259" s="515">
        <v>0.0</v>
      </c>
      <c r="BG259" s="510"/>
      <c r="BH259" s="511">
        <v>0.0</v>
      </c>
      <c r="BI259" s="512">
        <f t="shared" ref="BI259:BI268" si="25">iferror(AVERAGE(J259:BE259))</f>
        <v>0</v>
      </c>
      <c r="BJ259" s="511">
        <v>0.0</v>
      </c>
      <c r="BK259" s="513"/>
      <c r="BL259" s="514">
        <f>iferror((BH259+BJ259)/100)</f>
        <v>0</v>
      </c>
      <c r="BM259" s="428"/>
      <c r="BN259" s="428"/>
    </row>
    <row r="260" outlineLevel="3">
      <c r="A260" s="428"/>
      <c r="B260" s="428"/>
      <c r="C260" s="428"/>
      <c r="D260" s="428"/>
      <c r="E260" s="486">
        <v>2.0</v>
      </c>
      <c r="F260" s="529"/>
      <c r="G260" s="506"/>
      <c r="H260" s="507"/>
      <c r="I260" s="507"/>
      <c r="J260" s="523">
        <v>0.0</v>
      </c>
      <c r="K260" s="523">
        <v>0.0</v>
      </c>
      <c r="L260" s="523">
        <v>0.0</v>
      </c>
      <c r="M260" s="523">
        <v>0.0</v>
      </c>
      <c r="N260" s="523">
        <v>0.0</v>
      </c>
      <c r="O260" s="523">
        <v>0.0</v>
      </c>
      <c r="P260" s="523">
        <v>0.0</v>
      </c>
      <c r="Q260" s="523">
        <v>0.0</v>
      </c>
      <c r="R260" s="523">
        <v>0.0</v>
      </c>
      <c r="S260" s="523">
        <v>0.0</v>
      </c>
      <c r="T260" s="523">
        <v>0.0</v>
      </c>
      <c r="U260" s="523">
        <v>0.0</v>
      </c>
      <c r="V260" s="523">
        <v>0.0</v>
      </c>
      <c r="W260" s="523">
        <v>0.0</v>
      </c>
      <c r="X260" s="523">
        <v>0.0</v>
      </c>
      <c r="Y260" s="523">
        <v>0.0</v>
      </c>
      <c r="Z260" s="523">
        <v>0.0</v>
      </c>
      <c r="AA260" s="523">
        <v>0.0</v>
      </c>
      <c r="AB260" s="523">
        <v>0.0</v>
      </c>
      <c r="AC260" s="523">
        <v>0.0</v>
      </c>
      <c r="AD260" s="523">
        <v>0.0</v>
      </c>
      <c r="AE260" s="523">
        <v>0.0</v>
      </c>
      <c r="AF260" s="523">
        <v>0.0</v>
      </c>
      <c r="AG260" s="523">
        <v>0.0</v>
      </c>
      <c r="AH260" s="523">
        <v>0.0</v>
      </c>
      <c r="AI260" s="523">
        <v>0.0</v>
      </c>
      <c r="AJ260" s="523">
        <v>0.0</v>
      </c>
      <c r="AK260" s="523">
        <v>0.0</v>
      </c>
      <c r="AL260" s="523">
        <v>0.0</v>
      </c>
      <c r="AM260" s="523">
        <v>0.0</v>
      </c>
      <c r="AN260" s="523">
        <v>0.0</v>
      </c>
      <c r="AO260" s="523">
        <v>0.0</v>
      </c>
      <c r="AP260" s="523">
        <v>0.0</v>
      </c>
      <c r="AQ260" s="523">
        <v>0.0</v>
      </c>
      <c r="AR260" s="523">
        <v>0.0</v>
      </c>
      <c r="AS260" s="523">
        <v>0.0</v>
      </c>
      <c r="AT260" s="523">
        <v>0.0</v>
      </c>
      <c r="AU260" s="523">
        <v>0.0</v>
      </c>
      <c r="AV260" s="523">
        <v>0.0</v>
      </c>
      <c r="AW260" s="523">
        <v>0.0</v>
      </c>
      <c r="AX260" s="523">
        <v>0.0</v>
      </c>
      <c r="AY260" s="523">
        <v>0.0</v>
      </c>
      <c r="AZ260" s="523">
        <v>0.0</v>
      </c>
      <c r="BA260" s="523">
        <v>0.0</v>
      </c>
      <c r="BB260" s="523">
        <v>0.0</v>
      </c>
      <c r="BC260" s="523">
        <v>0.0</v>
      </c>
      <c r="BD260" s="523">
        <v>0.0</v>
      </c>
      <c r="BE260" s="523">
        <v>0.0</v>
      </c>
      <c r="BF260" s="515">
        <v>0.0</v>
      </c>
      <c r="BG260" s="510"/>
      <c r="BH260" s="511">
        <v>0.0</v>
      </c>
      <c r="BI260" s="512">
        <f t="shared" si="25"/>
        <v>0</v>
      </c>
      <c r="BJ260" s="511">
        <v>0.0</v>
      </c>
      <c r="BK260" s="513"/>
      <c r="BL260" s="514">
        <f t="shared" ref="BL260:BL268" si="26">(BH260+BJ260)/100</f>
        <v>0</v>
      </c>
      <c r="BM260" s="428"/>
      <c r="BN260" s="428"/>
    </row>
    <row r="261" outlineLevel="3">
      <c r="A261" s="428"/>
      <c r="B261" s="428"/>
      <c r="C261" s="248" t="s">
        <v>235</v>
      </c>
      <c r="D261" s="428"/>
      <c r="E261" s="486">
        <v>3.0</v>
      </c>
      <c r="F261" s="529"/>
      <c r="G261" s="506"/>
      <c r="H261" s="507"/>
      <c r="I261" s="507"/>
      <c r="J261" s="523">
        <v>0.0</v>
      </c>
      <c r="K261" s="523">
        <v>0.0</v>
      </c>
      <c r="L261" s="523">
        <v>0.0</v>
      </c>
      <c r="M261" s="523">
        <v>0.0</v>
      </c>
      <c r="N261" s="523">
        <v>0.0</v>
      </c>
      <c r="O261" s="523">
        <v>0.0</v>
      </c>
      <c r="P261" s="523">
        <v>0.0</v>
      </c>
      <c r="Q261" s="523">
        <v>0.0</v>
      </c>
      <c r="R261" s="523">
        <v>0.0</v>
      </c>
      <c r="S261" s="523">
        <v>0.0</v>
      </c>
      <c r="T261" s="523">
        <v>0.0</v>
      </c>
      <c r="U261" s="523">
        <v>0.0</v>
      </c>
      <c r="V261" s="523">
        <v>0.0</v>
      </c>
      <c r="W261" s="523">
        <v>0.0</v>
      </c>
      <c r="X261" s="523">
        <v>0.0</v>
      </c>
      <c r="Y261" s="523">
        <v>0.0</v>
      </c>
      <c r="Z261" s="523">
        <v>0.0</v>
      </c>
      <c r="AA261" s="523">
        <v>0.0</v>
      </c>
      <c r="AB261" s="523">
        <v>0.0</v>
      </c>
      <c r="AC261" s="523">
        <v>0.0</v>
      </c>
      <c r="AD261" s="523">
        <v>0.0</v>
      </c>
      <c r="AE261" s="523">
        <v>0.0</v>
      </c>
      <c r="AF261" s="523">
        <v>0.0</v>
      </c>
      <c r="AG261" s="523">
        <v>0.0</v>
      </c>
      <c r="AH261" s="523">
        <v>0.0</v>
      </c>
      <c r="AI261" s="523">
        <v>0.0</v>
      </c>
      <c r="AJ261" s="523">
        <v>0.0</v>
      </c>
      <c r="AK261" s="523">
        <v>0.0</v>
      </c>
      <c r="AL261" s="523">
        <v>0.0</v>
      </c>
      <c r="AM261" s="523">
        <v>0.0</v>
      </c>
      <c r="AN261" s="523">
        <v>0.0</v>
      </c>
      <c r="AO261" s="523">
        <v>0.0</v>
      </c>
      <c r="AP261" s="523">
        <v>0.0</v>
      </c>
      <c r="AQ261" s="523">
        <v>0.0</v>
      </c>
      <c r="AR261" s="523">
        <v>0.0</v>
      </c>
      <c r="AS261" s="523">
        <v>0.0</v>
      </c>
      <c r="AT261" s="523">
        <v>0.0</v>
      </c>
      <c r="AU261" s="523">
        <v>0.0</v>
      </c>
      <c r="AV261" s="523">
        <v>0.0</v>
      </c>
      <c r="AW261" s="523">
        <v>0.0</v>
      </c>
      <c r="AX261" s="523">
        <v>0.0</v>
      </c>
      <c r="AY261" s="523">
        <v>0.0</v>
      </c>
      <c r="AZ261" s="523">
        <v>0.0</v>
      </c>
      <c r="BA261" s="523">
        <v>0.0</v>
      </c>
      <c r="BB261" s="523">
        <v>0.0</v>
      </c>
      <c r="BC261" s="523">
        <v>0.0</v>
      </c>
      <c r="BD261" s="523">
        <v>0.0</v>
      </c>
      <c r="BE261" s="523">
        <v>0.0</v>
      </c>
      <c r="BF261" s="515">
        <v>0.0</v>
      </c>
      <c r="BG261" s="510"/>
      <c r="BH261" s="511">
        <v>0.0</v>
      </c>
      <c r="BI261" s="512">
        <f t="shared" si="25"/>
        <v>0</v>
      </c>
      <c r="BJ261" s="511">
        <v>0.0</v>
      </c>
      <c r="BK261" s="513"/>
      <c r="BL261" s="514">
        <f t="shared" si="26"/>
        <v>0</v>
      </c>
      <c r="BM261" s="428"/>
      <c r="BN261" s="428"/>
    </row>
    <row r="262" outlineLevel="3">
      <c r="A262" s="428"/>
      <c r="B262" s="428"/>
      <c r="C262" s="428"/>
      <c r="D262" s="428"/>
      <c r="E262" s="486">
        <v>4.0</v>
      </c>
      <c r="F262" s="529"/>
      <c r="G262" s="506"/>
      <c r="H262" s="507"/>
      <c r="I262" s="507"/>
      <c r="J262" s="523">
        <v>0.0</v>
      </c>
      <c r="K262" s="523">
        <v>0.0</v>
      </c>
      <c r="L262" s="523">
        <v>0.0</v>
      </c>
      <c r="M262" s="523">
        <v>0.0</v>
      </c>
      <c r="N262" s="523">
        <v>0.0</v>
      </c>
      <c r="O262" s="523">
        <v>0.0</v>
      </c>
      <c r="P262" s="523">
        <v>0.0</v>
      </c>
      <c r="Q262" s="523">
        <v>0.0</v>
      </c>
      <c r="R262" s="523">
        <v>0.0</v>
      </c>
      <c r="S262" s="523">
        <v>0.0</v>
      </c>
      <c r="T262" s="523">
        <v>0.0</v>
      </c>
      <c r="U262" s="523">
        <v>0.0</v>
      </c>
      <c r="V262" s="523">
        <v>0.0</v>
      </c>
      <c r="W262" s="523">
        <v>0.0</v>
      </c>
      <c r="X262" s="523">
        <v>0.0</v>
      </c>
      <c r="Y262" s="523">
        <v>0.0</v>
      </c>
      <c r="Z262" s="523">
        <v>0.0</v>
      </c>
      <c r="AA262" s="523">
        <v>0.0</v>
      </c>
      <c r="AB262" s="523">
        <v>0.0</v>
      </c>
      <c r="AC262" s="523">
        <v>0.0</v>
      </c>
      <c r="AD262" s="523">
        <v>0.0</v>
      </c>
      <c r="AE262" s="523">
        <v>0.0</v>
      </c>
      <c r="AF262" s="523">
        <v>0.0</v>
      </c>
      <c r="AG262" s="523">
        <v>0.0</v>
      </c>
      <c r="AH262" s="523">
        <v>0.0</v>
      </c>
      <c r="AI262" s="523">
        <v>0.0</v>
      </c>
      <c r="AJ262" s="523">
        <v>0.0</v>
      </c>
      <c r="AK262" s="523">
        <v>0.0</v>
      </c>
      <c r="AL262" s="523">
        <v>0.0</v>
      </c>
      <c r="AM262" s="523">
        <v>0.0</v>
      </c>
      <c r="AN262" s="523">
        <v>0.0</v>
      </c>
      <c r="AO262" s="523">
        <v>0.0</v>
      </c>
      <c r="AP262" s="523">
        <v>0.0</v>
      </c>
      <c r="AQ262" s="523">
        <v>0.0</v>
      </c>
      <c r="AR262" s="523">
        <v>0.0</v>
      </c>
      <c r="AS262" s="523">
        <v>0.0</v>
      </c>
      <c r="AT262" s="523">
        <v>0.0</v>
      </c>
      <c r="AU262" s="523">
        <v>0.0</v>
      </c>
      <c r="AV262" s="523">
        <v>0.0</v>
      </c>
      <c r="AW262" s="523">
        <v>0.0</v>
      </c>
      <c r="AX262" s="523">
        <v>0.0</v>
      </c>
      <c r="AY262" s="523">
        <v>0.0</v>
      </c>
      <c r="AZ262" s="523">
        <v>0.0</v>
      </c>
      <c r="BA262" s="523">
        <v>0.0</v>
      </c>
      <c r="BB262" s="523">
        <v>0.0</v>
      </c>
      <c r="BC262" s="523">
        <v>0.0</v>
      </c>
      <c r="BD262" s="523">
        <v>0.0</v>
      </c>
      <c r="BE262" s="523">
        <v>0.0</v>
      </c>
      <c r="BF262" s="515">
        <v>0.0</v>
      </c>
      <c r="BG262" s="510"/>
      <c r="BH262" s="511">
        <v>0.0</v>
      </c>
      <c r="BI262" s="512">
        <f t="shared" si="25"/>
        <v>0</v>
      </c>
      <c r="BJ262" s="511">
        <v>0.0</v>
      </c>
      <c r="BK262" s="513"/>
      <c r="BL262" s="514">
        <f t="shared" si="26"/>
        <v>0</v>
      </c>
      <c r="BM262" s="428"/>
      <c r="BN262" s="428"/>
    </row>
    <row r="263" outlineLevel="3">
      <c r="A263" s="428"/>
      <c r="B263" s="428"/>
      <c r="C263" s="428"/>
      <c r="D263" s="428"/>
      <c r="E263" s="486">
        <v>5.0</v>
      </c>
      <c r="F263" s="529"/>
      <c r="G263" s="506"/>
      <c r="H263" s="507"/>
      <c r="I263" s="507"/>
      <c r="J263" s="523">
        <v>0.0</v>
      </c>
      <c r="K263" s="523">
        <v>0.0</v>
      </c>
      <c r="L263" s="523">
        <v>0.0</v>
      </c>
      <c r="M263" s="523">
        <v>0.0</v>
      </c>
      <c r="N263" s="523">
        <v>0.0</v>
      </c>
      <c r="O263" s="523">
        <v>0.0</v>
      </c>
      <c r="P263" s="523">
        <v>0.0</v>
      </c>
      <c r="Q263" s="523">
        <v>0.0</v>
      </c>
      <c r="R263" s="523">
        <v>0.0</v>
      </c>
      <c r="S263" s="523">
        <v>0.0</v>
      </c>
      <c r="T263" s="523">
        <v>0.0</v>
      </c>
      <c r="U263" s="523">
        <v>0.0</v>
      </c>
      <c r="V263" s="523">
        <v>0.0</v>
      </c>
      <c r="W263" s="523">
        <v>0.0</v>
      </c>
      <c r="X263" s="523">
        <v>0.0</v>
      </c>
      <c r="Y263" s="523">
        <v>0.0</v>
      </c>
      <c r="Z263" s="523">
        <v>0.0</v>
      </c>
      <c r="AA263" s="523">
        <v>0.0</v>
      </c>
      <c r="AB263" s="523">
        <v>0.0</v>
      </c>
      <c r="AC263" s="523">
        <v>0.0</v>
      </c>
      <c r="AD263" s="523">
        <v>0.0</v>
      </c>
      <c r="AE263" s="523">
        <v>0.0</v>
      </c>
      <c r="AF263" s="523">
        <v>0.0</v>
      </c>
      <c r="AG263" s="523">
        <v>0.0</v>
      </c>
      <c r="AH263" s="523">
        <v>0.0</v>
      </c>
      <c r="AI263" s="523">
        <v>0.0</v>
      </c>
      <c r="AJ263" s="523">
        <v>0.0</v>
      </c>
      <c r="AK263" s="523">
        <v>0.0</v>
      </c>
      <c r="AL263" s="523">
        <v>0.0</v>
      </c>
      <c r="AM263" s="523">
        <v>0.0</v>
      </c>
      <c r="AN263" s="523">
        <v>0.0</v>
      </c>
      <c r="AO263" s="523">
        <v>0.0</v>
      </c>
      <c r="AP263" s="523">
        <v>0.0</v>
      </c>
      <c r="AQ263" s="523">
        <v>0.0</v>
      </c>
      <c r="AR263" s="523">
        <v>0.0</v>
      </c>
      <c r="AS263" s="523">
        <v>0.0</v>
      </c>
      <c r="AT263" s="523">
        <v>0.0</v>
      </c>
      <c r="AU263" s="523">
        <v>0.0</v>
      </c>
      <c r="AV263" s="523">
        <v>0.0</v>
      </c>
      <c r="AW263" s="523">
        <v>0.0</v>
      </c>
      <c r="AX263" s="523">
        <v>0.0</v>
      </c>
      <c r="AY263" s="523">
        <v>0.0</v>
      </c>
      <c r="AZ263" s="523">
        <v>0.0</v>
      </c>
      <c r="BA263" s="523">
        <v>0.0</v>
      </c>
      <c r="BB263" s="523">
        <v>0.0</v>
      </c>
      <c r="BC263" s="523">
        <v>0.0</v>
      </c>
      <c r="BD263" s="523">
        <v>0.0</v>
      </c>
      <c r="BE263" s="523">
        <v>0.0</v>
      </c>
      <c r="BF263" s="515">
        <v>0.0</v>
      </c>
      <c r="BG263" s="510"/>
      <c r="BH263" s="511">
        <v>0.0</v>
      </c>
      <c r="BI263" s="512">
        <f t="shared" si="25"/>
        <v>0</v>
      </c>
      <c r="BJ263" s="511">
        <v>0.0</v>
      </c>
      <c r="BK263" s="513"/>
      <c r="BL263" s="514">
        <f t="shared" si="26"/>
        <v>0</v>
      </c>
      <c r="BM263" s="428"/>
      <c r="BN263" s="428"/>
    </row>
    <row r="264" outlineLevel="3">
      <c r="A264" s="428"/>
      <c r="B264" s="428"/>
      <c r="C264" s="428"/>
      <c r="D264" s="428"/>
      <c r="E264" s="486">
        <v>6.0</v>
      </c>
      <c r="F264" s="529"/>
      <c r="G264" s="506"/>
      <c r="H264" s="507"/>
      <c r="I264" s="507"/>
      <c r="J264" s="523">
        <v>0.0</v>
      </c>
      <c r="K264" s="523">
        <v>0.0</v>
      </c>
      <c r="L264" s="523">
        <v>0.0</v>
      </c>
      <c r="M264" s="523">
        <v>0.0</v>
      </c>
      <c r="N264" s="523">
        <v>0.0</v>
      </c>
      <c r="O264" s="523">
        <v>0.0</v>
      </c>
      <c r="P264" s="523">
        <v>0.0</v>
      </c>
      <c r="Q264" s="523">
        <v>0.0</v>
      </c>
      <c r="R264" s="523">
        <v>0.0</v>
      </c>
      <c r="S264" s="523">
        <v>0.0</v>
      </c>
      <c r="T264" s="523">
        <v>0.0</v>
      </c>
      <c r="U264" s="523">
        <v>0.0</v>
      </c>
      <c r="V264" s="523">
        <v>0.0</v>
      </c>
      <c r="W264" s="523">
        <v>0.0</v>
      </c>
      <c r="X264" s="523">
        <v>0.0</v>
      </c>
      <c r="Y264" s="523">
        <v>0.0</v>
      </c>
      <c r="Z264" s="523">
        <v>0.0</v>
      </c>
      <c r="AA264" s="523">
        <v>0.0</v>
      </c>
      <c r="AB264" s="523">
        <v>0.0</v>
      </c>
      <c r="AC264" s="523">
        <v>0.0</v>
      </c>
      <c r="AD264" s="523">
        <v>0.0</v>
      </c>
      <c r="AE264" s="523">
        <v>0.0</v>
      </c>
      <c r="AF264" s="523">
        <v>0.0</v>
      </c>
      <c r="AG264" s="523">
        <v>0.0</v>
      </c>
      <c r="AH264" s="523">
        <v>0.0</v>
      </c>
      <c r="AI264" s="523">
        <v>0.0</v>
      </c>
      <c r="AJ264" s="523">
        <v>0.0</v>
      </c>
      <c r="AK264" s="523">
        <v>0.0</v>
      </c>
      <c r="AL264" s="523">
        <v>0.0</v>
      </c>
      <c r="AM264" s="523">
        <v>0.0</v>
      </c>
      <c r="AN264" s="523">
        <v>0.0</v>
      </c>
      <c r="AO264" s="523">
        <v>0.0</v>
      </c>
      <c r="AP264" s="523">
        <v>0.0</v>
      </c>
      <c r="AQ264" s="523">
        <v>0.0</v>
      </c>
      <c r="AR264" s="523">
        <v>0.0</v>
      </c>
      <c r="AS264" s="523">
        <v>0.0</v>
      </c>
      <c r="AT264" s="523">
        <v>0.0</v>
      </c>
      <c r="AU264" s="523">
        <v>0.0</v>
      </c>
      <c r="AV264" s="523">
        <v>0.0</v>
      </c>
      <c r="AW264" s="523">
        <v>0.0</v>
      </c>
      <c r="AX264" s="523">
        <v>0.0</v>
      </c>
      <c r="AY264" s="523">
        <v>0.0</v>
      </c>
      <c r="AZ264" s="523">
        <v>0.0</v>
      </c>
      <c r="BA264" s="523">
        <v>0.0</v>
      </c>
      <c r="BB264" s="523">
        <v>0.0</v>
      </c>
      <c r="BC264" s="523">
        <v>0.0</v>
      </c>
      <c r="BD264" s="523">
        <v>0.0</v>
      </c>
      <c r="BE264" s="523">
        <v>0.0</v>
      </c>
      <c r="BF264" s="515">
        <v>0.0</v>
      </c>
      <c r="BG264" s="510"/>
      <c r="BH264" s="511">
        <v>0.0</v>
      </c>
      <c r="BI264" s="512">
        <f t="shared" si="25"/>
        <v>0</v>
      </c>
      <c r="BJ264" s="511">
        <v>0.0</v>
      </c>
      <c r="BK264" s="513"/>
      <c r="BL264" s="514">
        <f t="shared" si="26"/>
        <v>0</v>
      </c>
      <c r="BM264" s="428"/>
      <c r="BN264" s="428"/>
    </row>
    <row r="265" outlineLevel="3">
      <c r="A265" s="428"/>
      <c r="B265" s="428"/>
      <c r="C265" s="428"/>
      <c r="D265" s="428"/>
      <c r="E265" s="486">
        <v>7.0</v>
      </c>
      <c r="F265" s="529"/>
      <c r="G265" s="506"/>
      <c r="H265" s="507"/>
      <c r="I265" s="507"/>
      <c r="J265" s="523">
        <v>0.0</v>
      </c>
      <c r="K265" s="523">
        <v>0.0</v>
      </c>
      <c r="L265" s="523">
        <v>0.0</v>
      </c>
      <c r="M265" s="523">
        <v>0.0</v>
      </c>
      <c r="N265" s="523">
        <v>0.0</v>
      </c>
      <c r="O265" s="523">
        <v>0.0</v>
      </c>
      <c r="P265" s="523">
        <v>0.0</v>
      </c>
      <c r="Q265" s="523">
        <v>0.0</v>
      </c>
      <c r="R265" s="523">
        <v>0.0</v>
      </c>
      <c r="S265" s="523">
        <v>0.0</v>
      </c>
      <c r="T265" s="523">
        <v>0.0</v>
      </c>
      <c r="U265" s="523">
        <v>0.0</v>
      </c>
      <c r="V265" s="523">
        <v>0.0</v>
      </c>
      <c r="W265" s="523">
        <v>0.0</v>
      </c>
      <c r="X265" s="523">
        <v>0.0</v>
      </c>
      <c r="Y265" s="523">
        <v>0.0</v>
      </c>
      <c r="Z265" s="523">
        <v>0.0</v>
      </c>
      <c r="AA265" s="523">
        <v>0.0</v>
      </c>
      <c r="AB265" s="523">
        <v>0.0</v>
      </c>
      <c r="AC265" s="523">
        <v>0.0</v>
      </c>
      <c r="AD265" s="523">
        <v>0.0</v>
      </c>
      <c r="AE265" s="523">
        <v>0.0</v>
      </c>
      <c r="AF265" s="523">
        <v>0.0</v>
      </c>
      <c r="AG265" s="523">
        <v>0.0</v>
      </c>
      <c r="AH265" s="523">
        <v>0.0</v>
      </c>
      <c r="AI265" s="523">
        <v>0.0</v>
      </c>
      <c r="AJ265" s="523">
        <v>0.0</v>
      </c>
      <c r="AK265" s="523">
        <v>0.0</v>
      </c>
      <c r="AL265" s="523">
        <v>0.0</v>
      </c>
      <c r="AM265" s="523">
        <v>0.0</v>
      </c>
      <c r="AN265" s="523">
        <v>0.0</v>
      </c>
      <c r="AO265" s="523">
        <v>0.0</v>
      </c>
      <c r="AP265" s="523">
        <v>0.0</v>
      </c>
      <c r="AQ265" s="523">
        <v>0.0</v>
      </c>
      <c r="AR265" s="523">
        <v>0.0</v>
      </c>
      <c r="AS265" s="523">
        <v>0.0</v>
      </c>
      <c r="AT265" s="523">
        <v>0.0</v>
      </c>
      <c r="AU265" s="523">
        <v>0.0</v>
      </c>
      <c r="AV265" s="523">
        <v>0.0</v>
      </c>
      <c r="AW265" s="523">
        <v>0.0</v>
      </c>
      <c r="AX265" s="523">
        <v>0.0</v>
      </c>
      <c r="AY265" s="523">
        <v>0.0</v>
      </c>
      <c r="AZ265" s="523">
        <v>0.0</v>
      </c>
      <c r="BA265" s="523">
        <v>0.0</v>
      </c>
      <c r="BB265" s="523">
        <v>0.0</v>
      </c>
      <c r="BC265" s="523">
        <v>0.0</v>
      </c>
      <c r="BD265" s="523">
        <v>0.0</v>
      </c>
      <c r="BE265" s="523">
        <v>0.0</v>
      </c>
      <c r="BF265" s="515">
        <v>0.0</v>
      </c>
      <c r="BG265" s="510"/>
      <c r="BH265" s="511">
        <v>0.0</v>
      </c>
      <c r="BI265" s="512">
        <f t="shared" si="25"/>
        <v>0</v>
      </c>
      <c r="BJ265" s="511">
        <v>0.0</v>
      </c>
      <c r="BK265" s="513"/>
      <c r="BL265" s="514">
        <f t="shared" si="26"/>
        <v>0</v>
      </c>
      <c r="BM265" s="428"/>
      <c r="BN265" s="428"/>
    </row>
    <row r="266" outlineLevel="3">
      <c r="A266" s="428"/>
      <c r="B266" s="428"/>
      <c r="C266" s="428"/>
      <c r="D266" s="428"/>
      <c r="E266" s="486">
        <v>8.0</v>
      </c>
      <c r="F266" s="529"/>
      <c r="G266" s="506"/>
      <c r="H266" s="507"/>
      <c r="I266" s="507"/>
      <c r="J266" s="523">
        <v>0.0</v>
      </c>
      <c r="K266" s="523">
        <v>0.0</v>
      </c>
      <c r="L266" s="523">
        <v>0.0</v>
      </c>
      <c r="M266" s="523">
        <v>0.0</v>
      </c>
      <c r="N266" s="523">
        <v>0.0</v>
      </c>
      <c r="O266" s="523">
        <v>0.0</v>
      </c>
      <c r="P266" s="523">
        <v>0.0</v>
      </c>
      <c r="Q266" s="523">
        <v>0.0</v>
      </c>
      <c r="R266" s="523">
        <v>0.0</v>
      </c>
      <c r="S266" s="523">
        <v>0.0</v>
      </c>
      <c r="T266" s="523">
        <v>0.0</v>
      </c>
      <c r="U266" s="523">
        <v>0.0</v>
      </c>
      <c r="V266" s="523">
        <v>0.0</v>
      </c>
      <c r="W266" s="523">
        <v>0.0</v>
      </c>
      <c r="X266" s="523">
        <v>0.0</v>
      </c>
      <c r="Y266" s="523">
        <v>0.0</v>
      </c>
      <c r="Z266" s="523">
        <v>0.0</v>
      </c>
      <c r="AA266" s="523">
        <v>0.0</v>
      </c>
      <c r="AB266" s="523">
        <v>0.0</v>
      </c>
      <c r="AC266" s="523">
        <v>0.0</v>
      </c>
      <c r="AD266" s="523">
        <v>0.0</v>
      </c>
      <c r="AE266" s="523">
        <v>0.0</v>
      </c>
      <c r="AF266" s="523">
        <v>0.0</v>
      </c>
      <c r="AG266" s="523">
        <v>0.0</v>
      </c>
      <c r="AH266" s="523">
        <v>0.0</v>
      </c>
      <c r="AI266" s="523">
        <v>0.0</v>
      </c>
      <c r="AJ266" s="523">
        <v>0.0</v>
      </c>
      <c r="AK266" s="523">
        <v>0.0</v>
      </c>
      <c r="AL266" s="523">
        <v>0.0</v>
      </c>
      <c r="AM266" s="523">
        <v>0.0</v>
      </c>
      <c r="AN266" s="523">
        <v>0.0</v>
      </c>
      <c r="AO266" s="523">
        <v>0.0</v>
      </c>
      <c r="AP266" s="523">
        <v>0.0</v>
      </c>
      <c r="AQ266" s="523">
        <v>0.0</v>
      </c>
      <c r="AR266" s="523">
        <v>0.0</v>
      </c>
      <c r="AS266" s="523">
        <v>0.0</v>
      </c>
      <c r="AT266" s="523">
        <v>0.0</v>
      </c>
      <c r="AU266" s="523">
        <v>0.0</v>
      </c>
      <c r="AV266" s="523">
        <v>0.0</v>
      </c>
      <c r="AW266" s="523">
        <v>0.0</v>
      </c>
      <c r="AX266" s="523">
        <v>0.0</v>
      </c>
      <c r="AY266" s="523">
        <v>0.0</v>
      </c>
      <c r="AZ266" s="523">
        <v>0.0</v>
      </c>
      <c r="BA266" s="523">
        <v>0.0</v>
      </c>
      <c r="BB266" s="523">
        <v>0.0</v>
      </c>
      <c r="BC266" s="523">
        <v>0.0</v>
      </c>
      <c r="BD266" s="523">
        <v>0.0</v>
      </c>
      <c r="BE266" s="523">
        <v>0.0</v>
      </c>
      <c r="BF266" s="515">
        <v>0.0</v>
      </c>
      <c r="BG266" s="510"/>
      <c r="BH266" s="511">
        <v>0.0</v>
      </c>
      <c r="BI266" s="512">
        <f t="shared" si="25"/>
        <v>0</v>
      </c>
      <c r="BJ266" s="511">
        <v>0.0</v>
      </c>
      <c r="BK266" s="513"/>
      <c r="BL266" s="514">
        <f t="shared" si="26"/>
        <v>0</v>
      </c>
      <c r="BM266" s="428"/>
      <c r="BN266" s="428"/>
    </row>
    <row r="267" outlineLevel="3">
      <c r="A267" s="428"/>
      <c r="B267" s="428"/>
      <c r="C267" s="428"/>
      <c r="D267" s="428"/>
      <c r="E267" s="486">
        <v>9.0</v>
      </c>
      <c r="F267" s="529"/>
      <c r="G267" s="506"/>
      <c r="H267" s="507"/>
      <c r="I267" s="507"/>
      <c r="J267" s="523">
        <v>0.0</v>
      </c>
      <c r="K267" s="523">
        <v>0.0</v>
      </c>
      <c r="L267" s="523">
        <v>0.0</v>
      </c>
      <c r="M267" s="523">
        <v>0.0</v>
      </c>
      <c r="N267" s="523">
        <v>0.0</v>
      </c>
      <c r="O267" s="523">
        <v>0.0</v>
      </c>
      <c r="P267" s="523">
        <v>0.0</v>
      </c>
      <c r="Q267" s="523">
        <v>0.0</v>
      </c>
      <c r="R267" s="523">
        <v>0.0</v>
      </c>
      <c r="S267" s="523">
        <v>0.0</v>
      </c>
      <c r="T267" s="523">
        <v>0.0</v>
      </c>
      <c r="U267" s="523">
        <v>0.0</v>
      </c>
      <c r="V267" s="523">
        <v>0.0</v>
      </c>
      <c r="W267" s="523">
        <v>0.0</v>
      </c>
      <c r="X267" s="523">
        <v>0.0</v>
      </c>
      <c r="Y267" s="523">
        <v>0.0</v>
      </c>
      <c r="Z267" s="523">
        <v>0.0</v>
      </c>
      <c r="AA267" s="523">
        <v>0.0</v>
      </c>
      <c r="AB267" s="523">
        <v>0.0</v>
      </c>
      <c r="AC267" s="523">
        <v>0.0</v>
      </c>
      <c r="AD267" s="523">
        <v>0.0</v>
      </c>
      <c r="AE267" s="523">
        <v>0.0</v>
      </c>
      <c r="AF267" s="523">
        <v>0.0</v>
      </c>
      <c r="AG267" s="523">
        <v>0.0</v>
      </c>
      <c r="AH267" s="523">
        <v>0.0</v>
      </c>
      <c r="AI267" s="523">
        <v>0.0</v>
      </c>
      <c r="AJ267" s="523">
        <v>0.0</v>
      </c>
      <c r="AK267" s="523">
        <v>0.0</v>
      </c>
      <c r="AL267" s="523">
        <v>0.0</v>
      </c>
      <c r="AM267" s="523">
        <v>0.0</v>
      </c>
      <c r="AN267" s="523">
        <v>0.0</v>
      </c>
      <c r="AO267" s="523">
        <v>0.0</v>
      </c>
      <c r="AP267" s="523">
        <v>0.0</v>
      </c>
      <c r="AQ267" s="523">
        <v>0.0</v>
      </c>
      <c r="AR267" s="523">
        <v>0.0</v>
      </c>
      <c r="AS267" s="523">
        <v>0.0</v>
      </c>
      <c r="AT267" s="523">
        <v>0.0</v>
      </c>
      <c r="AU267" s="523">
        <v>0.0</v>
      </c>
      <c r="AV267" s="523">
        <v>0.0</v>
      </c>
      <c r="AW267" s="523">
        <v>0.0</v>
      </c>
      <c r="AX267" s="523">
        <v>0.0</v>
      </c>
      <c r="AY267" s="523">
        <v>0.0</v>
      </c>
      <c r="AZ267" s="523">
        <v>0.0</v>
      </c>
      <c r="BA267" s="523">
        <v>0.0</v>
      </c>
      <c r="BB267" s="523">
        <v>0.0</v>
      </c>
      <c r="BC267" s="523">
        <v>0.0</v>
      </c>
      <c r="BD267" s="523">
        <v>0.0</v>
      </c>
      <c r="BE267" s="523">
        <v>0.0</v>
      </c>
      <c r="BF267" s="515">
        <v>0.0</v>
      </c>
      <c r="BG267" s="510"/>
      <c r="BH267" s="511">
        <v>0.0</v>
      </c>
      <c r="BI267" s="512">
        <f t="shared" si="25"/>
        <v>0</v>
      </c>
      <c r="BJ267" s="511">
        <v>0.0</v>
      </c>
      <c r="BK267" s="513"/>
      <c r="BL267" s="514">
        <f t="shared" si="26"/>
        <v>0</v>
      </c>
      <c r="BM267" s="428"/>
      <c r="BN267" s="428"/>
    </row>
    <row r="268" outlineLevel="3">
      <c r="A268" s="428"/>
      <c r="B268" s="428"/>
      <c r="C268" s="428"/>
      <c r="D268" s="428"/>
      <c r="E268" s="486">
        <v>10.0</v>
      </c>
      <c r="F268" s="529"/>
      <c r="G268" s="506"/>
      <c r="H268" s="507"/>
      <c r="I268" s="507"/>
      <c r="J268" s="523">
        <v>0.0</v>
      </c>
      <c r="K268" s="523">
        <v>0.0</v>
      </c>
      <c r="L268" s="523">
        <v>0.0</v>
      </c>
      <c r="M268" s="523">
        <v>0.0</v>
      </c>
      <c r="N268" s="523">
        <v>0.0</v>
      </c>
      <c r="O268" s="523">
        <v>0.0</v>
      </c>
      <c r="P268" s="523">
        <v>0.0</v>
      </c>
      <c r="Q268" s="523">
        <v>0.0</v>
      </c>
      <c r="R268" s="523">
        <v>0.0</v>
      </c>
      <c r="S268" s="523">
        <v>0.0</v>
      </c>
      <c r="T268" s="523">
        <v>0.0</v>
      </c>
      <c r="U268" s="523">
        <v>0.0</v>
      </c>
      <c r="V268" s="523">
        <v>0.0</v>
      </c>
      <c r="W268" s="523">
        <v>0.0</v>
      </c>
      <c r="X268" s="523">
        <v>0.0</v>
      </c>
      <c r="Y268" s="523">
        <v>0.0</v>
      </c>
      <c r="Z268" s="523">
        <v>0.0</v>
      </c>
      <c r="AA268" s="523">
        <v>0.0</v>
      </c>
      <c r="AB268" s="523">
        <v>0.0</v>
      </c>
      <c r="AC268" s="523">
        <v>0.0</v>
      </c>
      <c r="AD268" s="523">
        <v>0.0</v>
      </c>
      <c r="AE268" s="523">
        <v>0.0</v>
      </c>
      <c r="AF268" s="523">
        <v>0.0</v>
      </c>
      <c r="AG268" s="523">
        <v>0.0</v>
      </c>
      <c r="AH268" s="523">
        <v>0.0</v>
      </c>
      <c r="AI268" s="523">
        <v>0.0</v>
      </c>
      <c r="AJ268" s="523">
        <v>0.0</v>
      </c>
      <c r="AK268" s="523">
        <v>0.0</v>
      </c>
      <c r="AL268" s="523">
        <v>0.0</v>
      </c>
      <c r="AM268" s="523">
        <v>0.0</v>
      </c>
      <c r="AN268" s="523">
        <v>0.0</v>
      </c>
      <c r="AO268" s="523">
        <v>0.0</v>
      </c>
      <c r="AP268" s="523">
        <v>0.0</v>
      </c>
      <c r="AQ268" s="523">
        <v>0.0</v>
      </c>
      <c r="AR268" s="523">
        <v>0.0</v>
      </c>
      <c r="AS268" s="523">
        <v>0.0</v>
      </c>
      <c r="AT268" s="523">
        <v>0.0</v>
      </c>
      <c r="AU268" s="523">
        <v>0.0</v>
      </c>
      <c r="AV268" s="523">
        <v>0.0</v>
      </c>
      <c r="AW268" s="523">
        <v>0.0</v>
      </c>
      <c r="AX268" s="523">
        <v>0.0</v>
      </c>
      <c r="AY268" s="523">
        <v>0.0</v>
      </c>
      <c r="AZ268" s="523">
        <v>0.0</v>
      </c>
      <c r="BA268" s="523">
        <v>0.0</v>
      </c>
      <c r="BB268" s="523">
        <v>0.0</v>
      </c>
      <c r="BC268" s="523">
        <v>0.0</v>
      </c>
      <c r="BD268" s="523">
        <v>0.0</v>
      </c>
      <c r="BE268" s="523">
        <v>0.0</v>
      </c>
      <c r="BF268" s="515">
        <v>0.0</v>
      </c>
      <c r="BG268" s="510"/>
      <c r="BH268" s="511">
        <v>0.0</v>
      </c>
      <c r="BI268" s="512">
        <f t="shared" si="25"/>
        <v>0</v>
      </c>
      <c r="BJ268" s="511">
        <v>0.0</v>
      </c>
      <c r="BK268" s="513"/>
      <c r="BL268" s="514">
        <f t="shared" si="26"/>
        <v>0</v>
      </c>
      <c r="BM268" s="428"/>
      <c r="BN268" s="428"/>
    </row>
    <row r="269" outlineLevel="3">
      <c r="A269" s="428"/>
      <c r="B269" s="428"/>
      <c r="C269" s="428"/>
      <c r="D269" s="428"/>
      <c r="E269" s="517"/>
      <c r="F269" s="517"/>
      <c r="G269" s="517"/>
      <c r="H269" s="517"/>
      <c r="I269" s="517"/>
      <c r="J269" s="517"/>
      <c r="K269" s="517"/>
      <c r="L269" s="517"/>
      <c r="M269" s="517"/>
      <c r="N269" s="517"/>
      <c r="O269" s="517"/>
      <c r="P269" s="517"/>
      <c r="Q269" s="517"/>
      <c r="R269" s="517"/>
      <c r="S269" s="517"/>
      <c r="T269" s="517"/>
      <c r="U269" s="517"/>
      <c r="V269" s="517"/>
      <c r="W269" s="517"/>
      <c r="X269" s="517"/>
      <c r="Y269" s="517"/>
      <c r="Z269" s="517"/>
      <c r="AA269" s="517"/>
      <c r="AB269" s="517"/>
      <c r="AC269" s="517"/>
      <c r="AD269" s="517"/>
      <c r="AE269" s="517"/>
      <c r="AF269" s="517"/>
      <c r="AG269" s="517"/>
      <c r="AH269" s="517"/>
      <c r="AI269" s="517"/>
      <c r="AJ269" s="517"/>
      <c r="AK269" s="517"/>
      <c r="AL269" s="517"/>
      <c r="AM269" s="517"/>
      <c r="AN269" s="517"/>
      <c r="AO269" s="517"/>
      <c r="AP269" s="517"/>
      <c r="AQ269" s="517"/>
      <c r="AR269" s="517"/>
      <c r="AS269" s="517"/>
      <c r="AT269" s="517"/>
      <c r="AU269" s="517"/>
      <c r="AV269" s="517"/>
      <c r="AW269" s="517"/>
      <c r="AX269" s="517"/>
      <c r="AY269" s="517"/>
      <c r="AZ269" s="517"/>
      <c r="BA269" s="517"/>
      <c r="BB269" s="517"/>
      <c r="BC269" s="517"/>
      <c r="BD269" s="517"/>
      <c r="BE269" s="517"/>
      <c r="BF269" s="517"/>
      <c r="BG269" s="517"/>
      <c r="BH269" s="517"/>
      <c r="BI269" s="517"/>
      <c r="BJ269" s="517"/>
      <c r="BK269" s="517"/>
      <c r="BL269" s="517"/>
      <c r="BM269" s="428"/>
      <c r="BN269" s="428"/>
    </row>
    <row r="270" outlineLevel="3">
      <c r="A270" s="428"/>
      <c r="B270" s="428"/>
      <c r="C270" s="428"/>
      <c r="D270" s="428"/>
      <c r="E270" s="428"/>
      <c r="F270" s="428"/>
      <c r="G270" s="428"/>
      <c r="H270" s="428"/>
      <c r="I270" s="428"/>
      <c r="J270" s="428"/>
      <c r="K270" s="428"/>
      <c r="L270" s="428"/>
      <c r="M270" s="428"/>
      <c r="N270" s="428"/>
      <c r="O270" s="428"/>
      <c r="P270" s="428"/>
      <c r="Q270" s="428"/>
      <c r="R270" s="428"/>
      <c r="S270" s="428"/>
      <c r="T270" s="428"/>
      <c r="U270" s="428"/>
      <c r="V270" s="428"/>
      <c r="W270" s="428"/>
      <c r="X270" s="428"/>
      <c r="Y270" s="428"/>
      <c r="Z270" s="428"/>
      <c r="AA270" s="428"/>
      <c r="AB270" s="428"/>
      <c r="AC270" s="428"/>
      <c r="AD270" s="428"/>
      <c r="AE270" s="428"/>
      <c r="AF270" s="428"/>
      <c r="AG270" s="428"/>
      <c r="AH270" s="428"/>
      <c r="AI270" s="428"/>
      <c r="AJ270" s="428"/>
      <c r="AK270" s="428"/>
      <c r="AL270" s="428"/>
      <c r="AM270" s="428"/>
      <c r="AN270" s="428"/>
      <c r="AO270" s="428"/>
      <c r="AP270" s="428"/>
      <c r="AQ270" s="428"/>
      <c r="AR270" s="428"/>
      <c r="AS270" s="428"/>
      <c r="AT270" s="428"/>
      <c r="AU270" s="428"/>
      <c r="AV270" s="428"/>
      <c r="AW270" s="428"/>
      <c r="AX270" s="428"/>
      <c r="AY270" s="428"/>
      <c r="AZ270" s="428"/>
      <c r="BA270" s="428"/>
      <c r="BB270" s="428"/>
      <c r="BC270" s="428"/>
      <c r="BD270" s="428"/>
      <c r="BE270" s="428"/>
      <c r="BF270" s="428"/>
      <c r="BG270" s="428"/>
      <c r="BH270" s="428"/>
      <c r="BI270" s="428"/>
      <c r="BJ270" s="428"/>
      <c r="BK270" s="428"/>
      <c r="BL270" s="428"/>
      <c r="BM270" s="428"/>
      <c r="BN270" s="428"/>
    </row>
    <row r="271" ht="7.5" customHeight="1" outlineLevel="2">
      <c r="A271" s="428"/>
      <c r="B271" s="428"/>
      <c r="C271" s="428"/>
      <c r="D271" s="428"/>
      <c r="E271" s="428"/>
      <c r="F271" s="428"/>
      <c r="G271" s="428"/>
      <c r="H271" s="428"/>
      <c r="I271" s="428"/>
      <c r="J271" s="428"/>
      <c r="K271" s="428"/>
      <c r="L271" s="428"/>
      <c r="M271" s="428"/>
      <c r="N271" s="428"/>
      <c r="O271" s="428"/>
      <c r="P271" s="428"/>
      <c r="Q271" s="428"/>
      <c r="R271" s="428"/>
      <c r="S271" s="428"/>
      <c r="T271" s="428"/>
      <c r="U271" s="428"/>
      <c r="V271" s="428"/>
      <c r="W271" s="428"/>
      <c r="X271" s="428"/>
      <c r="Y271" s="428"/>
      <c r="Z271" s="428"/>
      <c r="AA271" s="428"/>
      <c r="AB271" s="428"/>
      <c r="AC271" s="428"/>
      <c r="AD271" s="428"/>
      <c r="AE271" s="428"/>
      <c r="AF271" s="428"/>
      <c r="AG271" s="428"/>
      <c r="AH271" s="428"/>
      <c r="AI271" s="428"/>
      <c r="AJ271" s="428"/>
      <c r="AK271" s="428"/>
      <c r="AL271" s="428"/>
      <c r="AM271" s="428"/>
      <c r="AN271" s="428"/>
      <c r="AO271" s="428"/>
      <c r="AP271" s="428"/>
      <c r="AQ271" s="428"/>
      <c r="AR271" s="428"/>
      <c r="AS271" s="428"/>
      <c r="AT271" s="428"/>
      <c r="AU271" s="428"/>
      <c r="AV271" s="428"/>
      <c r="AW271" s="428"/>
      <c r="AX271" s="428"/>
      <c r="AY271" s="428"/>
      <c r="AZ271" s="428"/>
      <c r="BA271" s="428"/>
      <c r="BB271" s="428"/>
      <c r="BC271" s="428"/>
      <c r="BD271" s="428"/>
      <c r="BE271" s="428"/>
      <c r="BF271" s="428"/>
      <c r="BG271" s="428"/>
      <c r="BH271" s="428"/>
      <c r="BI271" s="428"/>
      <c r="BJ271" s="428"/>
      <c r="BK271" s="428"/>
      <c r="BL271" s="428"/>
      <c r="BM271" s="428"/>
      <c r="BN271" s="428"/>
    </row>
    <row r="272" outlineLevel="2">
      <c r="A272" s="428"/>
      <c r="B272" s="428"/>
      <c r="C272" s="478"/>
      <c r="D272" s="479" t="s">
        <v>203</v>
      </c>
      <c r="E272" s="181"/>
      <c r="F272" s="480" t="s">
        <v>459</v>
      </c>
      <c r="G272" s="480" t="s">
        <v>460</v>
      </c>
      <c r="H272" s="480" t="s">
        <v>188</v>
      </c>
      <c r="I272" s="480" t="s">
        <v>177</v>
      </c>
      <c r="J272" s="481" t="s">
        <v>206</v>
      </c>
      <c r="K272" s="428"/>
      <c r="L272" s="428"/>
      <c r="M272" s="428"/>
      <c r="N272" s="428"/>
      <c r="O272" s="428"/>
      <c r="P272" s="428"/>
      <c r="Q272" s="428"/>
      <c r="R272" s="428"/>
      <c r="S272" s="428"/>
      <c r="T272" s="428"/>
      <c r="U272" s="428"/>
      <c r="V272" s="428"/>
      <c r="W272" s="428"/>
      <c r="X272" s="428"/>
      <c r="Y272" s="428"/>
      <c r="Z272" s="428"/>
      <c r="AA272" s="428"/>
      <c r="AB272" s="428"/>
      <c r="AC272" s="428"/>
      <c r="AD272" s="428"/>
      <c r="AE272" s="428"/>
      <c r="AF272" s="428"/>
      <c r="AG272" s="428"/>
      <c r="AH272" s="428"/>
      <c r="AI272" s="428"/>
      <c r="AJ272" s="428"/>
      <c r="AK272" s="428"/>
      <c r="AL272" s="428"/>
      <c r="AM272" s="428"/>
      <c r="AN272" s="428"/>
      <c r="AO272" s="428"/>
      <c r="AP272" s="428"/>
      <c r="AQ272" s="428"/>
      <c r="AR272" s="428"/>
      <c r="AS272" s="428"/>
      <c r="AT272" s="428"/>
      <c r="AU272" s="428"/>
      <c r="AV272" s="428"/>
      <c r="AW272" s="428"/>
      <c r="AX272" s="428"/>
      <c r="AY272" s="428"/>
      <c r="AZ272" s="428"/>
      <c r="BA272" s="428"/>
      <c r="BB272" s="428"/>
      <c r="BC272" s="428"/>
      <c r="BD272" s="428"/>
      <c r="BE272" s="428"/>
      <c r="BF272" s="482" t="s">
        <v>207</v>
      </c>
      <c r="BG272" s="428"/>
      <c r="BH272" s="483"/>
      <c r="BI272" s="484" t="s">
        <v>191</v>
      </c>
      <c r="BJ272" s="485"/>
      <c r="BK272" s="486" t="s">
        <v>177</v>
      </c>
      <c r="BL272" s="468" t="s">
        <v>208</v>
      </c>
      <c r="BM272" s="428"/>
      <c r="BN272" s="428"/>
    </row>
    <row r="273" outlineLevel="2">
      <c r="A273" s="428"/>
      <c r="B273" s="428"/>
      <c r="C273" s="428"/>
      <c r="D273" s="487" t="s">
        <v>190</v>
      </c>
      <c r="E273" s="181"/>
      <c r="F273" s="488" t="s">
        <v>461</v>
      </c>
      <c r="G273" s="488" t="s">
        <v>462</v>
      </c>
      <c r="H273" s="489">
        <v>0.0</v>
      </c>
      <c r="I273" s="490">
        <v>0.0</v>
      </c>
      <c r="J273" s="491" t="str">
        <f>IFERROR(I273/H273)</f>
        <v/>
      </c>
      <c r="K273" s="428"/>
      <c r="L273" s="428"/>
      <c r="M273" s="428"/>
      <c r="N273" s="428"/>
      <c r="O273" s="428"/>
      <c r="P273" s="428"/>
      <c r="Q273" s="428"/>
      <c r="R273" s="428"/>
      <c r="S273" s="428"/>
      <c r="T273" s="428"/>
      <c r="U273" s="428"/>
      <c r="V273" s="428"/>
      <c r="W273" s="428"/>
      <c r="X273" s="428"/>
      <c r="Y273" s="428"/>
      <c r="Z273" s="428"/>
      <c r="AA273" s="428"/>
      <c r="AB273" s="428"/>
      <c r="AC273" s="428"/>
      <c r="AD273" s="428"/>
      <c r="AE273" s="428"/>
      <c r="AF273" s="428"/>
      <c r="AG273" s="428"/>
      <c r="AH273" s="428"/>
      <c r="AI273" s="428"/>
      <c r="AJ273" s="428"/>
      <c r="AK273" s="428"/>
      <c r="AL273" s="428"/>
      <c r="AM273" s="428"/>
      <c r="AN273" s="428"/>
      <c r="AO273" s="428"/>
      <c r="AP273" s="428"/>
      <c r="AQ273" s="428"/>
      <c r="AR273" s="428"/>
      <c r="AS273" s="428"/>
      <c r="AT273" s="428"/>
      <c r="AU273" s="428"/>
      <c r="AV273" s="428"/>
      <c r="AW273" s="428"/>
      <c r="AX273" s="428"/>
      <c r="AY273" s="428"/>
      <c r="AZ273" s="428"/>
      <c r="BA273" s="428"/>
      <c r="BB273" s="428"/>
      <c r="BC273" s="428"/>
      <c r="BD273" s="428"/>
      <c r="BE273" s="428"/>
      <c r="BF273" s="492">
        <f>SUM(BF278:BF287)</f>
        <v>0</v>
      </c>
      <c r="BG273" s="428"/>
      <c r="BH273" s="493" t="s">
        <v>211</v>
      </c>
      <c r="BI273" s="519"/>
      <c r="BJ273" s="495" t="str">
        <f>if(BL273=1,"1","0")</f>
        <v>0</v>
      </c>
      <c r="BK273" s="496">
        <v>0.0</v>
      </c>
      <c r="BL273" s="520">
        <f>AVERAGE(BI278:BI287)</f>
        <v>0</v>
      </c>
      <c r="BM273" s="428"/>
      <c r="BN273" s="428"/>
    </row>
    <row r="274" ht="7.5" customHeight="1" outlineLevel="3">
      <c r="A274" s="428"/>
      <c r="B274" s="428"/>
      <c r="C274" s="428"/>
      <c r="D274" s="428"/>
      <c r="E274" s="428"/>
      <c r="F274" s="428"/>
      <c r="G274" s="428"/>
      <c r="H274" s="428"/>
      <c r="I274" s="428"/>
      <c r="J274" s="428"/>
      <c r="K274" s="428"/>
      <c r="L274" s="428"/>
      <c r="M274" s="428"/>
      <c r="N274" s="428"/>
      <c r="O274" s="428"/>
      <c r="P274" s="428"/>
      <c r="Q274" s="428"/>
      <c r="R274" s="428"/>
      <c r="S274" s="428"/>
      <c r="T274" s="428"/>
      <c r="U274" s="428"/>
      <c r="V274" s="428"/>
      <c r="W274" s="428"/>
      <c r="X274" s="428"/>
      <c r="Y274" s="428"/>
      <c r="Z274" s="428"/>
      <c r="AA274" s="428"/>
      <c r="AB274" s="428"/>
      <c r="AC274" s="428"/>
      <c r="AD274" s="428"/>
      <c r="AE274" s="428"/>
      <c r="AF274" s="428"/>
      <c r="AG274" s="428"/>
      <c r="AH274" s="428"/>
      <c r="AI274" s="428"/>
      <c r="AJ274" s="428"/>
      <c r="AK274" s="428"/>
      <c r="AL274" s="428"/>
      <c r="AM274" s="428"/>
      <c r="AN274" s="428"/>
      <c r="AO274" s="428"/>
      <c r="AP274" s="428"/>
      <c r="AQ274" s="428"/>
      <c r="AR274" s="428"/>
      <c r="AS274" s="428"/>
      <c r="AT274" s="428"/>
      <c r="AU274" s="428"/>
      <c r="AV274" s="428"/>
      <c r="AW274" s="428"/>
      <c r="AX274" s="428"/>
      <c r="AY274" s="428"/>
      <c r="AZ274" s="428"/>
      <c r="BA274" s="428"/>
      <c r="BB274" s="428"/>
      <c r="BC274" s="428"/>
      <c r="BD274" s="428"/>
      <c r="BE274" s="428"/>
      <c r="BF274" s="428"/>
      <c r="BG274" s="428"/>
      <c r="BH274" s="428"/>
      <c r="BI274" s="428"/>
      <c r="BJ274" s="428"/>
      <c r="BK274" s="428"/>
      <c r="BL274" s="428"/>
      <c r="BM274" s="428"/>
      <c r="BN274" s="428"/>
    </row>
    <row r="275" outlineLevel="3">
      <c r="A275" s="428"/>
      <c r="B275" s="428"/>
      <c r="C275" s="428"/>
      <c r="D275" s="428"/>
      <c r="E275" s="498" t="s">
        <v>212</v>
      </c>
      <c r="F275" s="499" t="s">
        <v>213</v>
      </c>
      <c r="G275" s="498" t="s">
        <v>214</v>
      </c>
      <c r="H275" s="521"/>
      <c r="I275" s="521"/>
      <c r="J275" s="500"/>
      <c r="K275" s="182"/>
      <c r="L275" s="182"/>
      <c r="M275" s="182"/>
      <c r="N275" s="182"/>
      <c r="O275" s="182"/>
      <c r="P275" s="182"/>
      <c r="Q275" s="182"/>
      <c r="R275" s="182"/>
      <c r="S275" s="182"/>
      <c r="T275" s="182"/>
      <c r="U275" s="182"/>
      <c r="V275" s="182"/>
      <c r="W275" s="182"/>
      <c r="X275" s="182"/>
      <c r="Y275" s="182"/>
      <c r="Z275" s="182"/>
      <c r="AA275" s="182"/>
      <c r="AB275" s="182"/>
      <c r="AC275" s="182"/>
      <c r="AD275" s="182"/>
      <c r="AE275" s="182"/>
      <c r="AF275" s="182"/>
      <c r="AG275" s="182"/>
      <c r="AH275" s="182"/>
      <c r="AI275" s="182"/>
      <c r="AJ275" s="182"/>
      <c r="AK275" s="182"/>
      <c r="AL275" s="182"/>
      <c r="AM275" s="182"/>
      <c r="AN275" s="182"/>
      <c r="AO275" s="182"/>
      <c r="AP275" s="182"/>
      <c r="AQ275" s="182"/>
      <c r="AR275" s="182"/>
      <c r="AS275" s="182"/>
      <c r="AT275" s="182"/>
      <c r="AU275" s="182"/>
      <c r="AV275" s="182"/>
      <c r="AW275" s="182"/>
      <c r="AX275" s="182"/>
      <c r="AY275" s="182"/>
      <c r="AZ275" s="182"/>
      <c r="BA275" s="182"/>
      <c r="BB275" s="182"/>
      <c r="BC275" s="182"/>
      <c r="BD275" s="182"/>
      <c r="BE275" s="181"/>
      <c r="BF275" s="501" t="s">
        <v>187</v>
      </c>
      <c r="BG275" s="479" t="s">
        <v>217</v>
      </c>
      <c r="BH275" s="182"/>
      <c r="BI275" s="182"/>
      <c r="BJ275" s="181"/>
      <c r="BK275" s="501" t="s">
        <v>167</v>
      </c>
      <c r="BL275" s="501" t="s">
        <v>218</v>
      </c>
      <c r="BM275" s="428"/>
      <c r="BN275" s="428"/>
    </row>
    <row r="276" outlineLevel="3">
      <c r="A276" s="428"/>
      <c r="B276" s="428"/>
      <c r="C276" s="428"/>
      <c r="D276" s="428"/>
      <c r="E276" s="199"/>
      <c r="F276" s="199"/>
      <c r="G276" s="199"/>
      <c r="H276" s="199"/>
      <c r="I276" s="199"/>
      <c r="J276" s="502" t="s">
        <v>219</v>
      </c>
      <c r="K276" s="182"/>
      <c r="L276" s="182"/>
      <c r="M276" s="181"/>
      <c r="N276" s="502" t="s">
        <v>220</v>
      </c>
      <c r="O276" s="182"/>
      <c r="P276" s="182"/>
      <c r="Q276" s="181"/>
      <c r="R276" s="502" t="s">
        <v>221</v>
      </c>
      <c r="S276" s="182"/>
      <c r="T276" s="182"/>
      <c r="U276" s="181"/>
      <c r="V276" s="502" t="s">
        <v>222</v>
      </c>
      <c r="W276" s="182"/>
      <c r="X276" s="182"/>
      <c r="Y276" s="181"/>
      <c r="Z276" s="502" t="s">
        <v>223</v>
      </c>
      <c r="AA276" s="182"/>
      <c r="AB276" s="182"/>
      <c r="AC276" s="181"/>
      <c r="AD276" s="502" t="s">
        <v>224</v>
      </c>
      <c r="AE276" s="182"/>
      <c r="AF276" s="182"/>
      <c r="AG276" s="181"/>
      <c r="AH276" s="502" t="s">
        <v>225</v>
      </c>
      <c r="AI276" s="182"/>
      <c r="AJ276" s="182"/>
      <c r="AK276" s="181"/>
      <c r="AL276" s="502" t="s">
        <v>226</v>
      </c>
      <c r="AM276" s="182"/>
      <c r="AN276" s="182"/>
      <c r="AO276" s="181"/>
      <c r="AP276" s="502" t="s">
        <v>227</v>
      </c>
      <c r="AQ276" s="182"/>
      <c r="AR276" s="182"/>
      <c r="AS276" s="181"/>
      <c r="AT276" s="502" t="s">
        <v>228</v>
      </c>
      <c r="AU276" s="182"/>
      <c r="AV276" s="182"/>
      <c r="AW276" s="181"/>
      <c r="AX276" s="502" t="s">
        <v>229</v>
      </c>
      <c r="AY276" s="182"/>
      <c r="AZ276" s="182"/>
      <c r="BA276" s="181"/>
      <c r="BB276" s="502" t="s">
        <v>230</v>
      </c>
      <c r="BC276" s="182"/>
      <c r="BD276" s="182"/>
      <c r="BE276" s="181"/>
      <c r="BF276" s="199"/>
      <c r="BG276" s="503" t="s">
        <v>231</v>
      </c>
      <c r="BH276" s="504" t="s">
        <v>232</v>
      </c>
      <c r="BI276" s="503" t="s">
        <v>233</v>
      </c>
      <c r="BJ276" s="504" t="s">
        <v>234</v>
      </c>
      <c r="BK276" s="199"/>
      <c r="BL276" s="199"/>
      <c r="BM276" s="428"/>
      <c r="BN276" s="428"/>
    </row>
    <row r="277" outlineLevel="3">
      <c r="A277" s="428"/>
      <c r="B277" s="428"/>
      <c r="C277" s="428"/>
      <c r="D277" s="428"/>
      <c r="E277" s="183"/>
      <c r="F277" s="183"/>
      <c r="G277" s="183"/>
      <c r="H277" s="183"/>
      <c r="I277" s="183"/>
      <c r="J277" s="505">
        <v>1.0</v>
      </c>
      <c r="K277" s="505">
        <v>2.0</v>
      </c>
      <c r="L277" s="505">
        <v>3.0</v>
      </c>
      <c r="M277" s="505">
        <v>4.0</v>
      </c>
      <c r="N277" s="505">
        <v>1.0</v>
      </c>
      <c r="O277" s="505">
        <v>2.0</v>
      </c>
      <c r="P277" s="505">
        <v>3.0</v>
      </c>
      <c r="Q277" s="505">
        <v>4.0</v>
      </c>
      <c r="R277" s="505">
        <v>1.0</v>
      </c>
      <c r="S277" s="505">
        <v>2.0</v>
      </c>
      <c r="T277" s="505">
        <v>3.0</v>
      </c>
      <c r="U277" s="505">
        <v>4.0</v>
      </c>
      <c r="V277" s="505">
        <v>1.0</v>
      </c>
      <c r="W277" s="505">
        <v>2.0</v>
      </c>
      <c r="X277" s="505">
        <v>3.0</v>
      </c>
      <c r="Y277" s="505">
        <v>4.0</v>
      </c>
      <c r="Z277" s="505">
        <v>1.0</v>
      </c>
      <c r="AA277" s="505">
        <v>2.0</v>
      </c>
      <c r="AB277" s="505">
        <v>3.0</v>
      </c>
      <c r="AC277" s="505">
        <v>4.0</v>
      </c>
      <c r="AD277" s="505">
        <v>1.0</v>
      </c>
      <c r="AE277" s="505">
        <v>2.0</v>
      </c>
      <c r="AF277" s="505">
        <v>3.0</v>
      </c>
      <c r="AG277" s="505">
        <v>4.0</v>
      </c>
      <c r="AH277" s="505">
        <v>1.0</v>
      </c>
      <c r="AI277" s="505">
        <v>2.0</v>
      </c>
      <c r="AJ277" s="505">
        <v>3.0</v>
      </c>
      <c r="AK277" s="505">
        <v>4.0</v>
      </c>
      <c r="AL277" s="505">
        <v>1.0</v>
      </c>
      <c r="AM277" s="505">
        <v>2.0</v>
      </c>
      <c r="AN277" s="505">
        <v>3.0</v>
      </c>
      <c r="AO277" s="505">
        <v>4.0</v>
      </c>
      <c r="AP277" s="505">
        <v>1.0</v>
      </c>
      <c r="AQ277" s="505">
        <v>2.0</v>
      </c>
      <c r="AR277" s="505">
        <v>3.0</v>
      </c>
      <c r="AS277" s="505">
        <v>4.0</v>
      </c>
      <c r="AT277" s="505">
        <v>1.0</v>
      </c>
      <c r="AU277" s="505">
        <v>2.0</v>
      </c>
      <c r="AV277" s="505">
        <v>3.0</v>
      </c>
      <c r="AW277" s="505">
        <v>4.0</v>
      </c>
      <c r="AX277" s="505">
        <v>1.0</v>
      </c>
      <c r="AY277" s="505">
        <v>2.0</v>
      </c>
      <c r="AZ277" s="505">
        <v>3.0</v>
      </c>
      <c r="BA277" s="505">
        <v>4.0</v>
      </c>
      <c r="BB277" s="505">
        <v>1.0</v>
      </c>
      <c r="BC277" s="505">
        <v>2.0</v>
      </c>
      <c r="BD277" s="505">
        <v>3.0</v>
      </c>
      <c r="BE277" s="505">
        <v>4.0</v>
      </c>
      <c r="BF277" s="183"/>
      <c r="BG277" s="183"/>
      <c r="BH277" s="183"/>
      <c r="BI277" s="183"/>
      <c r="BJ277" s="183"/>
      <c r="BK277" s="183"/>
      <c r="BL277" s="183"/>
      <c r="BM277" s="428"/>
      <c r="BN277" s="428"/>
    </row>
    <row r="278" outlineLevel="3">
      <c r="A278" s="428"/>
      <c r="B278" s="428"/>
      <c r="C278" s="428"/>
      <c r="D278" s="428"/>
      <c r="E278" s="486">
        <v>1.0</v>
      </c>
      <c r="F278" s="528"/>
      <c r="G278" s="506"/>
      <c r="H278" s="507"/>
      <c r="I278" s="507"/>
      <c r="J278" s="523">
        <v>0.0</v>
      </c>
      <c r="K278" s="523">
        <v>0.0</v>
      </c>
      <c r="L278" s="523">
        <v>0.0</v>
      </c>
      <c r="M278" s="523">
        <v>0.0</v>
      </c>
      <c r="N278" s="523">
        <v>0.0</v>
      </c>
      <c r="O278" s="523">
        <v>0.0</v>
      </c>
      <c r="P278" s="523">
        <v>0.0</v>
      </c>
      <c r="Q278" s="523">
        <v>0.0</v>
      </c>
      <c r="R278" s="523">
        <v>0.0</v>
      </c>
      <c r="S278" s="523">
        <v>0.0</v>
      </c>
      <c r="T278" s="523">
        <v>0.0</v>
      </c>
      <c r="U278" s="523">
        <v>0.0</v>
      </c>
      <c r="V278" s="523">
        <v>0.0</v>
      </c>
      <c r="W278" s="523">
        <v>0.0</v>
      </c>
      <c r="X278" s="523">
        <v>0.0</v>
      </c>
      <c r="Y278" s="523">
        <v>0.0</v>
      </c>
      <c r="Z278" s="523">
        <v>0.0</v>
      </c>
      <c r="AA278" s="523">
        <v>0.0</v>
      </c>
      <c r="AB278" s="523">
        <v>0.0</v>
      </c>
      <c r="AC278" s="523">
        <v>0.0</v>
      </c>
      <c r="AD278" s="523">
        <v>0.0</v>
      </c>
      <c r="AE278" s="523">
        <v>0.0</v>
      </c>
      <c r="AF278" s="523">
        <v>0.0</v>
      </c>
      <c r="AG278" s="523">
        <v>0.0</v>
      </c>
      <c r="AH278" s="523">
        <v>0.0</v>
      </c>
      <c r="AI278" s="523">
        <v>0.0</v>
      </c>
      <c r="AJ278" s="523">
        <v>0.0</v>
      </c>
      <c r="AK278" s="523">
        <v>0.0</v>
      </c>
      <c r="AL278" s="523">
        <v>0.0</v>
      </c>
      <c r="AM278" s="523">
        <v>0.0</v>
      </c>
      <c r="AN278" s="523">
        <v>0.0</v>
      </c>
      <c r="AO278" s="523">
        <v>0.0</v>
      </c>
      <c r="AP278" s="523">
        <v>0.0</v>
      </c>
      <c r="AQ278" s="523">
        <v>0.0</v>
      </c>
      <c r="AR278" s="523">
        <v>0.0</v>
      </c>
      <c r="AS278" s="523">
        <v>0.0</v>
      </c>
      <c r="AT278" s="523">
        <v>0.0</v>
      </c>
      <c r="AU278" s="523">
        <v>0.0</v>
      </c>
      <c r="AV278" s="523">
        <v>0.0</v>
      </c>
      <c r="AW278" s="523">
        <v>0.0</v>
      </c>
      <c r="AX278" s="523">
        <v>0.0</v>
      </c>
      <c r="AY278" s="523">
        <v>0.0</v>
      </c>
      <c r="AZ278" s="523">
        <v>0.0</v>
      </c>
      <c r="BA278" s="523">
        <v>0.0</v>
      </c>
      <c r="BB278" s="523">
        <v>0.0</v>
      </c>
      <c r="BC278" s="523">
        <v>0.0</v>
      </c>
      <c r="BD278" s="523">
        <v>0.0</v>
      </c>
      <c r="BE278" s="523">
        <v>0.0</v>
      </c>
      <c r="BF278" s="515">
        <v>0.0</v>
      </c>
      <c r="BG278" s="510"/>
      <c r="BH278" s="511">
        <v>0.0</v>
      </c>
      <c r="BI278" s="512">
        <f t="shared" ref="BI278:BI287" si="27">iferror(AVERAGE(J278:BE278))</f>
        <v>0</v>
      </c>
      <c r="BJ278" s="511">
        <v>0.0</v>
      </c>
      <c r="BK278" s="513"/>
      <c r="BL278" s="514">
        <f>iferror((BH278+BJ278)/100)</f>
        <v>0</v>
      </c>
      <c r="BM278" s="428"/>
      <c r="BN278" s="428"/>
    </row>
    <row r="279" outlineLevel="3">
      <c r="A279" s="428"/>
      <c r="B279" s="428"/>
      <c r="C279" s="428"/>
      <c r="D279" s="428"/>
      <c r="E279" s="486">
        <v>2.0</v>
      </c>
      <c r="F279" s="529"/>
      <c r="G279" s="506"/>
      <c r="H279" s="507"/>
      <c r="I279" s="507"/>
      <c r="J279" s="523">
        <v>0.0</v>
      </c>
      <c r="K279" s="523">
        <v>0.0</v>
      </c>
      <c r="L279" s="523">
        <v>0.0</v>
      </c>
      <c r="M279" s="523">
        <v>0.0</v>
      </c>
      <c r="N279" s="523">
        <v>0.0</v>
      </c>
      <c r="O279" s="523">
        <v>0.0</v>
      </c>
      <c r="P279" s="523">
        <v>0.0</v>
      </c>
      <c r="Q279" s="523">
        <v>0.0</v>
      </c>
      <c r="R279" s="523">
        <v>0.0</v>
      </c>
      <c r="S279" s="523">
        <v>0.0</v>
      </c>
      <c r="T279" s="523">
        <v>0.0</v>
      </c>
      <c r="U279" s="523">
        <v>0.0</v>
      </c>
      <c r="V279" s="523">
        <v>0.0</v>
      </c>
      <c r="W279" s="523">
        <v>0.0</v>
      </c>
      <c r="X279" s="523">
        <v>0.0</v>
      </c>
      <c r="Y279" s="523">
        <v>0.0</v>
      </c>
      <c r="Z279" s="523">
        <v>0.0</v>
      </c>
      <c r="AA279" s="523">
        <v>0.0</v>
      </c>
      <c r="AB279" s="523">
        <v>0.0</v>
      </c>
      <c r="AC279" s="523">
        <v>0.0</v>
      </c>
      <c r="AD279" s="523">
        <v>0.0</v>
      </c>
      <c r="AE279" s="523">
        <v>0.0</v>
      </c>
      <c r="AF279" s="523">
        <v>0.0</v>
      </c>
      <c r="AG279" s="523">
        <v>0.0</v>
      </c>
      <c r="AH279" s="523">
        <v>0.0</v>
      </c>
      <c r="AI279" s="523">
        <v>0.0</v>
      </c>
      <c r="AJ279" s="523">
        <v>0.0</v>
      </c>
      <c r="AK279" s="523">
        <v>0.0</v>
      </c>
      <c r="AL279" s="523">
        <v>0.0</v>
      </c>
      <c r="AM279" s="523">
        <v>0.0</v>
      </c>
      <c r="AN279" s="523">
        <v>0.0</v>
      </c>
      <c r="AO279" s="523">
        <v>0.0</v>
      </c>
      <c r="AP279" s="523">
        <v>0.0</v>
      </c>
      <c r="AQ279" s="523">
        <v>0.0</v>
      </c>
      <c r="AR279" s="523">
        <v>0.0</v>
      </c>
      <c r="AS279" s="523">
        <v>0.0</v>
      </c>
      <c r="AT279" s="523">
        <v>0.0</v>
      </c>
      <c r="AU279" s="523">
        <v>0.0</v>
      </c>
      <c r="AV279" s="523">
        <v>0.0</v>
      </c>
      <c r="AW279" s="523">
        <v>0.0</v>
      </c>
      <c r="AX279" s="523">
        <v>0.0</v>
      </c>
      <c r="AY279" s="523">
        <v>0.0</v>
      </c>
      <c r="AZ279" s="523">
        <v>0.0</v>
      </c>
      <c r="BA279" s="523">
        <v>0.0</v>
      </c>
      <c r="BB279" s="523">
        <v>0.0</v>
      </c>
      <c r="BC279" s="523">
        <v>0.0</v>
      </c>
      <c r="BD279" s="523">
        <v>0.0</v>
      </c>
      <c r="BE279" s="523">
        <v>0.0</v>
      </c>
      <c r="BF279" s="515">
        <v>0.0</v>
      </c>
      <c r="BG279" s="510"/>
      <c r="BH279" s="511">
        <v>0.0</v>
      </c>
      <c r="BI279" s="512">
        <f t="shared" si="27"/>
        <v>0</v>
      </c>
      <c r="BJ279" s="511">
        <v>0.0</v>
      </c>
      <c r="BK279" s="513"/>
      <c r="BL279" s="514">
        <f t="shared" ref="BL279:BL287" si="28">(BH279+BJ279)/100</f>
        <v>0</v>
      </c>
      <c r="BM279" s="428"/>
      <c r="BN279" s="428"/>
    </row>
    <row r="280" outlineLevel="3">
      <c r="A280" s="428"/>
      <c r="B280" s="428"/>
      <c r="C280" s="248" t="s">
        <v>235</v>
      </c>
      <c r="D280" s="428"/>
      <c r="E280" s="486">
        <v>3.0</v>
      </c>
      <c r="F280" s="529"/>
      <c r="G280" s="506"/>
      <c r="H280" s="507"/>
      <c r="I280" s="507"/>
      <c r="J280" s="523">
        <v>0.0</v>
      </c>
      <c r="K280" s="523">
        <v>0.0</v>
      </c>
      <c r="L280" s="523">
        <v>0.0</v>
      </c>
      <c r="M280" s="523">
        <v>0.0</v>
      </c>
      <c r="N280" s="523">
        <v>0.0</v>
      </c>
      <c r="O280" s="523">
        <v>0.0</v>
      </c>
      <c r="P280" s="523">
        <v>0.0</v>
      </c>
      <c r="Q280" s="523">
        <v>0.0</v>
      </c>
      <c r="R280" s="523">
        <v>0.0</v>
      </c>
      <c r="S280" s="523">
        <v>0.0</v>
      </c>
      <c r="T280" s="523">
        <v>0.0</v>
      </c>
      <c r="U280" s="523">
        <v>0.0</v>
      </c>
      <c r="V280" s="523">
        <v>0.0</v>
      </c>
      <c r="W280" s="523">
        <v>0.0</v>
      </c>
      <c r="X280" s="523">
        <v>0.0</v>
      </c>
      <c r="Y280" s="523">
        <v>0.0</v>
      </c>
      <c r="Z280" s="523">
        <v>0.0</v>
      </c>
      <c r="AA280" s="523">
        <v>0.0</v>
      </c>
      <c r="AB280" s="523">
        <v>0.0</v>
      </c>
      <c r="AC280" s="523">
        <v>0.0</v>
      </c>
      <c r="AD280" s="523">
        <v>0.0</v>
      </c>
      <c r="AE280" s="523">
        <v>0.0</v>
      </c>
      <c r="AF280" s="523">
        <v>0.0</v>
      </c>
      <c r="AG280" s="523">
        <v>0.0</v>
      </c>
      <c r="AH280" s="523">
        <v>0.0</v>
      </c>
      <c r="AI280" s="523">
        <v>0.0</v>
      </c>
      <c r="AJ280" s="523">
        <v>0.0</v>
      </c>
      <c r="AK280" s="523">
        <v>0.0</v>
      </c>
      <c r="AL280" s="523">
        <v>0.0</v>
      </c>
      <c r="AM280" s="523">
        <v>0.0</v>
      </c>
      <c r="AN280" s="523">
        <v>0.0</v>
      </c>
      <c r="AO280" s="523">
        <v>0.0</v>
      </c>
      <c r="AP280" s="523">
        <v>0.0</v>
      </c>
      <c r="AQ280" s="523">
        <v>0.0</v>
      </c>
      <c r="AR280" s="523">
        <v>0.0</v>
      </c>
      <c r="AS280" s="523">
        <v>0.0</v>
      </c>
      <c r="AT280" s="523">
        <v>0.0</v>
      </c>
      <c r="AU280" s="523">
        <v>0.0</v>
      </c>
      <c r="AV280" s="523">
        <v>0.0</v>
      </c>
      <c r="AW280" s="523">
        <v>0.0</v>
      </c>
      <c r="AX280" s="523">
        <v>0.0</v>
      </c>
      <c r="AY280" s="523">
        <v>0.0</v>
      </c>
      <c r="AZ280" s="523">
        <v>0.0</v>
      </c>
      <c r="BA280" s="523">
        <v>0.0</v>
      </c>
      <c r="BB280" s="523">
        <v>0.0</v>
      </c>
      <c r="BC280" s="523">
        <v>0.0</v>
      </c>
      <c r="BD280" s="523">
        <v>0.0</v>
      </c>
      <c r="BE280" s="523">
        <v>0.0</v>
      </c>
      <c r="BF280" s="515">
        <v>0.0</v>
      </c>
      <c r="BG280" s="510"/>
      <c r="BH280" s="511">
        <v>0.0</v>
      </c>
      <c r="BI280" s="512">
        <f t="shared" si="27"/>
        <v>0</v>
      </c>
      <c r="BJ280" s="511">
        <v>0.0</v>
      </c>
      <c r="BK280" s="513"/>
      <c r="BL280" s="514">
        <f t="shared" si="28"/>
        <v>0</v>
      </c>
      <c r="BM280" s="428"/>
      <c r="BN280" s="428"/>
    </row>
    <row r="281" outlineLevel="3">
      <c r="A281" s="428"/>
      <c r="B281" s="428"/>
      <c r="C281" s="428"/>
      <c r="D281" s="428"/>
      <c r="E281" s="486">
        <v>4.0</v>
      </c>
      <c r="F281" s="529"/>
      <c r="G281" s="506"/>
      <c r="H281" s="507"/>
      <c r="I281" s="507"/>
      <c r="J281" s="523">
        <v>0.0</v>
      </c>
      <c r="K281" s="523">
        <v>0.0</v>
      </c>
      <c r="L281" s="523">
        <v>0.0</v>
      </c>
      <c r="M281" s="523">
        <v>0.0</v>
      </c>
      <c r="N281" s="523">
        <v>0.0</v>
      </c>
      <c r="O281" s="523">
        <v>0.0</v>
      </c>
      <c r="P281" s="523">
        <v>0.0</v>
      </c>
      <c r="Q281" s="523">
        <v>0.0</v>
      </c>
      <c r="R281" s="523">
        <v>0.0</v>
      </c>
      <c r="S281" s="523">
        <v>0.0</v>
      </c>
      <c r="T281" s="523">
        <v>0.0</v>
      </c>
      <c r="U281" s="523">
        <v>0.0</v>
      </c>
      <c r="V281" s="523">
        <v>0.0</v>
      </c>
      <c r="W281" s="523">
        <v>0.0</v>
      </c>
      <c r="X281" s="523">
        <v>0.0</v>
      </c>
      <c r="Y281" s="523">
        <v>0.0</v>
      </c>
      <c r="Z281" s="523">
        <v>0.0</v>
      </c>
      <c r="AA281" s="523">
        <v>0.0</v>
      </c>
      <c r="AB281" s="523">
        <v>0.0</v>
      </c>
      <c r="AC281" s="523">
        <v>0.0</v>
      </c>
      <c r="AD281" s="523">
        <v>0.0</v>
      </c>
      <c r="AE281" s="523">
        <v>0.0</v>
      </c>
      <c r="AF281" s="523">
        <v>0.0</v>
      </c>
      <c r="AG281" s="523">
        <v>0.0</v>
      </c>
      <c r="AH281" s="523">
        <v>0.0</v>
      </c>
      <c r="AI281" s="523">
        <v>0.0</v>
      </c>
      <c r="AJ281" s="523">
        <v>0.0</v>
      </c>
      <c r="AK281" s="523">
        <v>0.0</v>
      </c>
      <c r="AL281" s="523">
        <v>0.0</v>
      </c>
      <c r="AM281" s="523">
        <v>0.0</v>
      </c>
      <c r="AN281" s="523">
        <v>0.0</v>
      </c>
      <c r="AO281" s="523">
        <v>0.0</v>
      </c>
      <c r="AP281" s="523">
        <v>0.0</v>
      </c>
      <c r="AQ281" s="523">
        <v>0.0</v>
      </c>
      <c r="AR281" s="523">
        <v>0.0</v>
      </c>
      <c r="AS281" s="523">
        <v>0.0</v>
      </c>
      <c r="AT281" s="523">
        <v>0.0</v>
      </c>
      <c r="AU281" s="523">
        <v>0.0</v>
      </c>
      <c r="AV281" s="523">
        <v>0.0</v>
      </c>
      <c r="AW281" s="523">
        <v>0.0</v>
      </c>
      <c r="AX281" s="523">
        <v>0.0</v>
      </c>
      <c r="AY281" s="523">
        <v>0.0</v>
      </c>
      <c r="AZ281" s="523">
        <v>0.0</v>
      </c>
      <c r="BA281" s="523">
        <v>0.0</v>
      </c>
      <c r="BB281" s="523">
        <v>0.0</v>
      </c>
      <c r="BC281" s="523">
        <v>0.0</v>
      </c>
      <c r="BD281" s="523">
        <v>0.0</v>
      </c>
      <c r="BE281" s="523">
        <v>0.0</v>
      </c>
      <c r="BF281" s="515">
        <v>0.0</v>
      </c>
      <c r="BG281" s="510"/>
      <c r="BH281" s="511">
        <v>0.0</v>
      </c>
      <c r="BI281" s="512">
        <f t="shared" si="27"/>
        <v>0</v>
      </c>
      <c r="BJ281" s="511">
        <v>0.0</v>
      </c>
      <c r="BK281" s="513"/>
      <c r="BL281" s="514">
        <f t="shared" si="28"/>
        <v>0</v>
      </c>
      <c r="BM281" s="428"/>
      <c r="BN281" s="428"/>
    </row>
    <row r="282" outlineLevel="3">
      <c r="A282" s="428"/>
      <c r="B282" s="428"/>
      <c r="C282" s="428"/>
      <c r="D282" s="428"/>
      <c r="E282" s="486">
        <v>5.0</v>
      </c>
      <c r="F282" s="529"/>
      <c r="G282" s="506"/>
      <c r="H282" s="507"/>
      <c r="I282" s="507"/>
      <c r="J282" s="523">
        <v>0.0</v>
      </c>
      <c r="K282" s="523">
        <v>0.0</v>
      </c>
      <c r="L282" s="523">
        <v>0.0</v>
      </c>
      <c r="M282" s="523">
        <v>0.0</v>
      </c>
      <c r="N282" s="523">
        <v>0.0</v>
      </c>
      <c r="O282" s="523">
        <v>0.0</v>
      </c>
      <c r="P282" s="523">
        <v>0.0</v>
      </c>
      <c r="Q282" s="523">
        <v>0.0</v>
      </c>
      <c r="R282" s="523">
        <v>0.0</v>
      </c>
      <c r="S282" s="523">
        <v>0.0</v>
      </c>
      <c r="T282" s="523">
        <v>0.0</v>
      </c>
      <c r="U282" s="523">
        <v>0.0</v>
      </c>
      <c r="V282" s="523">
        <v>0.0</v>
      </c>
      <c r="W282" s="523">
        <v>0.0</v>
      </c>
      <c r="X282" s="523">
        <v>0.0</v>
      </c>
      <c r="Y282" s="523">
        <v>0.0</v>
      </c>
      <c r="Z282" s="523">
        <v>0.0</v>
      </c>
      <c r="AA282" s="523">
        <v>0.0</v>
      </c>
      <c r="AB282" s="523">
        <v>0.0</v>
      </c>
      <c r="AC282" s="523">
        <v>0.0</v>
      </c>
      <c r="AD282" s="523">
        <v>0.0</v>
      </c>
      <c r="AE282" s="523">
        <v>0.0</v>
      </c>
      <c r="AF282" s="523">
        <v>0.0</v>
      </c>
      <c r="AG282" s="523">
        <v>0.0</v>
      </c>
      <c r="AH282" s="523">
        <v>0.0</v>
      </c>
      <c r="AI282" s="523">
        <v>0.0</v>
      </c>
      <c r="AJ282" s="523">
        <v>0.0</v>
      </c>
      <c r="AK282" s="523">
        <v>0.0</v>
      </c>
      <c r="AL282" s="523">
        <v>0.0</v>
      </c>
      <c r="AM282" s="523">
        <v>0.0</v>
      </c>
      <c r="AN282" s="523">
        <v>0.0</v>
      </c>
      <c r="AO282" s="523">
        <v>0.0</v>
      </c>
      <c r="AP282" s="523">
        <v>0.0</v>
      </c>
      <c r="AQ282" s="523">
        <v>0.0</v>
      </c>
      <c r="AR282" s="523">
        <v>0.0</v>
      </c>
      <c r="AS282" s="523">
        <v>0.0</v>
      </c>
      <c r="AT282" s="523">
        <v>0.0</v>
      </c>
      <c r="AU282" s="523">
        <v>0.0</v>
      </c>
      <c r="AV282" s="523">
        <v>0.0</v>
      </c>
      <c r="AW282" s="523">
        <v>0.0</v>
      </c>
      <c r="AX282" s="523">
        <v>0.0</v>
      </c>
      <c r="AY282" s="523">
        <v>0.0</v>
      </c>
      <c r="AZ282" s="523">
        <v>0.0</v>
      </c>
      <c r="BA282" s="523">
        <v>0.0</v>
      </c>
      <c r="BB282" s="523">
        <v>0.0</v>
      </c>
      <c r="BC282" s="523">
        <v>0.0</v>
      </c>
      <c r="BD282" s="523">
        <v>0.0</v>
      </c>
      <c r="BE282" s="523">
        <v>0.0</v>
      </c>
      <c r="BF282" s="515">
        <v>0.0</v>
      </c>
      <c r="BG282" s="510"/>
      <c r="BH282" s="511">
        <v>0.0</v>
      </c>
      <c r="BI282" s="512">
        <f t="shared" si="27"/>
        <v>0</v>
      </c>
      <c r="BJ282" s="511">
        <v>0.0</v>
      </c>
      <c r="BK282" s="513"/>
      <c r="BL282" s="514">
        <f t="shared" si="28"/>
        <v>0</v>
      </c>
      <c r="BM282" s="428"/>
      <c r="BN282" s="428"/>
    </row>
    <row r="283" outlineLevel="3">
      <c r="A283" s="428"/>
      <c r="B283" s="428"/>
      <c r="C283" s="428"/>
      <c r="D283" s="428"/>
      <c r="E283" s="486">
        <v>6.0</v>
      </c>
      <c r="F283" s="529"/>
      <c r="G283" s="506"/>
      <c r="H283" s="507"/>
      <c r="I283" s="507"/>
      <c r="J283" s="523">
        <v>0.0</v>
      </c>
      <c r="K283" s="523">
        <v>0.0</v>
      </c>
      <c r="L283" s="523">
        <v>0.0</v>
      </c>
      <c r="M283" s="523">
        <v>0.0</v>
      </c>
      <c r="N283" s="523">
        <v>0.0</v>
      </c>
      <c r="O283" s="523">
        <v>0.0</v>
      </c>
      <c r="P283" s="523">
        <v>0.0</v>
      </c>
      <c r="Q283" s="523">
        <v>0.0</v>
      </c>
      <c r="R283" s="523">
        <v>0.0</v>
      </c>
      <c r="S283" s="523">
        <v>0.0</v>
      </c>
      <c r="T283" s="523">
        <v>0.0</v>
      </c>
      <c r="U283" s="523">
        <v>0.0</v>
      </c>
      <c r="V283" s="523">
        <v>0.0</v>
      </c>
      <c r="W283" s="523">
        <v>0.0</v>
      </c>
      <c r="X283" s="523">
        <v>0.0</v>
      </c>
      <c r="Y283" s="523">
        <v>0.0</v>
      </c>
      <c r="Z283" s="523">
        <v>0.0</v>
      </c>
      <c r="AA283" s="523">
        <v>0.0</v>
      </c>
      <c r="AB283" s="523">
        <v>0.0</v>
      </c>
      <c r="AC283" s="523">
        <v>0.0</v>
      </c>
      <c r="AD283" s="523">
        <v>0.0</v>
      </c>
      <c r="AE283" s="523">
        <v>0.0</v>
      </c>
      <c r="AF283" s="523">
        <v>0.0</v>
      </c>
      <c r="AG283" s="523">
        <v>0.0</v>
      </c>
      <c r="AH283" s="523">
        <v>0.0</v>
      </c>
      <c r="AI283" s="523">
        <v>0.0</v>
      </c>
      <c r="AJ283" s="523">
        <v>0.0</v>
      </c>
      <c r="AK283" s="523">
        <v>0.0</v>
      </c>
      <c r="AL283" s="523">
        <v>0.0</v>
      </c>
      <c r="AM283" s="523">
        <v>0.0</v>
      </c>
      <c r="AN283" s="523">
        <v>0.0</v>
      </c>
      <c r="AO283" s="523">
        <v>0.0</v>
      </c>
      <c r="AP283" s="523">
        <v>0.0</v>
      </c>
      <c r="AQ283" s="523">
        <v>0.0</v>
      </c>
      <c r="AR283" s="523">
        <v>0.0</v>
      </c>
      <c r="AS283" s="523">
        <v>0.0</v>
      </c>
      <c r="AT283" s="523">
        <v>0.0</v>
      </c>
      <c r="AU283" s="523">
        <v>0.0</v>
      </c>
      <c r="AV283" s="523">
        <v>0.0</v>
      </c>
      <c r="AW283" s="523">
        <v>0.0</v>
      </c>
      <c r="AX283" s="523">
        <v>0.0</v>
      </c>
      <c r="AY283" s="523">
        <v>0.0</v>
      </c>
      <c r="AZ283" s="523">
        <v>0.0</v>
      </c>
      <c r="BA283" s="523">
        <v>0.0</v>
      </c>
      <c r="BB283" s="523">
        <v>0.0</v>
      </c>
      <c r="BC283" s="523">
        <v>0.0</v>
      </c>
      <c r="BD283" s="523">
        <v>0.0</v>
      </c>
      <c r="BE283" s="523">
        <v>0.0</v>
      </c>
      <c r="BF283" s="515">
        <v>0.0</v>
      </c>
      <c r="BG283" s="510"/>
      <c r="BH283" s="511">
        <v>0.0</v>
      </c>
      <c r="BI283" s="512">
        <f t="shared" si="27"/>
        <v>0</v>
      </c>
      <c r="BJ283" s="511">
        <v>0.0</v>
      </c>
      <c r="BK283" s="513"/>
      <c r="BL283" s="514">
        <f t="shared" si="28"/>
        <v>0</v>
      </c>
      <c r="BM283" s="428"/>
      <c r="BN283" s="428"/>
    </row>
    <row r="284" outlineLevel="3">
      <c r="A284" s="428"/>
      <c r="B284" s="428"/>
      <c r="C284" s="428"/>
      <c r="D284" s="428"/>
      <c r="E284" s="486">
        <v>7.0</v>
      </c>
      <c r="F284" s="529"/>
      <c r="G284" s="506"/>
      <c r="H284" s="507"/>
      <c r="I284" s="507"/>
      <c r="J284" s="523">
        <v>0.0</v>
      </c>
      <c r="K284" s="523">
        <v>0.0</v>
      </c>
      <c r="L284" s="523">
        <v>0.0</v>
      </c>
      <c r="M284" s="523">
        <v>0.0</v>
      </c>
      <c r="N284" s="523">
        <v>0.0</v>
      </c>
      <c r="O284" s="523">
        <v>0.0</v>
      </c>
      <c r="P284" s="523">
        <v>0.0</v>
      </c>
      <c r="Q284" s="523">
        <v>0.0</v>
      </c>
      <c r="R284" s="523">
        <v>0.0</v>
      </c>
      <c r="S284" s="523">
        <v>0.0</v>
      </c>
      <c r="T284" s="523">
        <v>0.0</v>
      </c>
      <c r="U284" s="523">
        <v>0.0</v>
      </c>
      <c r="V284" s="523">
        <v>0.0</v>
      </c>
      <c r="W284" s="523">
        <v>0.0</v>
      </c>
      <c r="X284" s="523">
        <v>0.0</v>
      </c>
      <c r="Y284" s="523">
        <v>0.0</v>
      </c>
      <c r="Z284" s="523">
        <v>0.0</v>
      </c>
      <c r="AA284" s="523">
        <v>0.0</v>
      </c>
      <c r="AB284" s="523">
        <v>0.0</v>
      </c>
      <c r="AC284" s="523">
        <v>0.0</v>
      </c>
      <c r="AD284" s="523">
        <v>0.0</v>
      </c>
      <c r="AE284" s="523">
        <v>0.0</v>
      </c>
      <c r="AF284" s="523">
        <v>0.0</v>
      </c>
      <c r="AG284" s="523">
        <v>0.0</v>
      </c>
      <c r="AH284" s="523">
        <v>0.0</v>
      </c>
      <c r="AI284" s="523">
        <v>0.0</v>
      </c>
      <c r="AJ284" s="523">
        <v>0.0</v>
      </c>
      <c r="AK284" s="523">
        <v>0.0</v>
      </c>
      <c r="AL284" s="523">
        <v>0.0</v>
      </c>
      <c r="AM284" s="523">
        <v>0.0</v>
      </c>
      <c r="AN284" s="523">
        <v>0.0</v>
      </c>
      <c r="AO284" s="523">
        <v>0.0</v>
      </c>
      <c r="AP284" s="523">
        <v>0.0</v>
      </c>
      <c r="AQ284" s="523">
        <v>0.0</v>
      </c>
      <c r="AR284" s="523">
        <v>0.0</v>
      </c>
      <c r="AS284" s="523">
        <v>0.0</v>
      </c>
      <c r="AT284" s="523">
        <v>0.0</v>
      </c>
      <c r="AU284" s="523">
        <v>0.0</v>
      </c>
      <c r="AV284" s="523">
        <v>0.0</v>
      </c>
      <c r="AW284" s="523">
        <v>0.0</v>
      </c>
      <c r="AX284" s="523">
        <v>0.0</v>
      </c>
      <c r="AY284" s="523">
        <v>0.0</v>
      </c>
      <c r="AZ284" s="523">
        <v>0.0</v>
      </c>
      <c r="BA284" s="523">
        <v>0.0</v>
      </c>
      <c r="BB284" s="523">
        <v>0.0</v>
      </c>
      <c r="BC284" s="523">
        <v>0.0</v>
      </c>
      <c r="BD284" s="523">
        <v>0.0</v>
      </c>
      <c r="BE284" s="523">
        <v>0.0</v>
      </c>
      <c r="BF284" s="515">
        <v>0.0</v>
      </c>
      <c r="BG284" s="510"/>
      <c r="BH284" s="511">
        <v>0.0</v>
      </c>
      <c r="BI284" s="512">
        <f t="shared" si="27"/>
        <v>0</v>
      </c>
      <c r="BJ284" s="511">
        <v>0.0</v>
      </c>
      <c r="BK284" s="513"/>
      <c r="BL284" s="514">
        <f t="shared" si="28"/>
        <v>0</v>
      </c>
      <c r="BM284" s="428"/>
      <c r="BN284" s="428"/>
    </row>
    <row r="285" outlineLevel="3">
      <c r="A285" s="428"/>
      <c r="B285" s="428"/>
      <c r="C285" s="428"/>
      <c r="D285" s="428"/>
      <c r="E285" s="486">
        <v>8.0</v>
      </c>
      <c r="F285" s="529"/>
      <c r="G285" s="506"/>
      <c r="H285" s="507"/>
      <c r="I285" s="507"/>
      <c r="J285" s="523">
        <v>0.0</v>
      </c>
      <c r="K285" s="523">
        <v>0.0</v>
      </c>
      <c r="L285" s="523">
        <v>0.0</v>
      </c>
      <c r="M285" s="523">
        <v>0.0</v>
      </c>
      <c r="N285" s="523">
        <v>0.0</v>
      </c>
      <c r="O285" s="523">
        <v>0.0</v>
      </c>
      <c r="P285" s="523">
        <v>0.0</v>
      </c>
      <c r="Q285" s="523">
        <v>0.0</v>
      </c>
      <c r="R285" s="523">
        <v>0.0</v>
      </c>
      <c r="S285" s="523">
        <v>0.0</v>
      </c>
      <c r="T285" s="523">
        <v>0.0</v>
      </c>
      <c r="U285" s="523">
        <v>0.0</v>
      </c>
      <c r="V285" s="523">
        <v>0.0</v>
      </c>
      <c r="W285" s="523">
        <v>0.0</v>
      </c>
      <c r="X285" s="523">
        <v>0.0</v>
      </c>
      <c r="Y285" s="523">
        <v>0.0</v>
      </c>
      <c r="Z285" s="523">
        <v>0.0</v>
      </c>
      <c r="AA285" s="523">
        <v>0.0</v>
      </c>
      <c r="AB285" s="523">
        <v>0.0</v>
      </c>
      <c r="AC285" s="523">
        <v>0.0</v>
      </c>
      <c r="AD285" s="523">
        <v>0.0</v>
      </c>
      <c r="AE285" s="523">
        <v>0.0</v>
      </c>
      <c r="AF285" s="523">
        <v>0.0</v>
      </c>
      <c r="AG285" s="523">
        <v>0.0</v>
      </c>
      <c r="AH285" s="523">
        <v>0.0</v>
      </c>
      <c r="AI285" s="523">
        <v>0.0</v>
      </c>
      <c r="AJ285" s="523">
        <v>0.0</v>
      </c>
      <c r="AK285" s="523">
        <v>0.0</v>
      </c>
      <c r="AL285" s="523">
        <v>0.0</v>
      </c>
      <c r="AM285" s="523">
        <v>0.0</v>
      </c>
      <c r="AN285" s="523">
        <v>0.0</v>
      </c>
      <c r="AO285" s="523">
        <v>0.0</v>
      </c>
      <c r="AP285" s="523">
        <v>0.0</v>
      </c>
      <c r="AQ285" s="523">
        <v>0.0</v>
      </c>
      <c r="AR285" s="523">
        <v>0.0</v>
      </c>
      <c r="AS285" s="523">
        <v>0.0</v>
      </c>
      <c r="AT285" s="523">
        <v>0.0</v>
      </c>
      <c r="AU285" s="523">
        <v>0.0</v>
      </c>
      <c r="AV285" s="523">
        <v>0.0</v>
      </c>
      <c r="AW285" s="523">
        <v>0.0</v>
      </c>
      <c r="AX285" s="523">
        <v>0.0</v>
      </c>
      <c r="AY285" s="523">
        <v>0.0</v>
      </c>
      <c r="AZ285" s="523">
        <v>0.0</v>
      </c>
      <c r="BA285" s="523">
        <v>0.0</v>
      </c>
      <c r="BB285" s="523">
        <v>0.0</v>
      </c>
      <c r="BC285" s="523">
        <v>0.0</v>
      </c>
      <c r="BD285" s="523">
        <v>0.0</v>
      </c>
      <c r="BE285" s="523">
        <v>0.0</v>
      </c>
      <c r="BF285" s="515">
        <v>0.0</v>
      </c>
      <c r="BG285" s="510"/>
      <c r="BH285" s="511">
        <v>0.0</v>
      </c>
      <c r="BI285" s="512">
        <f t="shared" si="27"/>
        <v>0</v>
      </c>
      <c r="BJ285" s="511">
        <v>0.0</v>
      </c>
      <c r="BK285" s="513"/>
      <c r="BL285" s="514">
        <f t="shared" si="28"/>
        <v>0</v>
      </c>
      <c r="BM285" s="428"/>
      <c r="BN285" s="428"/>
    </row>
    <row r="286" outlineLevel="3">
      <c r="A286" s="428"/>
      <c r="B286" s="428"/>
      <c r="C286" s="428"/>
      <c r="D286" s="428"/>
      <c r="E286" s="486">
        <v>9.0</v>
      </c>
      <c r="F286" s="529"/>
      <c r="G286" s="506"/>
      <c r="H286" s="507"/>
      <c r="I286" s="507"/>
      <c r="J286" s="523">
        <v>0.0</v>
      </c>
      <c r="K286" s="523">
        <v>0.0</v>
      </c>
      <c r="L286" s="523">
        <v>0.0</v>
      </c>
      <c r="M286" s="523">
        <v>0.0</v>
      </c>
      <c r="N286" s="523">
        <v>0.0</v>
      </c>
      <c r="O286" s="523">
        <v>0.0</v>
      </c>
      <c r="P286" s="523">
        <v>0.0</v>
      </c>
      <c r="Q286" s="523">
        <v>0.0</v>
      </c>
      <c r="R286" s="523">
        <v>0.0</v>
      </c>
      <c r="S286" s="523">
        <v>0.0</v>
      </c>
      <c r="T286" s="523">
        <v>0.0</v>
      </c>
      <c r="U286" s="523">
        <v>0.0</v>
      </c>
      <c r="V286" s="523">
        <v>0.0</v>
      </c>
      <c r="W286" s="523">
        <v>0.0</v>
      </c>
      <c r="X286" s="523">
        <v>0.0</v>
      </c>
      <c r="Y286" s="523">
        <v>0.0</v>
      </c>
      <c r="Z286" s="523">
        <v>0.0</v>
      </c>
      <c r="AA286" s="523">
        <v>0.0</v>
      </c>
      <c r="AB286" s="523">
        <v>0.0</v>
      </c>
      <c r="AC286" s="523">
        <v>0.0</v>
      </c>
      <c r="AD286" s="523">
        <v>0.0</v>
      </c>
      <c r="AE286" s="523">
        <v>0.0</v>
      </c>
      <c r="AF286" s="523">
        <v>0.0</v>
      </c>
      <c r="AG286" s="523">
        <v>0.0</v>
      </c>
      <c r="AH286" s="523">
        <v>0.0</v>
      </c>
      <c r="AI286" s="523">
        <v>0.0</v>
      </c>
      <c r="AJ286" s="523">
        <v>0.0</v>
      </c>
      <c r="AK286" s="523">
        <v>0.0</v>
      </c>
      <c r="AL286" s="523">
        <v>0.0</v>
      </c>
      <c r="AM286" s="523">
        <v>0.0</v>
      </c>
      <c r="AN286" s="523">
        <v>0.0</v>
      </c>
      <c r="AO286" s="523">
        <v>0.0</v>
      </c>
      <c r="AP286" s="523">
        <v>0.0</v>
      </c>
      <c r="AQ286" s="523">
        <v>0.0</v>
      </c>
      <c r="AR286" s="523">
        <v>0.0</v>
      </c>
      <c r="AS286" s="523">
        <v>0.0</v>
      </c>
      <c r="AT286" s="523">
        <v>0.0</v>
      </c>
      <c r="AU286" s="523">
        <v>0.0</v>
      </c>
      <c r="AV286" s="523">
        <v>0.0</v>
      </c>
      <c r="AW286" s="523">
        <v>0.0</v>
      </c>
      <c r="AX286" s="523">
        <v>0.0</v>
      </c>
      <c r="AY286" s="523">
        <v>0.0</v>
      </c>
      <c r="AZ286" s="523">
        <v>0.0</v>
      </c>
      <c r="BA286" s="523">
        <v>0.0</v>
      </c>
      <c r="BB286" s="523">
        <v>0.0</v>
      </c>
      <c r="BC286" s="523">
        <v>0.0</v>
      </c>
      <c r="BD286" s="523">
        <v>0.0</v>
      </c>
      <c r="BE286" s="523">
        <v>0.0</v>
      </c>
      <c r="BF286" s="515">
        <v>0.0</v>
      </c>
      <c r="BG286" s="510"/>
      <c r="BH286" s="511">
        <v>0.0</v>
      </c>
      <c r="BI286" s="512">
        <f t="shared" si="27"/>
        <v>0</v>
      </c>
      <c r="BJ286" s="511">
        <v>0.0</v>
      </c>
      <c r="BK286" s="513"/>
      <c r="BL286" s="514">
        <f t="shared" si="28"/>
        <v>0</v>
      </c>
      <c r="BM286" s="428"/>
      <c r="BN286" s="428"/>
    </row>
    <row r="287" outlineLevel="3">
      <c r="A287" s="428"/>
      <c r="B287" s="428"/>
      <c r="C287" s="428"/>
      <c r="D287" s="428"/>
      <c r="E287" s="486">
        <v>10.0</v>
      </c>
      <c r="F287" s="529"/>
      <c r="G287" s="506"/>
      <c r="H287" s="507"/>
      <c r="I287" s="507"/>
      <c r="J287" s="523">
        <v>0.0</v>
      </c>
      <c r="K287" s="523">
        <v>0.0</v>
      </c>
      <c r="L287" s="523">
        <v>0.0</v>
      </c>
      <c r="M287" s="523">
        <v>0.0</v>
      </c>
      <c r="N287" s="523">
        <v>0.0</v>
      </c>
      <c r="O287" s="523">
        <v>0.0</v>
      </c>
      <c r="P287" s="523">
        <v>0.0</v>
      </c>
      <c r="Q287" s="523">
        <v>0.0</v>
      </c>
      <c r="R287" s="523">
        <v>0.0</v>
      </c>
      <c r="S287" s="523">
        <v>0.0</v>
      </c>
      <c r="T287" s="523">
        <v>0.0</v>
      </c>
      <c r="U287" s="523">
        <v>0.0</v>
      </c>
      <c r="V287" s="523">
        <v>0.0</v>
      </c>
      <c r="W287" s="523">
        <v>0.0</v>
      </c>
      <c r="X287" s="523">
        <v>0.0</v>
      </c>
      <c r="Y287" s="523">
        <v>0.0</v>
      </c>
      <c r="Z287" s="523">
        <v>0.0</v>
      </c>
      <c r="AA287" s="523">
        <v>0.0</v>
      </c>
      <c r="AB287" s="523">
        <v>0.0</v>
      </c>
      <c r="AC287" s="523">
        <v>0.0</v>
      </c>
      <c r="AD287" s="523">
        <v>0.0</v>
      </c>
      <c r="AE287" s="523">
        <v>0.0</v>
      </c>
      <c r="AF287" s="523">
        <v>0.0</v>
      </c>
      <c r="AG287" s="523">
        <v>0.0</v>
      </c>
      <c r="AH287" s="523">
        <v>0.0</v>
      </c>
      <c r="AI287" s="523">
        <v>0.0</v>
      </c>
      <c r="AJ287" s="523">
        <v>0.0</v>
      </c>
      <c r="AK287" s="523">
        <v>0.0</v>
      </c>
      <c r="AL287" s="523">
        <v>0.0</v>
      </c>
      <c r="AM287" s="523">
        <v>0.0</v>
      </c>
      <c r="AN287" s="523">
        <v>0.0</v>
      </c>
      <c r="AO287" s="523">
        <v>0.0</v>
      </c>
      <c r="AP287" s="523">
        <v>0.0</v>
      </c>
      <c r="AQ287" s="523">
        <v>0.0</v>
      </c>
      <c r="AR287" s="523">
        <v>0.0</v>
      </c>
      <c r="AS287" s="523">
        <v>0.0</v>
      </c>
      <c r="AT287" s="523">
        <v>0.0</v>
      </c>
      <c r="AU287" s="523">
        <v>0.0</v>
      </c>
      <c r="AV287" s="523">
        <v>0.0</v>
      </c>
      <c r="AW287" s="523">
        <v>0.0</v>
      </c>
      <c r="AX287" s="523">
        <v>0.0</v>
      </c>
      <c r="AY287" s="523">
        <v>0.0</v>
      </c>
      <c r="AZ287" s="523">
        <v>0.0</v>
      </c>
      <c r="BA287" s="523">
        <v>0.0</v>
      </c>
      <c r="BB287" s="523">
        <v>0.0</v>
      </c>
      <c r="BC287" s="523">
        <v>0.0</v>
      </c>
      <c r="BD287" s="523">
        <v>0.0</v>
      </c>
      <c r="BE287" s="523">
        <v>0.0</v>
      </c>
      <c r="BF287" s="515">
        <v>0.0</v>
      </c>
      <c r="BG287" s="510"/>
      <c r="BH287" s="511">
        <v>0.0</v>
      </c>
      <c r="BI287" s="512">
        <f t="shared" si="27"/>
        <v>0</v>
      </c>
      <c r="BJ287" s="511">
        <v>0.0</v>
      </c>
      <c r="BK287" s="513"/>
      <c r="BL287" s="514">
        <f t="shared" si="28"/>
        <v>0</v>
      </c>
      <c r="BM287" s="428"/>
      <c r="BN287" s="428"/>
    </row>
    <row r="288" outlineLevel="3">
      <c r="A288" s="428"/>
      <c r="B288" s="428"/>
      <c r="C288" s="428"/>
      <c r="D288" s="428"/>
      <c r="E288" s="517"/>
      <c r="F288" s="517"/>
      <c r="G288" s="517"/>
      <c r="H288" s="517"/>
      <c r="I288" s="517"/>
      <c r="J288" s="517"/>
      <c r="K288" s="517"/>
      <c r="L288" s="517"/>
      <c r="M288" s="517"/>
      <c r="N288" s="517"/>
      <c r="O288" s="517"/>
      <c r="P288" s="517"/>
      <c r="Q288" s="517"/>
      <c r="R288" s="517"/>
      <c r="S288" s="517"/>
      <c r="T288" s="517"/>
      <c r="U288" s="517"/>
      <c r="V288" s="517"/>
      <c r="W288" s="517"/>
      <c r="X288" s="517"/>
      <c r="Y288" s="517"/>
      <c r="Z288" s="517"/>
      <c r="AA288" s="517"/>
      <c r="AB288" s="517"/>
      <c r="AC288" s="517"/>
      <c r="AD288" s="517"/>
      <c r="AE288" s="517"/>
      <c r="AF288" s="517"/>
      <c r="AG288" s="517"/>
      <c r="AH288" s="517"/>
      <c r="AI288" s="517"/>
      <c r="AJ288" s="517"/>
      <c r="AK288" s="517"/>
      <c r="AL288" s="517"/>
      <c r="AM288" s="517"/>
      <c r="AN288" s="517"/>
      <c r="AO288" s="517"/>
      <c r="AP288" s="517"/>
      <c r="AQ288" s="517"/>
      <c r="AR288" s="517"/>
      <c r="AS288" s="517"/>
      <c r="AT288" s="517"/>
      <c r="AU288" s="517"/>
      <c r="AV288" s="517"/>
      <c r="AW288" s="517"/>
      <c r="AX288" s="517"/>
      <c r="AY288" s="517"/>
      <c r="AZ288" s="517"/>
      <c r="BA288" s="517"/>
      <c r="BB288" s="517"/>
      <c r="BC288" s="517"/>
      <c r="BD288" s="517"/>
      <c r="BE288" s="517"/>
      <c r="BF288" s="517"/>
      <c r="BG288" s="517"/>
      <c r="BH288" s="517"/>
      <c r="BI288" s="517"/>
      <c r="BJ288" s="517"/>
      <c r="BK288" s="517"/>
      <c r="BL288" s="517"/>
      <c r="BM288" s="428"/>
      <c r="BN288" s="428"/>
    </row>
    <row r="289" outlineLevel="3">
      <c r="A289" s="428"/>
      <c r="B289" s="428"/>
      <c r="C289" s="428"/>
      <c r="D289" s="428"/>
      <c r="E289" s="428"/>
      <c r="F289" s="428"/>
      <c r="G289" s="428"/>
      <c r="H289" s="428"/>
      <c r="I289" s="428"/>
      <c r="J289" s="428"/>
      <c r="K289" s="428"/>
      <c r="L289" s="428"/>
      <c r="M289" s="428"/>
      <c r="N289" s="428"/>
      <c r="O289" s="428"/>
      <c r="P289" s="428"/>
      <c r="Q289" s="428"/>
      <c r="R289" s="428"/>
      <c r="S289" s="428"/>
      <c r="T289" s="428"/>
      <c r="U289" s="428"/>
      <c r="V289" s="428"/>
      <c r="W289" s="428"/>
      <c r="X289" s="428"/>
      <c r="Y289" s="428"/>
      <c r="Z289" s="428"/>
      <c r="AA289" s="428"/>
      <c r="AB289" s="428"/>
      <c r="AC289" s="428"/>
      <c r="AD289" s="428"/>
      <c r="AE289" s="428"/>
      <c r="AF289" s="428"/>
      <c r="AG289" s="428"/>
      <c r="AH289" s="428"/>
      <c r="AI289" s="428"/>
      <c r="AJ289" s="428"/>
      <c r="AK289" s="428"/>
      <c r="AL289" s="428"/>
      <c r="AM289" s="428"/>
      <c r="AN289" s="428"/>
      <c r="AO289" s="428"/>
      <c r="AP289" s="428"/>
      <c r="AQ289" s="428"/>
      <c r="AR289" s="428"/>
      <c r="AS289" s="428"/>
      <c r="AT289" s="428"/>
      <c r="AU289" s="428"/>
      <c r="AV289" s="428"/>
      <c r="AW289" s="428"/>
      <c r="AX289" s="428"/>
      <c r="AY289" s="428"/>
      <c r="AZ289" s="428"/>
      <c r="BA289" s="428"/>
      <c r="BB289" s="428"/>
      <c r="BC289" s="428"/>
      <c r="BD289" s="428"/>
      <c r="BE289" s="428"/>
      <c r="BF289" s="428"/>
      <c r="BG289" s="428"/>
      <c r="BH289" s="428"/>
      <c r="BI289" s="428"/>
      <c r="BJ289" s="428"/>
      <c r="BK289" s="428"/>
      <c r="BL289" s="428"/>
      <c r="BM289" s="428"/>
      <c r="BN289" s="428"/>
    </row>
    <row r="290" ht="7.5" customHeight="1" outlineLevel="2">
      <c r="A290" s="428"/>
      <c r="B290" s="428"/>
      <c r="C290" s="428"/>
      <c r="D290" s="428"/>
      <c r="E290" s="428"/>
      <c r="F290" s="428"/>
      <c r="G290" s="428"/>
      <c r="H290" s="428"/>
      <c r="I290" s="428"/>
      <c r="J290" s="428"/>
      <c r="K290" s="428"/>
      <c r="L290" s="428"/>
      <c r="M290" s="428"/>
      <c r="N290" s="428"/>
      <c r="O290" s="428"/>
      <c r="P290" s="428"/>
      <c r="Q290" s="428"/>
      <c r="R290" s="428"/>
      <c r="S290" s="428"/>
      <c r="T290" s="428"/>
      <c r="U290" s="428"/>
      <c r="V290" s="428"/>
      <c r="W290" s="428"/>
      <c r="X290" s="428"/>
      <c r="Y290" s="428"/>
      <c r="Z290" s="428"/>
      <c r="AA290" s="428"/>
      <c r="AB290" s="428"/>
      <c r="AC290" s="428"/>
      <c r="AD290" s="428"/>
      <c r="AE290" s="428"/>
      <c r="AF290" s="428"/>
      <c r="AG290" s="428"/>
      <c r="AH290" s="428"/>
      <c r="AI290" s="428"/>
      <c r="AJ290" s="428"/>
      <c r="AK290" s="428"/>
      <c r="AL290" s="428"/>
      <c r="AM290" s="428"/>
      <c r="AN290" s="428"/>
      <c r="AO290" s="428"/>
      <c r="AP290" s="428"/>
      <c r="AQ290" s="428"/>
      <c r="AR290" s="428"/>
      <c r="AS290" s="428"/>
      <c r="AT290" s="428"/>
      <c r="AU290" s="428"/>
      <c r="AV290" s="428"/>
      <c r="AW290" s="428"/>
      <c r="AX290" s="428"/>
      <c r="AY290" s="428"/>
      <c r="AZ290" s="428"/>
      <c r="BA290" s="428"/>
      <c r="BB290" s="428"/>
      <c r="BC290" s="428"/>
      <c r="BD290" s="428"/>
      <c r="BE290" s="428"/>
      <c r="BF290" s="428"/>
      <c r="BG290" s="428"/>
      <c r="BH290" s="428"/>
      <c r="BI290" s="428"/>
      <c r="BJ290" s="428"/>
      <c r="BK290" s="428"/>
      <c r="BL290" s="428"/>
      <c r="BM290" s="428"/>
      <c r="BN290" s="428"/>
    </row>
    <row r="291" outlineLevel="2">
      <c r="A291" s="428"/>
      <c r="B291" s="428"/>
      <c r="C291" s="478"/>
      <c r="D291" s="479" t="s">
        <v>203</v>
      </c>
      <c r="E291" s="181"/>
      <c r="F291" s="480" t="s">
        <v>463</v>
      </c>
      <c r="G291" s="480" t="s">
        <v>464</v>
      </c>
      <c r="H291" s="480" t="s">
        <v>188</v>
      </c>
      <c r="I291" s="480" t="s">
        <v>177</v>
      </c>
      <c r="J291" s="481" t="s">
        <v>206</v>
      </c>
      <c r="K291" s="428"/>
      <c r="L291" s="428"/>
      <c r="M291" s="428"/>
      <c r="N291" s="428"/>
      <c r="O291" s="428"/>
      <c r="P291" s="428"/>
      <c r="Q291" s="428"/>
      <c r="R291" s="428"/>
      <c r="S291" s="428"/>
      <c r="T291" s="428"/>
      <c r="U291" s="428"/>
      <c r="V291" s="428"/>
      <c r="W291" s="428"/>
      <c r="X291" s="428"/>
      <c r="Y291" s="428"/>
      <c r="Z291" s="428"/>
      <c r="AA291" s="428"/>
      <c r="AB291" s="428"/>
      <c r="AC291" s="428"/>
      <c r="AD291" s="428"/>
      <c r="AE291" s="428"/>
      <c r="AF291" s="428"/>
      <c r="AG291" s="428"/>
      <c r="AH291" s="428"/>
      <c r="AI291" s="428"/>
      <c r="AJ291" s="428"/>
      <c r="AK291" s="428"/>
      <c r="AL291" s="428"/>
      <c r="AM291" s="428"/>
      <c r="AN291" s="428"/>
      <c r="AO291" s="428"/>
      <c r="AP291" s="428"/>
      <c r="AQ291" s="428"/>
      <c r="AR291" s="428"/>
      <c r="AS291" s="428"/>
      <c r="AT291" s="428"/>
      <c r="AU291" s="428"/>
      <c r="AV291" s="428"/>
      <c r="AW291" s="428"/>
      <c r="AX291" s="428"/>
      <c r="AY291" s="428"/>
      <c r="AZ291" s="428"/>
      <c r="BA291" s="428"/>
      <c r="BB291" s="428"/>
      <c r="BC291" s="428"/>
      <c r="BD291" s="428"/>
      <c r="BE291" s="428"/>
      <c r="BF291" s="482" t="s">
        <v>207</v>
      </c>
      <c r="BG291" s="428"/>
      <c r="BH291" s="483"/>
      <c r="BI291" s="484" t="s">
        <v>191</v>
      </c>
      <c r="BJ291" s="485"/>
      <c r="BK291" s="486" t="s">
        <v>177</v>
      </c>
      <c r="BL291" s="468" t="s">
        <v>208</v>
      </c>
      <c r="BM291" s="428"/>
      <c r="BN291" s="428"/>
    </row>
    <row r="292" outlineLevel="2">
      <c r="A292" s="428"/>
      <c r="B292" s="428"/>
      <c r="C292" s="428"/>
      <c r="D292" s="487" t="s">
        <v>190</v>
      </c>
      <c r="E292" s="181"/>
      <c r="F292" s="488" t="s">
        <v>465</v>
      </c>
      <c r="G292" s="488" t="s">
        <v>466</v>
      </c>
      <c r="H292" s="489">
        <v>0.0</v>
      </c>
      <c r="I292" s="490">
        <v>0.0</v>
      </c>
      <c r="J292" s="491" t="str">
        <f>IFERROR(I292/H292)</f>
        <v/>
      </c>
      <c r="K292" s="428"/>
      <c r="L292" s="428"/>
      <c r="M292" s="428"/>
      <c r="N292" s="428"/>
      <c r="O292" s="428"/>
      <c r="P292" s="428"/>
      <c r="Q292" s="428"/>
      <c r="R292" s="428"/>
      <c r="S292" s="428"/>
      <c r="T292" s="428"/>
      <c r="U292" s="428"/>
      <c r="V292" s="428"/>
      <c r="W292" s="428"/>
      <c r="X292" s="428"/>
      <c r="Y292" s="428"/>
      <c r="Z292" s="428"/>
      <c r="AA292" s="428"/>
      <c r="AB292" s="428"/>
      <c r="AC292" s="428"/>
      <c r="AD292" s="428"/>
      <c r="AE292" s="428"/>
      <c r="AF292" s="428"/>
      <c r="AG292" s="428"/>
      <c r="AH292" s="428"/>
      <c r="AI292" s="428"/>
      <c r="AJ292" s="428"/>
      <c r="AK292" s="428"/>
      <c r="AL292" s="428"/>
      <c r="AM292" s="428"/>
      <c r="AN292" s="428"/>
      <c r="AO292" s="428"/>
      <c r="AP292" s="428"/>
      <c r="AQ292" s="428"/>
      <c r="AR292" s="428"/>
      <c r="AS292" s="428"/>
      <c r="AT292" s="428"/>
      <c r="AU292" s="428"/>
      <c r="AV292" s="428"/>
      <c r="AW292" s="428"/>
      <c r="AX292" s="428"/>
      <c r="AY292" s="428"/>
      <c r="AZ292" s="428"/>
      <c r="BA292" s="428"/>
      <c r="BB292" s="428"/>
      <c r="BC292" s="428"/>
      <c r="BD292" s="428"/>
      <c r="BE292" s="428"/>
      <c r="BF292" s="492">
        <f>SUM(BF297:BF306)</f>
        <v>0</v>
      </c>
      <c r="BG292" s="428"/>
      <c r="BH292" s="493" t="s">
        <v>211</v>
      </c>
      <c r="BI292" s="519"/>
      <c r="BJ292" s="495" t="str">
        <f>if(BL292=1,"1","0")</f>
        <v>0</v>
      </c>
      <c r="BK292" s="496">
        <v>0.0</v>
      </c>
      <c r="BL292" s="520">
        <f>AVERAGE(BI297:BI306)</f>
        <v>0</v>
      </c>
      <c r="BM292" s="428"/>
      <c r="BN292" s="428"/>
    </row>
    <row r="293" ht="7.5" customHeight="1" outlineLevel="3">
      <c r="A293" s="428"/>
      <c r="B293" s="428"/>
      <c r="C293" s="428"/>
      <c r="D293" s="428"/>
      <c r="E293" s="428"/>
      <c r="F293" s="428"/>
      <c r="G293" s="428"/>
      <c r="H293" s="428"/>
      <c r="I293" s="428"/>
      <c r="J293" s="428"/>
      <c r="K293" s="428"/>
      <c r="L293" s="428"/>
      <c r="M293" s="428"/>
      <c r="N293" s="428"/>
      <c r="O293" s="428"/>
      <c r="P293" s="428"/>
      <c r="Q293" s="428"/>
      <c r="R293" s="428"/>
      <c r="S293" s="428"/>
      <c r="T293" s="428"/>
      <c r="U293" s="428"/>
      <c r="V293" s="428"/>
      <c r="W293" s="428"/>
      <c r="X293" s="428"/>
      <c r="Y293" s="428"/>
      <c r="Z293" s="428"/>
      <c r="AA293" s="428"/>
      <c r="AB293" s="428"/>
      <c r="AC293" s="428"/>
      <c r="AD293" s="428"/>
      <c r="AE293" s="428"/>
      <c r="AF293" s="428"/>
      <c r="AG293" s="428"/>
      <c r="AH293" s="428"/>
      <c r="AI293" s="428"/>
      <c r="AJ293" s="428"/>
      <c r="AK293" s="428"/>
      <c r="AL293" s="428"/>
      <c r="AM293" s="428"/>
      <c r="AN293" s="428"/>
      <c r="AO293" s="428"/>
      <c r="AP293" s="428"/>
      <c r="AQ293" s="428"/>
      <c r="AR293" s="428"/>
      <c r="AS293" s="428"/>
      <c r="AT293" s="428"/>
      <c r="AU293" s="428"/>
      <c r="AV293" s="428"/>
      <c r="AW293" s="428"/>
      <c r="AX293" s="428"/>
      <c r="AY293" s="428"/>
      <c r="AZ293" s="428"/>
      <c r="BA293" s="428"/>
      <c r="BB293" s="428"/>
      <c r="BC293" s="428"/>
      <c r="BD293" s="428"/>
      <c r="BE293" s="428"/>
      <c r="BF293" s="428"/>
      <c r="BG293" s="428"/>
      <c r="BH293" s="428"/>
      <c r="BI293" s="428"/>
      <c r="BJ293" s="428"/>
      <c r="BK293" s="428"/>
      <c r="BL293" s="428"/>
      <c r="BM293" s="428"/>
      <c r="BN293" s="428"/>
    </row>
    <row r="294" outlineLevel="3">
      <c r="A294" s="428"/>
      <c r="B294" s="428"/>
      <c r="C294" s="428"/>
      <c r="D294" s="428"/>
      <c r="E294" s="498" t="s">
        <v>212</v>
      </c>
      <c r="F294" s="499" t="s">
        <v>213</v>
      </c>
      <c r="G294" s="498" t="s">
        <v>214</v>
      </c>
      <c r="H294" s="521"/>
      <c r="I294" s="521"/>
      <c r="J294" s="500"/>
      <c r="K294" s="182"/>
      <c r="L294" s="182"/>
      <c r="M294" s="182"/>
      <c r="N294" s="182"/>
      <c r="O294" s="182"/>
      <c r="P294" s="182"/>
      <c r="Q294" s="182"/>
      <c r="R294" s="182"/>
      <c r="S294" s="182"/>
      <c r="T294" s="182"/>
      <c r="U294" s="182"/>
      <c r="V294" s="182"/>
      <c r="W294" s="182"/>
      <c r="X294" s="182"/>
      <c r="Y294" s="182"/>
      <c r="Z294" s="182"/>
      <c r="AA294" s="182"/>
      <c r="AB294" s="182"/>
      <c r="AC294" s="182"/>
      <c r="AD294" s="182"/>
      <c r="AE294" s="182"/>
      <c r="AF294" s="182"/>
      <c r="AG294" s="182"/>
      <c r="AH294" s="182"/>
      <c r="AI294" s="182"/>
      <c r="AJ294" s="182"/>
      <c r="AK294" s="182"/>
      <c r="AL294" s="182"/>
      <c r="AM294" s="182"/>
      <c r="AN294" s="182"/>
      <c r="AO294" s="182"/>
      <c r="AP294" s="182"/>
      <c r="AQ294" s="182"/>
      <c r="AR294" s="182"/>
      <c r="AS294" s="182"/>
      <c r="AT294" s="182"/>
      <c r="AU294" s="182"/>
      <c r="AV294" s="182"/>
      <c r="AW294" s="182"/>
      <c r="AX294" s="182"/>
      <c r="AY294" s="182"/>
      <c r="AZ294" s="182"/>
      <c r="BA294" s="182"/>
      <c r="BB294" s="182"/>
      <c r="BC294" s="182"/>
      <c r="BD294" s="182"/>
      <c r="BE294" s="181"/>
      <c r="BF294" s="501" t="s">
        <v>187</v>
      </c>
      <c r="BG294" s="479" t="s">
        <v>217</v>
      </c>
      <c r="BH294" s="182"/>
      <c r="BI294" s="182"/>
      <c r="BJ294" s="181"/>
      <c r="BK294" s="501" t="s">
        <v>167</v>
      </c>
      <c r="BL294" s="501" t="s">
        <v>218</v>
      </c>
      <c r="BM294" s="428"/>
      <c r="BN294" s="428"/>
    </row>
    <row r="295" outlineLevel="3">
      <c r="A295" s="428"/>
      <c r="B295" s="428"/>
      <c r="C295" s="428"/>
      <c r="D295" s="428"/>
      <c r="E295" s="199"/>
      <c r="F295" s="199"/>
      <c r="G295" s="199"/>
      <c r="H295" s="199"/>
      <c r="I295" s="199"/>
      <c r="J295" s="502" t="s">
        <v>219</v>
      </c>
      <c r="K295" s="182"/>
      <c r="L295" s="182"/>
      <c r="M295" s="181"/>
      <c r="N295" s="502" t="s">
        <v>220</v>
      </c>
      <c r="O295" s="182"/>
      <c r="P295" s="182"/>
      <c r="Q295" s="181"/>
      <c r="R295" s="502" t="s">
        <v>221</v>
      </c>
      <c r="S295" s="182"/>
      <c r="T295" s="182"/>
      <c r="U295" s="181"/>
      <c r="V295" s="502" t="s">
        <v>222</v>
      </c>
      <c r="W295" s="182"/>
      <c r="X295" s="182"/>
      <c r="Y295" s="181"/>
      <c r="Z295" s="502" t="s">
        <v>223</v>
      </c>
      <c r="AA295" s="182"/>
      <c r="AB295" s="182"/>
      <c r="AC295" s="181"/>
      <c r="AD295" s="502" t="s">
        <v>224</v>
      </c>
      <c r="AE295" s="182"/>
      <c r="AF295" s="182"/>
      <c r="AG295" s="181"/>
      <c r="AH295" s="502" t="s">
        <v>225</v>
      </c>
      <c r="AI295" s="182"/>
      <c r="AJ295" s="182"/>
      <c r="AK295" s="181"/>
      <c r="AL295" s="502" t="s">
        <v>226</v>
      </c>
      <c r="AM295" s="182"/>
      <c r="AN295" s="182"/>
      <c r="AO295" s="181"/>
      <c r="AP295" s="502" t="s">
        <v>227</v>
      </c>
      <c r="AQ295" s="182"/>
      <c r="AR295" s="182"/>
      <c r="AS295" s="181"/>
      <c r="AT295" s="502" t="s">
        <v>228</v>
      </c>
      <c r="AU295" s="182"/>
      <c r="AV295" s="182"/>
      <c r="AW295" s="181"/>
      <c r="AX295" s="502" t="s">
        <v>229</v>
      </c>
      <c r="AY295" s="182"/>
      <c r="AZ295" s="182"/>
      <c r="BA295" s="181"/>
      <c r="BB295" s="502" t="s">
        <v>230</v>
      </c>
      <c r="BC295" s="182"/>
      <c r="BD295" s="182"/>
      <c r="BE295" s="181"/>
      <c r="BF295" s="199"/>
      <c r="BG295" s="503" t="s">
        <v>231</v>
      </c>
      <c r="BH295" s="504" t="s">
        <v>232</v>
      </c>
      <c r="BI295" s="503" t="s">
        <v>233</v>
      </c>
      <c r="BJ295" s="504" t="s">
        <v>234</v>
      </c>
      <c r="BK295" s="199"/>
      <c r="BL295" s="199"/>
      <c r="BM295" s="428"/>
      <c r="BN295" s="428"/>
    </row>
    <row r="296" outlineLevel="3">
      <c r="A296" s="428"/>
      <c r="B296" s="428"/>
      <c r="C296" s="428"/>
      <c r="D296" s="428"/>
      <c r="E296" s="183"/>
      <c r="F296" s="183"/>
      <c r="G296" s="183"/>
      <c r="H296" s="183"/>
      <c r="I296" s="183"/>
      <c r="J296" s="505">
        <v>1.0</v>
      </c>
      <c r="K296" s="505">
        <v>2.0</v>
      </c>
      <c r="L296" s="505">
        <v>3.0</v>
      </c>
      <c r="M296" s="505">
        <v>4.0</v>
      </c>
      <c r="N296" s="505">
        <v>1.0</v>
      </c>
      <c r="O296" s="505">
        <v>2.0</v>
      </c>
      <c r="P296" s="505">
        <v>3.0</v>
      </c>
      <c r="Q296" s="505">
        <v>4.0</v>
      </c>
      <c r="R296" s="505">
        <v>1.0</v>
      </c>
      <c r="S296" s="505">
        <v>2.0</v>
      </c>
      <c r="T296" s="505">
        <v>3.0</v>
      </c>
      <c r="U296" s="505">
        <v>4.0</v>
      </c>
      <c r="V296" s="505">
        <v>1.0</v>
      </c>
      <c r="W296" s="505">
        <v>2.0</v>
      </c>
      <c r="X296" s="505">
        <v>3.0</v>
      </c>
      <c r="Y296" s="505">
        <v>4.0</v>
      </c>
      <c r="Z296" s="505">
        <v>1.0</v>
      </c>
      <c r="AA296" s="505">
        <v>2.0</v>
      </c>
      <c r="AB296" s="505">
        <v>3.0</v>
      </c>
      <c r="AC296" s="505">
        <v>4.0</v>
      </c>
      <c r="AD296" s="505">
        <v>1.0</v>
      </c>
      <c r="AE296" s="505">
        <v>2.0</v>
      </c>
      <c r="AF296" s="505">
        <v>3.0</v>
      </c>
      <c r="AG296" s="505">
        <v>4.0</v>
      </c>
      <c r="AH296" s="505">
        <v>1.0</v>
      </c>
      <c r="AI296" s="505">
        <v>2.0</v>
      </c>
      <c r="AJ296" s="505">
        <v>3.0</v>
      </c>
      <c r="AK296" s="505">
        <v>4.0</v>
      </c>
      <c r="AL296" s="505">
        <v>1.0</v>
      </c>
      <c r="AM296" s="505">
        <v>2.0</v>
      </c>
      <c r="AN296" s="505">
        <v>3.0</v>
      </c>
      <c r="AO296" s="505">
        <v>4.0</v>
      </c>
      <c r="AP296" s="505">
        <v>1.0</v>
      </c>
      <c r="AQ296" s="505">
        <v>2.0</v>
      </c>
      <c r="AR296" s="505">
        <v>3.0</v>
      </c>
      <c r="AS296" s="505">
        <v>4.0</v>
      </c>
      <c r="AT296" s="505">
        <v>1.0</v>
      </c>
      <c r="AU296" s="505">
        <v>2.0</v>
      </c>
      <c r="AV296" s="505">
        <v>3.0</v>
      </c>
      <c r="AW296" s="505">
        <v>4.0</v>
      </c>
      <c r="AX296" s="505">
        <v>1.0</v>
      </c>
      <c r="AY296" s="505">
        <v>2.0</v>
      </c>
      <c r="AZ296" s="505">
        <v>3.0</v>
      </c>
      <c r="BA296" s="505">
        <v>4.0</v>
      </c>
      <c r="BB296" s="505">
        <v>1.0</v>
      </c>
      <c r="BC296" s="505">
        <v>2.0</v>
      </c>
      <c r="BD296" s="505">
        <v>3.0</v>
      </c>
      <c r="BE296" s="505">
        <v>4.0</v>
      </c>
      <c r="BF296" s="183"/>
      <c r="BG296" s="183"/>
      <c r="BH296" s="183"/>
      <c r="BI296" s="183"/>
      <c r="BJ296" s="183"/>
      <c r="BK296" s="183"/>
      <c r="BL296" s="183"/>
      <c r="BM296" s="428"/>
      <c r="BN296" s="428"/>
    </row>
    <row r="297" outlineLevel="3">
      <c r="A297" s="428"/>
      <c r="B297" s="428"/>
      <c r="C297" s="428"/>
      <c r="D297" s="428"/>
      <c r="E297" s="486">
        <v>1.0</v>
      </c>
      <c r="F297" s="528"/>
      <c r="G297" s="506"/>
      <c r="H297" s="507"/>
      <c r="I297" s="507"/>
      <c r="J297" s="523">
        <v>0.0</v>
      </c>
      <c r="K297" s="523">
        <v>0.0</v>
      </c>
      <c r="L297" s="523">
        <v>0.0</v>
      </c>
      <c r="M297" s="523">
        <v>0.0</v>
      </c>
      <c r="N297" s="523">
        <v>0.0</v>
      </c>
      <c r="O297" s="523">
        <v>0.0</v>
      </c>
      <c r="P297" s="523">
        <v>0.0</v>
      </c>
      <c r="Q297" s="523">
        <v>0.0</v>
      </c>
      <c r="R297" s="523">
        <v>0.0</v>
      </c>
      <c r="S297" s="523">
        <v>0.0</v>
      </c>
      <c r="T297" s="523">
        <v>0.0</v>
      </c>
      <c r="U297" s="523">
        <v>0.0</v>
      </c>
      <c r="V297" s="523">
        <v>0.0</v>
      </c>
      <c r="W297" s="523">
        <v>0.0</v>
      </c>
      <c r="X297" s="523">
        <v>0.0</v>
      </c>
      <c r="Y297" s="523">
        <v>0.0</v>
      </c>
      <c r="Z297" s="523">
        <v>0.0</v>
      </c>
      <c r="AA297" s="523">
        <v>0.0</v>
      </c>
      <c r="AB297" s="523">
        <v>0.0</v>
      </c>
      <c r="AC297" s="523">
        <v>0.0</v>
      </c>
      <c r="AD297" s="523">
        <v>0.0</v>
      </c>
      <c r="AE297" s="523">
        <v>0.0</v>
      </c>
      <c r="AF297" s="523">
        <v>0.0</v>
      </c>
      <c r="AG297" s="523">
        <v>0.0</v>
      </c>
      <c r="AH297" s="523">
        <v>0.0</v>
      </c>
      <c r="AI297" s="523">
        <v>0.0</v>
      </c>
      <c r="AJ297" s="523">
        <v>0.0</v>
      </c>
      <c r="AK297" s="523">
        <v>0.0</v>
      </c>
      <c r="AL297" s="523">
        <v>0.0</v>
      </c>
      <c r="AM297" s="523">
        <v>0.0</v>
      </c>
      <c r="AN297" s="523">
        <v>0.0</v>
      </c>
      <c r="AO297" s="523">
        <v>0.0</v>
      </c>
      <c r="AP297" s="523">
        <v>0.0</v>
      </c>
      <c r="AQ297" s="523">
        <v>0.0</v>
      </c>
      <c r="AR297" s="523">
        <v>0.0</v>
      </c>
      <c r="AS297" s="523">
        <v>0.0</v>
      </c>
      <c r="AT297" s="523">
        <v>0.0</v>
      </c>
      <c r="AU297" s="523">
        <v>0.0</v>
      </c>
      <c r="AV297" s="523">
        <v>0.0</v>
      </c>
      <c r="AW297" s="523">
        <v>0.0</v>
      </c>
      <c r="AX297" s="523">
        <v>0.0</v>
      </c>
      <c r="AY297" s="523">
        <v>0.0</v>
      </c>
      <c r="AZ297" s="523">
        <v>0.0</v>
      </c>
      <c r="BA297" s="523">
        <v>0.0</v>
      </c>
      <c r="BB297" s="523">
        <v>0.0</v>
      </c>
      <c r="BC297" s="523">
        <v>0.0</v>
      </c>
      <c r="BD297" s="523">
        <v>0.0</v>
      </c>
      <c r="BE297" s="523">
        <v>0.0</v>
      </c>
      <c r="BF297" s="515">
        <v>0.0</v>
      </c>
      <c r="BG297" s="510"/>
      <c r="BH297" s="511">
        <v>0.0</v>
      </c>
      <c r="BI297" s="512">
        <f t="shared" ref="BI297:BI306" si="29">iferror(AVERAGE(J297:BE297))</f>
        <v>0</v>
      </c>
      <c r="BJ297" s="511">
        <v>0.0</v>
      </c>
      <c r="BK297" s="513"/>
      <c r="BL297" s="514">
        <f>iferror((BH297+BJ297)/100)</f>
        <v>0</v>
      </c>
      <c r="BM297" s="428"/>
      <c r="BN297" s="428"/>
    </row>
    <row r="298" outlineLevel="3">
      <c r="A298" s="428"/>
      <c r="B298" s="428"/>
      <c r="C298" s="428"/>
      <c r="D298" s="428"/>
      <c r="E298" s="486">
        <v>2.0</v>
      </c>
      <c r="F298" s="529"/>
      <c r="G298" s="506"/>
      <c r="H298" s="507"/>
      <c r="I298" s="507"/>
      <c r="J298" s="523">
        <v>0.0</v>
      </c>
      <c r="K298" s="523">
        <v>0.0</v>
      </c>
      <c r="L298" s="523">
        <v>0.0</v>
      </c>
      <c r="M298" s="523">
        <v>0.0</v>
      </c>
      <c r="N298" s="523">
        <v>0.0</v>
      </c>
      <c r="O298" s="523">
        <v>0.0</v>
      </c>
      <c r="P298" s="523">
        <v>0.0</v>
      </c>
      <c r="Q298" s="523">
        <v>0.0</v>
      </c>
      <c r="R298" s="523">
        <v>0.0</v>
      </c>
      <c r="S298" s="523">
        <v>0.0</v>
      </c>
      <c r="T298" s="523">
        <v>0.0</v>
      </c>
      <c r="U298" s="523">
        <v>0.0</v>
      </c>
      <c r="V298" s="523">
        <v>0.0</v>
      </c>
      <c r="W298" s="523">
        <v>0.0</v>
      </c>
      <c r="X298" s="523">
        <v>0.0</v>
      </c>
      <c r="Y298" s="523">
        <v>0.0</v>
      </c>
      <c r="Z298" s="523">
        <v>0.0</v>
      </c>
      <c r="AA298" s="523">
        <v>0.0</v>
      </c>
      <c r="AB298" s="523">
        <v>0.0</v>
      </c>
      <c r="AC298" s="523">
        <v>0.0</v>
      </c>
      <c r="AD298" s="523">
        <v>0.0</v>
      </c>
      <c r="AE298" s="523">
        <v>0.0</v>
      </c>
      <c r="AF298" s="523">
        <v>0.0</v>
      </c>
      <c r="AG298" s="523">
        <v>0.0</v>
      </c>
      <c r="AH298" s="523">
        <v>0.0</v>
      </c>
      <c r="AI298" s="523">
        <v>0.0</v>
      </c>
      <c r="AJ298" s="523">
        <v>0.0</v>
      </c>
      <c r="AK298" s="523">
        <v>0.0</v>
      </c>
      <c r="AL298" s="523">
        <v>0.0</v>
      </c>
      <c r="AM298" s="523">
        <v>0.0</v>
      </c>
      <c r="AN298" s="523">
        <v>0.0</v>
      </c>
      <c r="AO298" s="523">
        <v>0.0</v>
      </c>
      <c r="AP298" s="523">
        <v>0.0</v>
      </c>
      <c r="AQ298" s="523">
        <v>0.0</v>
      </c>
      <c r="AR298" s="523">
        <v>0.0</v>
      </c>
      <c r="AS298" s="523">
        <v>0.0</v>
      </c>
      <c r="AT298" s="523">
        <v>0.0</v>
      </c>
      <c r="AU298" s="523">
        <v>0.0</v>
      </c>
      <c r="AV298" s="523">
        <v>0.0</v>
      </c>
      <c r="AW298" s="523">
        <v>0.0</v>
      </c>
      <c r="AX298" s="523">
        <v>0.0</v>
      </c>
      <c r="AY298" s="523">
        <v>0.0</v>
      </c>
      <c r="AZ298" s="523">
        <v>0.0</v>
      </c>
      <c r="BA298" s="523">
        <v>0.0</v>
      </c>
      <c r="BB298" s="523">
        <v>0.0</v>
      </c>
      <c r="BC298" s="523">
        <v>0.0</v>
      </c>
      <c r="BD298" s="523">
        <v>0.0</v>
      </c>
      <c r="BE298" s="523">
        <v>0.0</v>
      </c>
      <c r="BF298" s="515">
        <v>0.0</v>
      </c>
      <c r="BG298" s="510"/>
      <c r="BH298" s="511">
        <v>0.0</v>
      </c>
      <c r="BI298" s="512">
        <f t="shared" si="29"/>
        <v>0</v>
      </c>
      <c r="BJ298" s="511">
        <v>0.0</v>
      </c>
      <c r="BK298" s="513"/>
      <c r="BL298" s="514">
        <f t="shared" ref="BL298:BL306" si="30">(BH298+BJ298)/100</f>
        <v>0</v>
      </c>
      <c r="BM298" s="428"/>
      <c r="BN298" s="428"/>
    </row>
    <row r="299" outlineLevel="3">
      <c r="A299" s="428"/>
      <c r="B299" s="428"/>
      <c r="C299" s="248" t="s">
        <v>235</v>
      </c>
      <c r="D299" s="428"/>
      <c r="E299" s="486">
        <v>3.0</v>
      </c>
      <c r="F299" s="529"/>
      <c r="G299" s="506"/>
      <c r="H299" s="507"/>
      <c r="I299" s="507"/>
      <c r="J299" s="523">
        <v>0.0</v>
      </c>
      <c r="K299" s="523">
        <v>0.0</v>
      </c>
      <c r="L299" s="523">
        <v>0.0</v>
      </c>
      <c r="M299" s="523">
        <v>0.0</v>
      </c>
      <c r="N299" s="523">
        <v>0.0</v>
      </c>
      <c r="O299" s="523">
        <v>0.0</v>
      </c>
      <c r="P299" s="523">
        <v>0.0</v>
      </c>
      <c r="Q299" s="523">
        <v>0.0</v>
      </c>
      <c r="R299" s="523">
        <v>0.0</v>
      </c>
      <c r="S299" s="523">
        <v>0.0</v>
      </c>
      <c r="T299" s="523">
        <v>0.0</v>
      </c>
      <c r="U299" s="523">
        <v>0.0</v>
      </c>
      <c r="V299" s="523">
        <v>0.0</v>
      </c>
      <c r="W299" s="523">
        <v>0.0</v>
      </c>
      <c r="X299" s="523">
        <v>0.0</v>
      </c>
      <c r="Y299" s="523">
        <v>0.0</v>
      </c>
      <c r="Z299" s="523">
        <v>0.0</v>
      </c>
      <c r="AA299" s="523">
        <v>0.0</v>
      </c>
      <c r="AB299" s="523">
        <v>0.0</v>
      </c>
      <c r="AC299" s="523">
        <v>0.0</v>
      </c>
      <c r="AD299" s="523">
        <v>0.0</v>
      </c>
      <c r="AE299" s="523">
        <v>0.0</v>
      </c>
      <c r="AF299" s="523">
        <v>0.0</v>
      </c>
      <c r="AG299" s="523">
        <v>0.0</v>
      </c>
      <c r="AH299" s="523">
        <v>0.0</v>
      </c>
      <c r="AI299" s="523">
        <v>0.0</v>
      </c>
      <c r="AJ299" s="523">
        <v>0.0</v>
      </c>
      <c r="AK299" s="523">
        <v>0.0</v>
      </c>
      <c r="AL299" s="523">
        <v>0.0</v>
      </c>
      <c r="AM299" s="523">
        <v>0.0</v>
      </c>
      <c r="AN299" s="523">
        <v>0.0</v>
      </c>
      <c r="AO299" s="523">
        <v>0.0</v>
      </c>
      <c r="AP299" s="523">
        <v>0.0</v>
      </c>
      <c r="AQ299" s="523">
        <v>0.0</v>
      </c>
      <c r="AR299" s="523">
        <v>0.0</v>
      </c>
      <c r="AS299" s="523">
        <v>0.0</v>
      </c>
      <c r="AT299" s="523">
        <v>0.0</v>
      </c>
      <c r="AU299" s="523">
        <v>0.0</v>
      </c>
      <c r="AV299" s="523">
        <v>0.0</v>
      </c>
      <c r="AW299" s="523">
        <v>0.0</v>
      </c>
      <c r="AX299" s="523">
        <v>0.0</v>
      </c>
      <c r="AY299" s="523">
        <v>0.0</v>
      </c>
      <c r="AZ299" s="523">
        <v>0.0</v>
      </c>
      <c r="BA299" s="523">
        <v>0.0</v>
      </c>
      <c r="BB299" s="523">
        <v>0.0</v>
      </c>
      <c r="BC299" s="523">
        <v>0.0</v>
      </c>
      <c r="BD299" s="523">
        <v>0.0</v>
      </c>
      <c r="BE299" s="523">
        <v>0.0</v>
      </c>
      <c r="BF299" s="515">
        <v>0.0</v>
      </c>
      <c r="BG299" s="510"/>
      <c r="BH299" s="511">
        <v>0.0</v>
      </c>
      <c r="BI299" s="512">
        <f t="shared" si="29"/>
        <v>0</v>
      </c>
      <c r="BJ299" s="511">
        <v>0.0</v>
      </c>
      <c r="BK299" s="513"/>
      <c r="BL299" s="514">
        <f t="shared" si="30"/>
        <v>0</v>
      </c>
      <c r="BM299" s="428"/>
      <c r="BN299" s="428"/>
    </row>
    <row r="300" outlineLevel="3">
      <c r="A300" s="428"/>
      <c r="B300" s="428"/>
      <c r="C300" s="428"/>
      <c r="D300" s="428"/>
      <c r="E300" s="486">
        <v>4.0</v>
      </c>
      <c r="F300" s="529"/>
      <c r="G300" s="506"/>
      <c r="H300" s="507"/>
      <c r="I300" s="507"/>
      <c r="J300" s="523">
        <v>0.0</v>
      </c>
      <c r="K300" s="523">
        <v>0.0</v>
      </c>
      <c r="L300" s="523">
        <v>0.0</v>
      </c>
      <c r="M300" s="523">
        <v>0.0</v>
      </c>
      <c r="N300" s="523">
        <v>0.0</v>
      </c>
      <c r="O300" s="523">
        <v>0.0</v>
      </c>
      <c r="P300" s="523">
        <v>0.0</v>
      </c>
      <c r="Q300" s="523">
        <v>0.0</v>
      </c>
      <c r="R300" s="523">
        <v>0.0</v>
      </c>
      <c r="S300" s="523">
        <v>0.0</v>
      </c>
      <c r="T300" s="523">
        <v>0.0</v>
      </c>
      <c r="U300" s="523">
        <v>0.0</v>
      </c>
      <c r="V300" s="523">
        <v>0.0</v>
      </c>
      <c r="W300" s="523">
        <v>0.0</v>
      </c>
      <c r="X300" s="523">
        <v>0.0</v>
      </c>
      <c r="Y300" s="523">
        <v>0.0</v>
      </c>
      <c r="Z300" s="523">
        <v>0.0</v>
      </c>
      <c r="AA300" s="523">
        <v>0.0</v>
      </c>
      <c r="AB300" s="523">
        <v>0.0</v>
      </c>
      <c r="AC300" s="523">
        <v>0.0</v>
      </c>
      <c r="AD300" s="523">
        <v>0.0</v>
      </c>
      <c r="AE300" s="523">
        <v>0.0</v>
      </c>
      <c r="AF300" s="523">
        <v>0.0</v>
      </c>
      <c r="AG300" s="523">
        <v>0.0</v>
      </c>
      <c r="AH300" s="523">
        <v>0.0</v>
      </c>
      <c r="AI300" s="523">
        <v>0.0</v>
      </c>
      <c r="AJ300" s="523">
        <v>0.0</v>
      </c>
      <c r="AK300" s="523">
        <v>0.0</v>
      </c>
      <c r="AL300" s="523">
        <v>0.0</v>
      </c>
      <c r="AM300" s="523">
        <v>0.0</v>
      </c>
      <c r="AN300" s="523">
        <v>0.0</v>
      </c>
      <c r="AO300" s="523">
        <v>0.0</v>
      </c>
      <c r="AP300" s="523">
        <v>0.0</v>
      </c>
      <c r="AQ300" s="523">
        <v>0.0</v>
      </c>
      <c r="AR300" s="523">
        <v>0.0</v>
      </c>
      <c r="AS300" s="523">
        <v>0.0</v>
      </c>
      <c r="AT300" s="523">
        <v>0.0</v>
      </c>
      <c r="AU300" s="523">
        <v>0.0</v>
      </c>
      <c r="AV300" s="523">
        <v>0.0</v>
      </c>
      <c r="AW300" s="523">
        <v>0.0</v>
      </c>
      <c r="AX300" s="523">
        <v>0.0</v>
      </c>
      <c r="AY300" s="523">
        <v>0.0</v>
      </c>
      <c r="AZ300" s="523">
        <v>0.0</v>
      </c>
      <c r="BA300" s="523">
        <v>0.0</v>
      </c>
      <c r="BB300" s="523">
        <v>0.0</v>
      </c>
      <c r="BC300" s="523">
        <v>0.0</v>
      </c>
      <c r="BD300" s="523">
        <v>0.0</v>
      </c>
      <c r="BE300" s="523">
        <v>0.0</v>
      </c>
      <c r="BF300" s="515">
        <v>0.0</v>
      </c>
      <c r="BG300" s="510"/>
      <c r="BH300" s="511">
        <v>0.0</v>
      </c>
      <c r="BI300" s="512">
        <f t="shared" si="29"/>
        <v>0</v>
      </c>
      <c r="BJ300" s="511">
        <v>0.0</v>
      </c>
      <c r="BK300" s="513"/>
      <c r="BL300" s="514">
        <f t="shared" si="30"/>
        <v>0</v>
      </c>
      <c r="BM300" s="428"/>
      <c r="BN300" s="428"/>
    </row>
    <row r="301" outlineLevel="3">
      <c r="A301" s="428"/>
      <c r="B301" s="428"/>
      <c r="C301" s="428"/>
      <c r="D301" s="428"/>
      <c r="E301" s="486">
        <v>5.0</v>
      </c>
      <c r="F301" s="529"/>
      <c r="G301" s="506"/>
      <c r="H301" s="507"/>
      <c r="I301" s="507"/>
      <c r="J301" s="523">
        <v>0.0</v>
      </c>
      <c r="K301" s="523">
        <v>0.0</v>
      </c>
      <c r="L301" s="523">
        <v>0.0</v>
      </c>
      <c r="M301" s="523">
        <v>0.0</v>
      </c>
      <c r="N301" s="523">
        <v>0.0</v>
      </c>
      <c r="O301" s="523">
        <v>0.0</v>
      </c>
      <c r="P301" s="523">
        <v>0.0</v>
      </c>
      <c r="Q301" s="523">
        <v>0.0</v>
      </c>
      <c r="R301" s="523">
        <v>0.0</v>
      </c>
      <c r="S301" s="523">
        <v>0.0</v>
      </c>
      <c r="T301" s="523">
        <v>0.0</v>
      </c>
      <c r="U301" s="523">
        <v>0.0</v>
      </c>
      <c r="V301" s="523">
        <v>0.0</v>
      </c>
      <c r="W301" s="523">
        <v>0.0</v>
      </c>
      <c r="X301" s="523">
        <v>0.0</v>
      </c>
      <c r="Y301" s="523">
        <v>0.0</v>
      </c>
      <c r="Z301" s="523">
        <v>0.0</v>
      </c>
      <c r="AA301" s="523">
        <v>0.0</v>
      </c>
      <c r="AB301" s="523">
        <v>0.0</v>
      </c>
      <c r="AC301" s="523">
        <v>0.0</v>
      </c>
      <c r="AD301" s="523">
        <v>0.0</v>
      </c>
      <c r="AE301" s="523">
        <v>0.0</v>
      </c>
      <c r="AF301" s="523">
        <v>0.0</v>
      </c>
      <c r="AG301" s="523">
        <v>0.0</v>
      </c>
      <c r="AH301" s="523">
        <v>0.0</v>
      </c>
      <c r="AI301" s="523">
        <v>0.0</v>
      </c>
      <c r="AJ301" s="523">
        <v>0.0</v>
      </c>
      <c r="AK301" s="523">
        <v>0.0</v>
      </c>
      <c r="AL301" s="523">
        <v>0.0</v>
      </c>
      <c r="AM301" s="523">
        <v>0.0</v>
      </c>
      <c r="AN301" s="523">
        <v>0.0</v>
      </c>
      <c r="AO301" s="523">
        <v>0.0</v>
      </c>
      <c r="AP301" s="523">
        <v>0.0</v>
      </c>
      <c r="AQ301" s="523">
        <v>0.0</v>
      </c>
      <c r="AR301" s="523">
        <v>0.0</v>
      </c>
      <c r="AS301" s="523">
        <v>0.0</v>
      </c>
      <c r="AT301" s="523">
        <v>0.0</v>
      </c>
      <c r="AU301" s="523">
        <v>0.0</v>
      </c>
      <c r="AV301" s="523">
        <v>0.0</v>
      </c>
      <c r="AW301" s="523">
        <v>0.0</v>
      </c>
      <c r="AX301" s="523">
        <v>0.0</v>
      </c>
      <c r="AY301" s="523">
        <v>0.0</v>
      </c>
      <c r="AZ301" s="523">
        <v>0.0</v>
      </c>
      <c r="BA301" s="523">
        <v>0.0</v>
      </c>
      <c r="BB301" s="523">
        <v>0.0</v>
      </c>
      <c r="BC301" s="523">
        <v>0.0</v>
      </c>
      <c r="BD301" s="523">
        <v>0.0</v>
      </c>
      <c r="BE301" s="523">
        <v>0.0</v>
      </c>
      <c r="BF301" s="515">
        <v>0.0</v>
      </c>
      <c r="BG301" s="510"/>
      <c r="BH301" s="511">
        <v>0.0</v>
      </c>
      <c r="BI301" s="512">
        <f t="shared" si="29"/>
        <v>0</v>
      </c>
      <c r="BJ301" s="511">
        <v>0.0</v>
      </c>
      <c r="BK301" s="513"/>
      <c r="BL301" s="514">
        <f t="shared" si="30"/>
        <v>0</v>
      </c>
      <c r="BM301" s="428"/>
      <c r="BN301" s="428"/>
    </row>
    <row r="302" outlineLevel="3">
      <c r="A302" s="428"/>
      <c r="B302" s="428"/>
      <c r="C302" s="428"/>
      <c r="D302" s="428"/>
      <c r="E302" s="486">
        <v>6.0</v>
      </c>
      <c r="F302" s="529"/>
      <c r="G302" s="506"/>
      <c r="H302" s="507"/>
      <c r="I302" s="507"/>
      <c r="J302" s="523">
        <v>0.0</v>
      </c>
      <c r="K302" s="523">
        <v>0.0</v>
      </c>
      <c r="L302" s="523">
        <v>0.0</v>
      </c>
      <c r="M302" s="523">
        <v>0.0</v>
      </c>
      <c r="N302" s="523">
        <v>0.0</v>
      </c>
      <c r="O302" s="523">
        <v>0.0</v>
      </c>
      <c r="P302" s="523">
        <v>0.0</v>
      </c>
      <c r="Q302" s="523">
        <v>0.0</v>
      </c>
      <c r="R302" s="523">
        <v>0.0</v>
      </c>
      <c r="S302" s="523">
        <v>0.0</v>
      </c>
      <c r="T302" s="523">
        <v>0.0</v>
      </c>
      <c r="U302" s="523">
        <v>0.0</v>
      </c>
      <c r="V302" s="523">
        <v>0.0</v>
      </c>
      <c r="W302" s="523">
        <v>0.0</v>
      </c>
      <c r="X302" s="523">
        <v>0.0</v>
      </c>
      <c r="Y302" s="523">
        <v>0.0</v>
      </c>
      <c r="Z302" s="523">
        <v>0.0</v>
      </c>
      <c r="AA302" s="523">
        <v>0.0</v>
      </c>
      <c r="AB302" s="523">
        <v>0.0</v>
      </c>
      <c r="AC302" s="523">
        <v>0.0</v>
      </c>
      <c r="AD302" s="523">
        <v>0.0</v>
      </c>
      <c r="AE302" s="523">
        <v>0.0</v>
      </c>
      <c r="AF302" s="523">
        <v>0.0</v>
      </c>
      <c r="AG302" s="523">
        <v>0.0</v>
      </c>
      <c r="AH302" s="523">
        <v>0.0</v>
      </c>
      <c r="AI302" s="523">
        <v>0.0</v>
      </c>
      <c r="AJ302" s="523">
        <v>0.0</v>
      </c>
      <c r="AK302" s="523">
        <v>0.0</v>
      </c>
      <c r="AL302" s="523">
        <v>0.0</v>
      </c>
      <c r="AM302" s="523">
        <v>0.0</v>
      </c>
      <c r="AN302" s="523">
        <v>0.0</v>
      </c>
      <c r="AO302" s="523">
        <v>0.0</v>
      </c>
      <c r="AP302" s="523">
        <v>0.0</v>
      </c>
      <c r="AQ302" s="523">
        <v>0.0</v>
      </c>
      <c r="AR302" s="523">
        <v>0.0</v>
      </c>
      <c r="AS302" s="523">
        <v>0.0</v>
      </c>
      <c r="AT302" s="523">
        <v>0.0</v>
      </c>
      <c r="AU302" s="523">
        <v>0.0</v>
      </c>
      <c r="AV302" s="523">
        <v>0.0</v>
      </c>
      <c r="AW302" s="523">
        <v>0.0</v>
      </c>
      <c r="AX302" s="523">
        <v>0.0</v>
      </c>
      <c r="AY302" s="523">
        <v>0.0</v>
      </c>
      <c r="AZ302" s="523">
        <v>0.0</v>
      </c>
      <c r="BA302" s="523">
        <v>0.0</v>
      </c>
      <c r="BB302" s="523">
        <v>0.0</v>
      </c>
      <c r="BC302" s="523">
        <v>0.0</v>
      </c>
      <c r="BD302" s="523">
        <v>0.0</v>
      </c>
      <c r="BE302" s="523">
        <v>0.0</v>
      </c>
      <c r="BF302" s="515">
        <v>0.0</v>
      </c>
      <c r="BG302" s="510"/>
      <c r="BH302" s="511">
        <v>0.0</v>
      </c>
      <c r="BI302" s="512">
        <f t="shared" si="29"/>
        <v>0</v>
      </c>
      <c r="BJ302" s="511">
        <v>0.0</v>
      </c>
      <c r="BK302" s="513"/>
      <c r="BL302" s="514">
        <f t="shared" si="30"/>
        <v>0</v>
      </c>
      <c r="BM302" s="428"/>
      <c r="BN302" s="428"/>
    </row>
    <row r="303" outlineLevel="3">
      <c r="A303" s="428"/>
      <c r="B303" s="428"/>
      <c r="C303" s="428"/>
      <c r="D303" s="428"/>
      <c r="E303" s="486">
        <v>7.0</v>
      </c>
      <c r="F303" s="529"/>
      <c r="G303" s="506"/>
      <c r="H303" s="507"/>
      <c r="I303" s="507"/>
      <c r="J303" s="523">
        <v>0.0</v>
      </c>
      <c r="K303" s="523">
        <v>0.0</v>
      </c>
      <c r="L303" s="523">
        <v>0.0</v>
      </c>
      <c r="M303" s="523">
        <v>0.0</v>
      </c>
      <c r="N303" s="523">
        <v>0.0</v>
      </c>
      <c r="O303" s="523">
        <v>0.0</v>
      </c>
      <c r="P303" s="523">
        <v>0.0</v>
      </c>
      <c r="Q303" s="523">
        <v>0.0</v>
      </c>
      <c r="R303" s="523">
        <v>0.0</v>
      </c>
      <c r="S303" s="523">
        <v>0.0</v>
      </c>
      <c r="T303" s="523">
        <v>0.0</v>
      </c>
      <c r="U303" s="523">
        <v>0.0</v>
      </c>
      <c r="V303" s="523">
        <v>0.0</v>
      </c>
      <c r="W303" s="523">
        <v>0.0</v>
      </c>
      <c r="X303" s="523">
        <v>0.0</v>
      </c>
      <c r="Y303" s="523">
        <v>0.0</v>
      </c>
      <c r="Z303" s="523">
        <v>0.0</v>
      </c>
      <c r="AA303" s="523">
        <v>0.0</v>
      </c>
      <c r="AB303" s="523">
        <v>0.0</v>
      </c>
      <c r="AC303" s="523">
        <v>0.0</v>
      </c>
      <c r="AD303" s="523">
        <v>0.0</v>
      </c>
      <c r="AE303" s="523">
        <v>0.0</v>
      </c>
      <c r="AF303" s="523">
        <v>0.0</v>
      </c>
      <c r="AG303" s="523">
        <v>0.0</v>
      </c>
      <c r="AH303" s="523">
        <v>0.0</v>
      </c>
      <c r="AI303" s="523">
        <v>0.0</v>
      </c>
      <c r="AJ303" s="523">
        <v>0.0</v>
      </c>
      <c r="AK303" s="523">
        <v>0.0</v>
      </c>
      <c r="AL303" s="523">
        <v>0.0</v>
      </c>
      <c r="AM303" s="523">
        <v>0.0</v>
      </c>
      <c r="AN303" s="523">
        <v>0.0</v>
      </c>
      <c r="AO303" s="523">
        <v>0.0</v>
      </c>
      <c r="AP303" s="523">
        <v>0.0</v>
      </c>
      <c r="AQ303" s="523">
        <v>0.0</v>
      </c>
      <c r="AR303" s="523">
        <v>0.0</v>
      </c>
      <c r="AS303" s="523">
        <v>0.0</v>
      </c>
      <c r="AT303" s="523">
        <v>0.0</v>
      </c>
      <c r="AU303" s="523">
        <v>0.0</v>
      </c>
      <c r="AV303" s="523">
        <v>0.0</v>
      </c>
      <c r="AW303" s="523">
        <v>0.0</v>
      </c>
      <c r="AX303" s="523">
        <v>0.0</v>
      </c>
      <c r="AY303" s="523">
        <v>0.0</v>
      </c>
      <c r="AZ303" s="523">
        <v>0.0</v>
      </c>
      <c r="BA303" s="523">
        <v>0.0</v>
      </c>
      <c r="BB303" s="523">
        <v>0.0</v>
      </c>
      <c r="BC303" s="523">
        <v>0.0</v>
      </c>
      <c r="BD303" s="523">
        <v>0.0</v>
      </c>
      <c r="BE303" s="523">
        <v>0.0</v>
      </c>
      <c r="BF303" s="515">
        <v>0.0</v>
      </c>
      <c r="BG303" s="510"/>
      <c r="BH303" s="511">
        <v>0.0</v>
      </c>
      <c r="BI303" s="512">
        <f t="shared" si="29"/>
        <v>0</v>
      </c>
      <c r="BJ303" s="511">
        <v>0.0</v>
      </c>
      <c r="BK303" s="513"/>
      <c r="BL303" s="514">
        <f t="shared" si="30"/>
        <v>0</v>
      </c>
      <c r="BM303" s="428"/>
      <c r="BN303" s="428"/>
    </row>
    <row r="304" outlineLevel="3">
      <c r="A304" s="428"/>
      <c r="B304" s="428"/>
      <c r="C304" s="428"/>
      <c r="D304" s="428"/>
      <c r="E304" s="486">
        <v>8.0</v>
      </c>
      <c r="F304" s="529"/>
      <c r="G304" s="506"/>
      <c r="H304" s="507"/>
      <c r="I304" s="507"/>
      <c r="J304" s="523">
        <v>0.0</v>
      </c>
      <c r="K304" s="523">
        <v>0.0</v>
      </c>
      <c r="L304" s="523">
        <v>0.0</v>
      </c>
      <c r="M304" s="523">
        <v>0.0</v>
      </c>
      <c r="N304" s="523">
        <v>0.0</v>
      </c>
      <c r="O304" s="523">
        <v>0.0</v>
      </c>
      <c r="P304" s="523">
        <v>0.0</v>
      </c>
      <c r="Q304" s="523">
        <v>0.0</v>
      </c>
      <c r="R304" s="523">
        <v>0.0</v>
      </c>
      <c r="S304" s="523">
        <v>0.0</v>
      </c>
      <c r="T304" s="523">
        <v>0.0</v>
      </c>
      <c r="U304" s="523">
        <v>0.0</v>
      </c>
      <c r="V304" s="523">
        <v>0.0</v>
      </c>
      <c r="W304" s="523">
        <v>0.0</v>
      </c>
      <c r="X304" s="523">
        <v>0.0</v>
      </c>
      <c r="Y304" s="523">
        <v>0.0</v>
      </c>
      <c r="Z304" s="523">
        <v>0.0</v>
      </c>
      <c r="AA304" s="523">
        <v>0.0</v>
      </c>
      <c r="AB304" s="523">
        <v>0.0</v>
      </c>
      <c r="AC304" s="523">
        <v>0.0</v>
      </c>
      <c r="AD304" s="523">
        <v>0.0</v>
      </c>
      <c r="AE304" s="523">
        <v>0.0</v>
      </c>
      <c r="AF304" s="523">
        <v>0.0</v>
      </c>
      <c r="AG304" s="523">
        <v>0.0</v>
      </c>
      <c r="AH304" s="523">
        <v>0.0</v>
      </c>
      <c r="AI304" s="523">
        <v>0.0</v>
      </c>
      <c r="AJ304" s="523">
        <v>0.0</v>
      </c>
      <c r="AK304" s="523">
        <v>0.0</v>
      </c>
      <c r="AL304" s="523">
        <v>0.0</v>
      </c>
      <c r="AM304" s="523">
        <v>0.0</v>
      </c>
      <c r="AN304" s="523">
        <v>0.0</v>
      </c>
      <c r="AO304" s="523">
        <v>0.0</v>
      </c>
      <c r="AP304" s="523">
        <v>0.0</v>
      </c>
      <c r="AQ304" s="523">
        <v>0.0</v>
      </c>
      <c r="AR304" s="523">
        <v>0.0</v>
      </c>
      <c r="AS304" s="523">
        <v>0.0</v>
      </c>
      <c r="AT304" s="523">
        <v>0.0</v>
      </c>
      <c r="AU304" s="523">
        <v>0.0</v>
      </c>
      <c r="AV304" s="523">
        <v>0.0</v>
      </c>
      <c r="AW304" s="523">
        <v>0.0</v>
      </c>
      <c r="AX304" s="523">
        <v>0.0</v>
      </c>
      <c r="AY304" s="523">
        <v>0.0</v>
      </c>
      <c r="AZ304" s="523">
        <v>0.0</v>
      </c>
      <c r="BA304" s="523">
        <v>0.0</v>
      </c>
      <c r="BB304" s="523">
        <v>0.0</v>
      </c>
      <c r="BC304" s="523">
        <v>0.0</v>
      </c>
      <c r="BD304" s="523">
        <v>0.0</v>
      </c>
      <c r="BE304" s="523">
        <v>0.0</v>
      </c>
      <c r="BF304" s="515">
        <v>0.0</v>
      </c>
      <c r="BG304" s="510"/>
      <c r="BH304" s="511">
        <v>0.0</v>
      </c>
      <c r="BI304" s="512">
        <f t="shared" si="29"/>
        <v>0</v>
      </c>
      <c r="BJ304" s="511">
        <v>0.0</v>
      </c>
      <c r="BK304" s="513"/>
      <c r="BL304" s="514">
        <f t="shared" si="30"/>
        <v>0</v>
      </c>
      <c r="BM304" s="428"/>
      <c r="BN304" s="428"/>
    </row>
    <row r="305" outlineLevel="3">
      <c r="A305" s="428"/>
      <c r="B305" s="428"/>
      <c r="C305" s="428"/>
      <c r="D305" s="428"/>
      <c r="E305" s="486">
        <v>9.0</v>
      </c>
      <c r="F305" s="529"/>
      <c r="G305" s="506"/>
      <c r="H305" s="507"/>
      <c r="I305" s="507"/>
      <c r="J305" s="523">
        <v>0.0</v>
      </c>
      <c r="K305" s="523">
        <v>0.0</v>
      </c>
      <c r="L305" s="523">
        <v>0.0</v>
      </c>
      <c r="M305" s="523">
        <v>0.0</v>
      </c>
      <c r="N305" s="523">
        <v>0.0</v>
      </c>
      <c r="O305" s="523">
        <v>0.0</v>
      </c>
      <c r="P305" s="523">
        <v>0.0</v>
      </c>
      <c r="Q305" s="523">
        <v>0.0</v>
      </c>
      <c r="R305" s="523">
        <v>0.0</v>
      </c>
      <c r="S305" s="523">
        <v>0.0</v>
      </c>
      <c r="T305" s="523">
        <v>0.0</v>
      </c>
      <c r="U305" s="523">
        <v>0.0</v>
      </c>
      <c r="V305" s="523">
        <v>0.0</v>
      </c>
      <c r="W305" s="523">
        <v>0.0</v>
      </c>
      <c r="X305" s="523">
        <v>0.0</v>
      </c>
      <c r="Y305" s="523">
        <v>0.0</v>
      </c>
      <c r="Z305" s="523">
        <v>0.0</v>
      </c>
      <c r="AA305" s="523">
        <v>0.0</v>
      </c>
      <c r="AB305" s="523">
        <v>0.0</v>
      </c>
      <c r="AC305" s="523">
        <v>0.0</v>
      </c>
      <c r="AD305" s="523">
        <v>0.0</v>
      </c>
      <c r="AE305" s="523">
        <v>0.0</v>
      </c>
      <c r="AF305" s="523">
        <v>0.0</v>
      </c>
      <c r="AG305" s="523">
        <v>0.0</v>
      </c>
      <c r="AH305" s="523">
        <v>0.0</v>
      </c>
      <c r="AI305" s="523">
        <v>0.0</v>
      </c>
      <c r="AJ305" s="523">
        <v>0.0</v>
      </c>
      <c r="AK305" s="523">
        <v>0.0</v>
      </c>
      <c r="AL305" s="523">
        <v>0.0</v>
      </c>
      <c r="AM305" s="523">
        <v>0.0</v>
      </c>
      <c r="AN305" s="523">
        <v>0.0</v>
      </c>
      <c r="AO305" s="523">
        <v>0.0</v>
      </c>
      <c r="AP305" s="523">
        <v>0.0</v>
      </c>
      <c r="AQ305" s="523">
        <v>0.0</v>
      </c>
      <c r="AR305" s="523">
        <v>0.0</v>
      </c>
      <c r="AS305" s="523">
        <v>0.0</v>
      </c>
      <c r="AT305" s="523">
        <v>0.0</v>
      </c>
      <c r="AU305" s="523">
        <v>0.0</v>
      </c>
      <c r="AV305" s="523">
        <v>0.0</v>
      </c>
      <c r="AW305" s="523">
        <v>0.0</v>
      </c>
      <c r="AX305" s="523">
        <v>0.0</v>
      </c>
      <c r="AY305" s="523">
        <v>0.0</v>
      </c>
      <c r="AZ305" s="523">
        <v>0.0</v>
      </c>
      <c r="BA305" s="523">
        <v>0.0</v>
      </c>
      <c r="BB305" s="523">
        <v>0.0</v>
      </c>
      <c r="BC305" s="523">
        <v>0.0</v>
      </c>
      <c r="BD305" s="523">
        <v>0.0</v>
      </c>
      <c r="BE305" s="523">
        <v>0.0</v>
      </c>
      <c r="BF305" s="515">
        <v>0.0</v>
      </c>
      <c r="BG305" s="510"/>
      <c r="BH305" s="511">
        <v>0.0</v>
      </c>
      <c r="BI305" s="512">
        <f t="shared" si="29"/>
        <v>0</v>
      </c>
      <c r="BJ305" s="511">
        <v>0.0</v>
      </c>
      <c r="BK305" s="513"/>
      <c r="BL305" s="514">
        <f t="shared" si="30"/>
        <v>0</v>
      </c>
      <c r="BM305" s="428"/>
      <c r="BN305" s="428"/>
    </row>
    <row r="306" outlineLevel="3">
      <c r="A306" s="428"/>
      <c r="B306" s="428"/>
      <c r="C306" s="428"/>
      <c r="D306" s="428"/>
      <c r="E306" s="486">
        <v>10.0</v>
      </c>
      <c r="F306" s="529"/>
      <c r="G306" s="506"/>
      <c r="H306" s="507"/>
      <c r="I306" s="507"/>
      <c r="J306" s="523">
        <v>0.0</v>
      </c>
      <c r="K306" s="523">
        <v>0.0</v>
      </c>
      <c r="L306" s="523">
        <v>0.0</v>
      </c>
      <c r="M306" s="523">
        <v>0.0</v>
      </c>
      <c r="N306" s="523">
        <v>0.0</v>
      </c>
      <c r="O306" s="523">
        <v>0.0</v>
      </c>
      <c r="P306" s="523">
        <v>0.0</v>
      </c>
      <c r="Q306" s="523">
        <v>0.0</v>
      </c>
      <c r="R306" s="523">
        <v>0.0</v>
      </c>
      <c r="S306" s="523">
        <v>0.0</v>
      </c>
      <c r="T306" s="523">
        <v>0.0</v>
      </c>
      <c r="U306" s="523">
        <v>0.0</v>
      </c>
      <c r="V306" s="523">
        <v>0.0</v>
      </c>
      <c r="W306" s="523">
        <v>0.0</v>
      </c>
      <c r="X306" s="523">
        <v>0.0</v>
      </c>
      <c r="Y306" s="523">
        <v>0.0</v>
      </c>
      <c r="Z306" s="523">
        <v>0.0</v>
      </c>
      <c r="AA306" s="523">
        <v>0.0</v>
      </c>
      <c r="AB306" s="523">
        <v>0.0</v>
      </c>
      <c r="AC306" s="523">
        <v>0.0</v>
      </c>
      <c r="AD306" s="523">
        <v>0.0</v>
      </c>
      <c r="AE306" s="523">
        <v>0.0</v>
      </c>
      <c r="AF306" s="523">
        <v>0.0</v>
      </c>
      <c r="AG306" s="523">
        <v>0.0</v>
      </c>
      <c r="AH306" s="523">
        <v>0.0</v>
      </c>
      <c r="AI306" s="523">
        <v>0.0</v>
      </c>
      <c r="AJ306" s="523">
        <v>0.0</v>
      </c>
      <c r="AK306" s="523">
        <v>0.0</v>
      </c>
      <c r="AL306" s="523">
        <v>0.0</v>
      </c>
      <c r="AM306" s="523">
        <v>0.0</v>
      </c>
      <c r="AN306" s="523">
        <v>0.0</v>
      </c>
      <c r="AO306" s="523">
        <v>0.0</v>
      </c>
      <c r="AP306" s="523">
        <v>0.0</v>
      </c>
      <c r="AQ306" s="523">
        <v>0.0</v>
      </c>
      <c r="AR306" s="523">
        <v>0.0</v>
      </c>
      <c r="AS306" s="523">
        <v>0.0</v>
      </c>
      <c r="AT306" s="523">
        <v>0.0</v>
      </c>
      <c r="AU306" s="523">
        <v>0.0</v>
      </c>
      <c r="AV306" s="523">
        <v>0.0</v>
      </c>
      <c r="AW306" s="523">
        <v>0.0</v>
      </c>
      <c r="AX306" s="523">
        <v>0.0</v>
      </c>
      <c r="AY306" s="523">
        <v>0.0</v>
      </c>
      <c r="AZ306" s="523">
        <v>0.0</v>
      </c>
      <c r="BA306" s="523">
        <v>0.0</v>
      </c>
      <c r="BB306" s="523">
        <v>0.0</v>
      </c>
      <c r="BC306" s="523">
        <v>0.0</v>
      </c>
      <c r="BD306" s="523">
        <v>0.0</v>
      </c>
      <c r="BE306" s="523">
        <v>0.0</v>
      </c>
      <c r="BF306" s="515">
        <v>0.0</v>
      </c>
      <c r="BG306" s="510"/>
      <c r="BH306" s="511">
        <v>0.0</v>
      </c>
      <c r="BI306" s="512">
        <f t="shared" si="29"/>
        <v>0</v>
      </c>
      <c r="BJ306" s="511">
        <v>0.0</v>
      </c>
      <c r="BK306" s="513"/>
      <c r="BL306" s="514">
        <f t="shared" si="30"/>
        <v>0</v>
      </c>
      <c r="BM306" s="428"/>
      <c r="BN306" s="428"/>
    </row>
    <row r="307" outlineLevel="3">
      <c r="A307" s="428"/>
      <c r="B307" s="428"/>
      <c r="C307" s="428"/>
      <c r="D307" s="428"/>
      <c r="E307" s="517"/>
      <c r="F307" s="517"/>
      <c r="G307" s="517"/>
      <c r="H307" s="517"/>
      <c r="I307" s="517"/>
      <c r="J307" s="517"/>
      <c r="K307" s="517"/>
      <c r="L307" s="517"/>
      <c r="M307" s="517"/>
      <c r="N307" s="517"/>
      <c r="O307" s="517"/>
      <c r="P307" s="517"/>
      <c r="Q307" s="517"/>
      <c r="R307" s="517"/>
      <c r="S307" s="517"/>
      <c r="T307" s="517"/>
      <c r="U307" s="517"/>
      <c r="V307" s="517"/>
      <c r="W307" s="517"/>
      <c r="X307" s="517"/>
      <c r="Y307" s="517"/>
      <c r="Z307" s="517"/>
      <c r="AA307" s="517"/>
      <c r="AB307" s="517"/>
      <c r="AC307" s="517"/>
      <c r="AD307" s="517"/>
      <c r="AE307" s="517"/>
      <c r="AF307" s="517"/>
      <c r="AG307" s="517"/>
      <c r="AH307" s="517"/>
      <c r="AI307" s="517"/>
      <c r="AJ307" s="517"/>
      <c r="AK307" s="517"/>
      <c r="AL307" s="517"/>
      <c r="AM307" s="517"/>
      <c r="AN307" s="517"/>
      <c r="AO307" s="517"/>
      <c r="AP307" s="517"/>
      <c r="AQ307" s="517"/>
      <c r="AR307" s="517"/>
      <c r="AS307" s="517"/>
      <c r="AT307" s="517"/>
      <c r="AU307" s="517"/>
      <c r="AV307" s="517"/>
      <c r="AW307" s="517"/>
      <c r="AX307" s="517"/>
      <c r="AY307" s="517"/>
      <c r="AZ307" s="517"/>
      <c r="BA307" s="517"/>
      <c r="BB307" s="517"/>
      <c r="BC307" s="517"/>
      <c r="BD307" s="517"/>
      <c r="BE307" s="517"/>
      <c r="BF307" s="517"/>
      <c r="BG307" s="517"/>
      <c r="BH307" s="517"/>
      <c r="BI307" s="517"/>
      <c r="BJ307" s="517"/>
      <c r="BK307" s="517"/>
      <c r="BL307" s="517"/>
      <c r="BM307" s="428"/>
      <c r="BN307" s="428"/>
    </row>
    <row r="308" outlineLevel="3">
      <c r="A308" s="428"/>
      <c r="B308" s="428"/>
      <c r="C308" s="428"/>
      <c r="D308" s="428"/>
      <c r="E308" s="428"/>
      <c r="F308" s="428"/>
      <c r="G308" s="428"/>
      <c r="H308" s="428"/>
      <c r="I308" s="428"/>
      <c r="J308" s="428"/>
      <c r="K308" s="428"/>
      <c r="L308" s="428"/>
      <c r="M308" s="428"/>
      <c r="N308" s="428"/>
      <c r="O308" s="428"/>
      <c r="P308" s="428"/>
      <c r="Q308" s="428"/>
      <c r="R308" s="428"/>
      <c r="S308" s="428"/>
      <c r="T308" s="428"/>
      <c r="U308" s="428"/>
      <c r="V308" s="428"/>
      <c r="W308" s="428"/>
      <c r="X308" s="428"/>
      <c r="Y308" s="428"/>
      <c r="Z308" s="428"/>
      <c r="AA308" s="428"/>
      <c r="AB308" s="428"/>
      <c r="AC308" s="428"/>
      <c r="AD308" s="428"/>
      <c r="AE308" s="428"/>
      <c r="AF308" s="428"/>
      <c r="AG308" s="428"/>
      <c r="AH308" s="428"/>
      <c r="AI308" s="428"/>
      <c r="AJ308" s="428"/>
      <c r="AK308" s="428"/>
      <c r="AL308" s="428"/>
      <c r="AM308" s="428"/>
      <c r="AN308" s="428"/>
      <c r="AO308" s="428"/>
      <c r="AP308" s="428"/>
      <c r="AQ308" s="428"/>
      <c r="AR308" s="428"/>
      <c r="AS308" s="428"/>
      <c r="AT308" s="428"/>
      <c r="AU308" s="428"/>
      <c r="AV308" s="428"/>
      <c r="AW308" s="428"/>
      <c r="AX308" s="428"/>
      <c r="AY308" s="428"/>
      <c r="AZ308" s="428"/>
      <c r="BA308" s="428"/>
      <c r="BB308" s="428"/>
      <c r="BC308" s="428"/>
      <c r="BD308" s="428"/>
      <c r="BE308" s="428"/>
      <c r="BF308" s="428"/>
      <c r="BG308" s="428"/>
      <c r="BH308" s="428"/>
      <c r="BI308" s="428"/>
      <c r="BJ308" s="428"/>
      <c r="BK308" s="428"/>
      <c r="BL308" s="428"/>
      <c r="BM308" s="428"/>
      <c r="BN308" s="428"/>
    </row>
    <row r="309" ht="7.5" customHeight="1" outlineLevel="2">
      <c r="A309" s="428"/>
      <c r="B309" s="428"/>
      <c r="C309" s="428"/>
      <c r="D309" s="428"/>
      <c r="E309" s="428"/>
      <c r="F309" s="428"/>
      <c r="G309" s="428"/>
      <c r="H309" s="428"/>
      <c r="I309" s="428"/>
      <c r="J309" s="428"/>
      <c r="K309" s="428"/>
      <c r="L309" s="428"/>
      <c r="M309" s="428"/>
      <c r="N309" s="428"/>
      <c r="O309" s="428"/>
      <c r="P309" s="428"/>
      <c r="Q309" s="428"/>
      <c r="R309" s="428"/>
      <c r="S309" s="428"/>
      <c r="T309" s="428"/>
      <c r="U309" s="428"/>
      <c r="V309" s="428"/>
      <c r="W309" s="428"/>
      <c r="X309" s="428"/>
      <c r="Y309" s="428"/>
      <c r="Z309" s="428"/>
      <c r="AA309" s="428"/>
      <c r="AB309" s="428"/>
      <c r="AC309" s="428"/>
      <c r="AD309" s="428"/>
      <c r="AE309" s="428"/>
      <c r="AF309" s="428"/>
      <c r="AG309" s="428"/>
      <c r="AH309" s="428"/>
      <c r="AI309" s="428"/>
      <c r="AJ309" s="428"/>
      <c r="AK309" s="428"/>
      <c r="AL309" s="428"/>
      <c r="AM309" s="428"/>
      <c r="AN309" s="428"/>
      <c r="AO309" s="428"/>
      <c r="AP309" s="428"/>
      <c r="AQ309" s="428"/>
      <c r="AR309" s="428"/>
      <c r="AS309" s="428"/>
      <c r="AT309" s="428"/>
      <c r="AU309" s="428"/>
      <c r="AV309" s="428"/>
      <c r="AW309" s="428"/>
      <c r="AX309" s="428"/>
      <c r="AY309" s="428"/>
      <c r="AZ309" s="428"/>
      <c r="BA309" s="428"/>
      <c r="BB309" s="428"/>
      <c r="BC309" s="428"/>
      <c r="BD309" s="428"/>
      <c r="BE309" s="428"/>
      <c r="BF309" s="428"/>
      <c r="BG309" s="428"/>
      <c r="BH309" s="428"/>
      <c r="BI309" s="428"/>
      <c r="BJ309" s="428"/>
      <c r="BK309" s="428"/>
      <c r="BL309" s="428"/>
      <c r="BM309" s="428"/>
      <c r="BN309" s="428"/>
    </row>
    <row r="310" outlineLevel="2">
      <c r="A310" s="428"/>
      <c r="B310" s="428"/>
      <c r="C310" s="478"/>
      <c r="D310" s="479" t="s">
        <v>203</v>
      </c>
      <c r="E310" s="181"/>
      <c r="F310" s="480" t="s">
        <v>467</v>
      </c>
      <c r="G310" s="480" t="s">
        <v>468</v>
      </c>
      <c r="H310" s="480" t="s">
        <v>188</v>
      </c>
      <c r="I310" s="480" t="s">
        <v>177</v>
      </c>
      <c r="J310" s="481" t="s">
        <v>206</v>
      </c>
      <c r="K310" s="428"/>
      <c r="L310" s="428"/>
      <c r="M310" s="428"/>
      <c r="N310" s="428"/>
      <c r="O310" s="428"/>
      <c r="P310" s="428"/>
      <c r="Q310" s="428"/>
      <c r="R310" s="428"/>
      <c r="S310" s="428"/>
      <c r="T310" s="428"/>
      <c r="U310" s="428"/>
      <c r="V310" s="428"/>
      <c r="W310" s="428"/>
      <c r="X310" s="428"/>
      <c r="Y310" s="428"/>
      <c r="Z310" s="428"/>
      <c r="AA310" s="428"/>
      <c r="AB310" s="428"/>
      <c r="AC310" s="428"/>
      <c r="AD310" s="428"/>
      <c r="AE310" s="428"/>
      <c r="AF310" s="428"/>
      <c r="AG310" s="428"/>
      <c r="AH310" s="428"/>
      <c r="AI310" s="428"/>
      <c r="AJ310" s="428"/>
      <c r="AK310" s="428"/>
      <c r="AL310" s="428"/>
      <c r="AM310" s="428"/>
      <c r="AN310" s="428"/>
      <c r="AO310" s="428"/>
      <c r="AP310" s="428"/>
      <c r="AQ310" s="428"/>
      <c r="AR310" s="428"/>
      <c r="AS310" s="428"/>
      <c r="AT310" s="428"/>
      <c r="AU310" s="428"/>
      <c r="AV310" s="428"/>
      <c r="AW310" s="428"/>
      <c r="AX310" s="428"/>
      <c r="AY310" s="428"/>
      <c r="AZ310" s="428"/>
      <c r="BA310" s="428"/>
      <c r="BB310" s="428"/>
      <c r="BC310" s="428"/>
      <c r="BD310" s="428"/>
      <c r="BE310" s="428"/>
      <c r="BF310" s="482" t="s">
        <v>207</v>
      </c>
      <c r="BG310" s="428"/>
      <c r="BH310" s="483"/>
      <c r="BI310" s="484" t="s">
        <v>191</v>
      </c>
      <c r="BJ310" s="485"/>
      <c r="BK310" s="486" t="s">
        <v>177</v>
      </c>
      <c r="BL310" s="468" t="s">
        <v>208</v>
      </c>
      <c r="BM310" s="428"/>
      <c r="BN310" s="428"/>
    </row>
    <row r="311" outlineLevel="2">
      <c r="A311" s="428"/>
      <c r="B311" s="428"/>
      <c r="C311" s="428"/>
      <c r="D311" s="487" t="s">
        <v>190</v>
      </c>
      <c r="E311" s="181"/>
      <c r="F311" s="488" t="s">
        <v>469</v>
      </c>
      <c r="G311" s="488" t="s">
        <v>470</v>
      </c>
      <c r="H311" s="489">
        <v>0.0</v>
      </c>
      <c r="I311" s="490">
        <v>0.0</v>
      </c>
      <c r="J311" s="491" t="str">
        <f>IFERROR(I311/H311)</f>
        <v/>
      </c>
      <c r="K311" s="428"/>
      <c r="L311" s="428"/>
      <c r="M311" s="428"/>
      <c r="N311" s="428"/>
      <c r="O311" s="428"/>
      <c r="P311" s="428"/>
      <c r="Q311" s="428"/>
      <c r="R311" s="428"/>
      <c r="S311" s="428"/>
      <c r="T311" s="428"/>
      <c r="U311" s="428"/>
      <c r="V311" s="428"/>
      <c r="W311" s="428"/>
      <c r="X311" s="428"/>
      <c r="Y311" s="428"/>
      <c r="Z311" s="428"/>
      <c r="AA311" s="428"/>
      <c r="AB311" s="428"/>
      <c r="AC311" s="428"/>
      <c r="AD311" s="428"/>
      <c r="AE311" s="428"/>
      <c r="AF311" s="428"/>
      <c r="AG311" s="428"/>
      <c r="AH311" s="428"/>
      <c r="AI311" s="428"/>
      <c r="AJ311" s="428"/>
      <c r="AK311" s="428"/>
      <c r="AL311" s="428"/>
      <c r="AM311" s="428"/>
      <c r="AN311" s="428"/>
      <c r="AO311" s="428"/>
      <c r="AP311" s="428"/>
      <c r="AQ311" s="428"/>
      <c r="AR311" s="428"/>
      <c r="AS311" s="428"/>
      <c r="AT311" s="428"/>
      <c r="AU311" s="428"/>
      <c r="AV311" s="428"/>
      <c r="AW311" s="428"/>
      <c r="AX311" s="428"/>
      <c r="AY311" s="428"/>
      <c r="AZ311" s="428"/>
      <c r="BA311" s="428"/>
      <c r="BB311" s="428"/>
      <c r="BC311" s="428"/>
      <c r="BD311" s="428"/>
      <c r="BE311" s="428"/>
      <c r="BF311" s="492">
        <f>SUM(BF316:BF325)</f>
        <v>0</v>
      </c>
      <c r="BG311" s="428"/>
      <c r="BH311" s="493" t="s">
        <v>211</v>
      </c>
      <c r="BI311" s="519"/>
      <c r="BJ311" s="495" t="str">
        <f>if(BL311=1,"1","0")</f>
        <v>0</v>
      </c>
      <c r="BK311" s="496">
        <v>0.0</v>
      </c>
      <c r="BL311" s="520">
        <f>AVERAGE(BI316:BI325)</f>
        <v>0</v>
      </c>
      <c r="BM311" s="428"/>
      <c r="BN311" s="428"/>
    </row>
    <row r="312" ht="7.5" customHeight="1" outlineLevel="3">
      <c r="A312" s="428"/>
      <c r="B312" s="428"/>
      <c r="C312" s="428"/>
      <c r="D312" s="428"/>
      <c r="E312" s="428"/>
      <c r="F312" s="428"/>
      <c r="G312" s="428"/>
      <c r="H312" s="428"/>
      <c r="I312" s="428"/>
      <c r="J312" s="428"/>
      <c r="K312" s="428"/>
      <c r="L312" s="428"/>
      <c r="M312" s="428"/>
      <c r="N312" s="428"/>
      <c r="O312" s="428"/>
      <c r="P312" s="428"/>
      <c r="Q312" s="428"/>
      <c r="R312" s="428"/>
      <c r="S312" s="428"/>
      <c r="T312" s="428"/>
      <c r="U312" s="428"/>
      <c r="V312" s="428"/>
      <c r="W312" s="428"/>
      <c r="X312" s="428"/>
      <c r="Y312" s="428"/>
      <c r="Z312" s="428"/>
      <c r="AA312" s="428"/>
      <c r="AB312" s="428"/>
      <c r="AC312" s="428"/>
      <c r="AD312" s="428"/>
      <c r="AE312" s="428"/>
      <c r="AF312" s="428"/>
      <c r="AG312" s="428"/>
      <c r="AH312" s="428"/>
      <c r="AI312" s="428"/>
      <c r="AJ312" s="428"/>
      <c r="AK312" s="428"/>
      <c r="AL312" s="428"/>
      <c r="AM312" s="428"/>
      <c r="AN312" s="428"/>
      <c r="AO312" s="428"/>
      <c r="AP312" s="428"/>
      <c r="AQ312" s="428"/>
      <c r="AR312" s="428"/>
      <c r="AS312" s="428"/>
      <c r="AT312" s="428"/>
      <c r="AU312" s="428"/>
      <c r="AV312" s="428"/>
      <c r="AW312" s="428"/>
      <c r="AX312" s="428"/>
      <c r="AY312" s="428"/>
      <c r="AZ312" s="428"/>
      <c r="BA312" s="428"/>
      <c r="BB312" s="428"/>
      <c r="BC312" s="428"/>
      <c r="BD312" s="428"/>
      <c r="BE312" s="428"/>
      <c r="BF312" s="428"/>
      <c r="BG312" s="428"/>
      <c r="BH312" s="428"/>
      <c r="BI312" s="428"/>
      <c r="BJ312" s="428"/>
      <c r="BK312" s="428"/>
      <c r="BL312" s="428"/>
      <c r="BM312" s="428"/>
      <c r="BN312" s="428"/>
    </row>
    <row r="313" outlineLevel="3">
      <c r="A313" s="428"/>
      <c r="B313" s="428"/>
      <c r="C313" s="428"/>
      <c r="D313" s="428"/>
      <c r="E313" s="498" t="s">
        <v>212</v>
      </c>
      <c r="F313" s="499" t="s">
        <v>213</v>
      </c>
      <c r="G313" s="498" t="s">
        <v>214</v>
      </c>
      <c r="H313" s="499" t="s">
        <v>215</v>
      </c>
      <c r="I313" s="499" t="s">
        <v>216</v>
      </c>
      <c r="J313" s="500"/>
      <c r="K313" s="182"/>
      <c r="L313" s="182"/>
      <c r="M313" s="182"/>
      <c r="N313" s="182"/>
      <c r="O313" s="182"/>
      <c r="P313" s="182"/>
      <c r="Q313" s="182"/>
      <c r="R313" s="182"/>
      <c r="S313" s="182"/>
      <c r="T313" s="182"/>
      <c r="U313" s="182"/>
      <c r="V313" s="182"/>
      <c r="W313" s="182"/>
      <c r="X313" s="182"/>
      <c r="Y313" s="182"/>
      <c r="Z313" s="182"/>
      <c r="AA313" s="182"/>
      <c r="AB313" s="182"/>
      <c r="AC313" s="182"/>
      <c r="AD313" s="182"/>
      <c r="AE313" s="182"/>
      <c r="AF313" s="182"/>
      <c r="AG313" s="182"/>
      <c r="AH313" s="182"/>
      <c r="AI313" s="182"/>
      <c r="AJ313" s="182"/>
      <c r="AK313" s="182"/>
      <c r="AL313" s="182"/>
      <c r="AM313" s="182"/>
      <c r="AN313" s="182"/>
      <c r="AO313" s="182"/>
      <c r="AP313" s="182"/>
      <c r="AQ313" s="182"/>
      <c r="AR313" s="182"/>
      <c r="AS313" s="182"/>
      <c r="AT313" s="182"/>
      <c r="AU313" s="182"/>
      <c r="AV313" s="182"/>
      <c r="AW313" s="182"/>
      <c r="AX313" s="182"/>
      <c r="AY313" s="182"/>
      <c r="AZ313" s="182"/>
      <c r="BA313" s="182"/>
      <c r="BB313" s="182"/>
      <c r="BC313" s="182"/>
      <c r="BD313" s="182"/>
      <c r="BE313" s="181"/>
      <c r="BF313" s="501" t="s">
        <v>187</v>
      </c>
      <c r="BG313" s="479" t="s">
        <v>217</v>
      </c>
      <c r="BH313" s="182"/>
      <c r="BI313" s="182"/>
      <c r="BJ313" s="181"/>
      <c r="BK313" s="501" t="s">
        <v>167</v>
      </c>
      <c r="BL313" s="501" t="s">
        <v>218</v>
      </c>
      <c r="BM313" s="428"/>
      <c r="BN313" s="428"/>
    </row>
    <row r="314" outlineLevel="3">
      <c r="A314" s="428"/>
      <c r="B314" s="428"/>
      <c r="C314" s="428"/>
      <c r="D314" s="428"/>
      <c r="E314" s="199"/>
      <c r="F314" s="199"/>
      <c r="G314" s="199"/>
      <c r="H314" s="199"/>
      <c r="I314" s="199"/>
      <c r="J314" s="502" t="s">
        <v>219</v>
      </c>
      <c r="K314" s="182"/>
      <c r="L314" s="182"/>
      <c r="M314" s="181"/>
      <c r="N314" s="502" t="s">
        <v>220</v>
      </c>
      <c r="O314" s="182"/>
      <c r="P314" s="182"/>
      <c r="Q314" s="181"/>
      <c r="R314" s="502" t="s">
        <v>221</v>
      </c>
      <c r="S314" s="182"/>
      <c r="T314" s="182"/>
      <c r="U314" s="181"/>
      <c r="V314" s="502" t="s">
        <v>222</v>
      </c>
      <c r="W314" s="182"/>
      <c r="X314" s="182"/>
      <c r="Y314" s="181"/>
      <c r="Z314" s="502" t="s">
        <v>223</v>
      </c>
      <c r="AA314" s="182"/>
      <c r="AB314" s="182"/>
      <c r="AC314" s="181"/>
      <c r="AD314" s="502" t="s">
        <v>224</v>
      </c>
      <c r="AE314" s="182"/>
      <c r="AF314" s="182"/>
      <c r="AG314" s="181"/>
      <c r="AH314" s="502" t="s">
        <v>225</v>
      </c>
      <c r="AI314" s="182"/>
      <c r="AJ314" s="182"/>
      <c r="AK314" s="181"/>
      <c r="AL314" s="502" t="s">
        <v>226</v>
      </c>
      <c r="AM314" s="182"/>
      <c r="AN314" s="182"/>
      <c r="AO314" s="181"/>
      <c r="AP314" s="502" t="s">
        <v>227</v>
      </c>
      <c r="AQ314" s="182"/>
      <c r="AR314" s="182"/>
      <c r="AS314" s="181"/>
      <c r="AT314" s="502" t="s">
        <v>228</v>
      </c>
      <c r="AU314" s="182"/>
      <c r="AV314" s="182"/>
      <c r="AW314" s="181"/>
      <c r="AX314" s="502" t="s">
        <v>229</v>
      </c>
      <c r="AY314" s="182"/>
      <c r="AZ314" s="182"/>
      <c r="BA314" s="181"/>
      <c r="BB314" s="502" t="s">
        <v>230</v>
      </c>
      <c r="BC314" s="182"/>
      <c r="BD314" s="182"/>
      <c r="BE314" s="181"/>
      <c r="BF314" s="199"/>
      <c r="BG314" s="503" t="s">
        <v>231</v>
      </c>
      <c r="BH314" s="504" t="s">
        <v>232</v>
      </c>
      <c r="BI314" s="503" t="s">
        <v>233</v>
      </c>
      <c r="BJ314" s="504" t="s">
        <v>234</v>
      </c>
      <c r="BK314" s="199"/>
      <c r="BL314" s="199"/>
      <c r="BM314" s="428"/>
      <c r="BN314" s="428"/>
    </row>
    <row r="315" outlineLevel="3">
      <c r="A315" s="428"/>
      <c r="B315" s="428"/>
      <c r="C315" s="428"/>
      <c r="D315" s="428"/>
      <c r="E315" s="183"/>
      <c r="F315" s="183"/>
      <c r="G315" s="183"/>
      <c r="H315" s="183"/>
      <c r="I315" s="183"/>
      <c r="J315" s="505">
        <v>1.0</v>
      </c>
      <c r="K315" s="505">
        <v>2.0</v>
      </c>
      <c r="L315" s="505">
        <v>3.0</v>
      </c>
      <c r="M315" s="505">
        <v>4.0</v>
      </c>
      <c r="N315" s="505">
        <v>1.0</v>
      </c>
      <c r="O315" s="505">
        <v>2.0</v>
      </c>
      <c r="P315" s="505">
        <v>3.0</v>
      </c>
      <c r="Q315" s="505">
        <v>4.0</v>
      </c>
      <c r="R315" s="505">
        <v>1.0</v>
      </c>
      <c r="S315" s="505">
        <v>2.0</v>
      </c>
      <c r="T315" s="505">
        <v>3.0</v>
      </c>
      <c r="U315" s="505">
        <v>4.0</v>
      </c>
      <c r="V315" s="505">
        <v>1.0</v>
      </c>
      <c r="W315" s="505">
        <v>2.0</v>
      </c>
      <c r="X315" s="505">
        <v>3.0</v>
      </c>
      <c r="Y315" s="505">
        <v>4.0</v>
      </c>
      <c r="Z315" s="505">
        <v>1.0</v>
      </c>
      <c r="AA315" s="505">
        <v>2.0</v>
      </c>
      <c r="AB315" s="505">
        <v>3.0</v>
      </c>
      <c r="AC315" s="505">
        <v>4.0</v>
      </c>
      <c r="AD315" s="505">
        <v>1.0</v>
      </c>
      <c r="AE315" s="505">
        <v>2.0</v>
      </c>
      <c r="AF315" s="505">
        <v>3.0</v>
      </c>
      <c r="AG315" s="505">
        <v>4.0</v>
      </c>
      <c r="AH315" s="505">
        <v>1.0</v>
      </c>
      <c r="AI315" s="505">
        <v>2.0</v>
      </c>
      <c r="AJ315" s="505">
        <v>3.0</v>
      </c>
      <c r="AK315" s="505">
        <v>4.0</v>
      </c>
      <c r="AL315" s="505">
        <v>1.0</v>
      </c>
      <c r="AM315" s="505">
        <v>2.0</v>
      </c>
      <c r="AN315" s="505">
        <v>3.0</v>
      </c>
      <c r="AO315" s="505">
        <v>4.0</v>
      </c>
      <c r="AP315" s="505">
        <v>1.0</v>
      </c>
      <c r="AQ315" s="505">
        <v>2.0</v>
      </c>
      <c r="AR315" s="505">
        <v>3.0</v>
      </c>
      <c r="AS315" s="505">
        <v>4.0</v>
      </c>
      <c r="AT315" s="505">
        <v>1.0</v>
      </c>
      <c r="AU315" s="505">
        <v>2.0</v>
      </c>
      <c r="AV315" s="505">
        <v>3.0</v>
      </c>
      <c r="AW315" s="505">
        <v>4.0</v>
      </c>
      <c r="AX315" s="505">
        <v>1.0</v>
      </c>
      <c r="AY315" s="505">
        <v>2.0</v>
      </c>
      <c r="AZ315" s="505">
        <v>3.0</v>
      </c>
      <c r="BA315" s="505">
        <v>4.0</v>
      </c>
      <c r="BB315" s="505">
        <v>1.0</v>
      </c>
      <c r="BC315" s="505">
        <v>2.0</v>
      </c>
      <c r="BD315" s="505">
        <v>3.0</v>
      </c>
      <c r="BE315" s="505">
        <v>4.0</v>
      </c>
      <c r="BF315" s="183"/>
      <c r="BG315" s="183"/>
      <c r="BH315" s="183"/>
      <c r="BI315" s="183"/>
      <c r="BJ315" s="183"/>
      <c r="BK315" s="183"/>
      <c r="BL315" s="183"/>
      <c r="BM315" s="428"/>
      <c r="BN315" s="428"/>
    </row>
    <row r="316" outlineLevel="3">
      <c r="A316" s="428"/>
      <c r="B316" s="428"/>
      <c r="C316" s="428"/>
      <c r="D316" s="428"/>
      <c r="E316" s="486">
        <v>1.0</v>
      </c>
      <c r="F316" s="528"/>
      <c r="G316" s="506"/>
      <c r="H316" s="507"/>
      <c r="I316" s="507"/>
      <c r="J316" s="508">
        <v>0.0</v>
      </c>
      <c r="K316" s="508">
        <v>0.0</v>
      </c>
      <c r="L316" s="508">
        <v>0.0</v>
      </c>
      <c r="M316" s="508">
        <v>0.0</v>
      </c>
      <c r="N316" s="508">
        <v>0.0</v>
      </c>
      <c r="O316" s="508">
        <v>0.0</v>
      </c>
      <c r="P316" s="508">
        <v>0.0</v>
      </c>
      <c r="Q316" s="508">
        <v>0.0</v>
      </c>
      <c r="R316" s="508">
        <v>0.0</v>
      </c>
      <c r="S316" s="508">
        <v>0.0</v>
      </c>
      <c r="T316" s="508">
        <v>0.0</v>
      </c>
      <c r="U316" s="508">
        <v>0.0</v>
      </c>
      <c r="V316" s="508">
        <v>0.0</v>
      </c>
      <c r="W316" s="508">
        <v>0.0</v>
      </c>
      <c r="X316" s="508">
        <v>0.0</v>
      </c>
      <c r="Y316" s="508">
        <v>0.0</v>
      </c>
      <c r="Z316" s="508">
        <v>0.0</v>
      </c>
      <c r="AA316" s="508">
        <v>0.0</v>
      </c>
      <c r="AB316" s="508">
        <v>0.0</v>
      </c>
      <c r="AC316" s="508">
        <v>0.0</v>
      </c>
      <c r="AD316" s="508">
        <v>0.0</v>
      </c>
      <c r="AE316" s="508">
        <v>0.0</v>
      </c>
      <c r="AF316" s="508">
        <v>0.0</v>
      </c>
      <c r="AG316" s="508">
        <v>0.0</v>
      </c>
      <c r="AH316" s="508">
        <v>0.0</v>
      </c>
      <c r="AI316" s="508">
        <v>0.0</v>
      </c>
      <c r="AJ316" s="508">
        <v>0.0</v>
      </c>
      <c r="AK316" s="508">
        <v>0.0</v>
      </c>
      <c r="AL316" s="508">
        <v>0.0</v>
      </c>
      <c r="AM316" s="508">
        <v>0.0</v>
      </c>
      <c r="AN316" s="508">
        <v>0.0</v>
      </c>
      <c r="AO316" s="508">
        <v>0.0</v>
      </c>
      <c r="AP316" s="508">
        <v>0.0</v>
      </c>
      <c r="AQ316" s="508">
        <v>0.0</v>
      </c>
      <c r="AR316" s="508">
        <v>0.0</v>
      </c>
      <c r="AS316" s="508">
        <v>0.0</v>
      </c>
      <c r="AT316" s="508">
        <v>0.0</v>
      </c>
      <c r="AU316" s="508">
        <v>0.0</v>
      </c>
      <c r="AV316" s="508">
        <v>0.0</v>
      </c>
      <c r="AW316" s="508">
        <v>0.0</v>
      </c>
      <c r="AX316" s="508">
        <v>0.0</v>
      </c>
      <c r="AY316" s="508">
        <v>0.0</v>
      </c>
      <c r="AZ316" s="508">
        <v>0.0</v>
      </c>
      <c r="BA316" s="508">
        <v>0.0</v>
      </c>
      <c r="BB316" s="508">
        <v>0.0</v>
      </c>
      <c r="BC316" s="508">
        <v>0.0</v>
      </c>
      <c r="BD316" s="508">
        <v>0.0</v>
      </c>
      <c r="BE316" s="508">
        <v>0.0</v>
      </c>
      <c r="BF316" s="515">
        <v>0.0</v>
      </c>
      <c r="BG316" s="510"/>
      <c r="BH316" s="511">
        <v>0.0</v>
      </c>
      <c r="BI316" s="512">
        <f t="shared" ref="BI316:BI325" si="31">iferror(AVERAGE(J316:BE316))</f>
        <v>0</v>
      </c>
      <c r="BJ316" s="511">
        <v>0.0</v>
      </c>
      <c r="BK316" s="513"/>
      <c r="BL316" s="514">
        <f>iferror((BH316+BJ316)/100)</f>
        <v>0</v>
      </c>
      <c r="BM316" s="428"/>
      <c r="BN316" s="428"/>
    </row>
    <row r="317" outlineLevel="3">
      <c r="A317" s="428"/>
      <c r="B317" s="428"/>
      <c r="C317" s="428"/>
      <c r="D317" s="428"/>
      <c r="E317" s="486">
        <v>2.0</v>
      </c>
      <c r="F317" s="529"/>
      <c r="G317" s="506"/>
      <c r="H317" s="507"/>
      <c r="I317" s="507"/>
      <c r="J317" s="508">
        <v>0.0</v>
      </c>
      <c r="K317" s="508">
        <v>0.0</v>
      </c>
      <c r="L317" s="508">
        <v>0.0</v>
      </c>
      <c r="M317" s="508">
        <v>0.0</v>
      </c>
      <c r="N317" s="508">
        <v>0.0</v>
      </c>
      <c r="O317" s="508">
        <v>0.0</v>
      </c>
      <c r="P317" s="508">
        <v>0.0</v>
      </c>
      <c r="Q317" s="508">
        <v>0.0</v>
      </c>
      <c r="R317" s="508">
        <v>0.0</v>
      </c>
      <c r="S317" s="508">
        <v>0.0</v>
      </c>
      <c r="T317" s="508">
        <v>0.0</v>
      </c>
      <c r="U317" s="508">
        <v>0.0</v>
      </c>
      <c r="V317" s="508">
        <v>0.0</v>
      </c>
      <c r="W317" s="508">
        <v>0.0</v>
      </c>
      <c r="X317" s="508">
        <v>0.0</v>
      </c>
      <c r="Y317" s="508">
        <v>0.0</v>
      </c>
      <c r="Z317" s="508">
        <v>0.0</v>
      </c>
      <c r="AA317" s="508">
        <v>0.0</v>
      </c>
      <c r="AB317" s="508">
        <v>0.0</v>
      </c>
      <c r="AC317" s="508">
        <v>0.0</v>
      </c>
      <c r="AD317" s="508">
        <v>0.0</v>
      </c>
      <c r="AE317" s="508">
        <v>0.0</v>
      </c>
      <c r="AF317" s="508">
        <v>0.0</v>
      </c>
      <c r="AG317" s="508">
        <v>0.0</v>
      </c>
      <c r="AH317" s="508">
        <v>0.0</v>
      </c>
      <c r="AI317" s="508">
        <v>0.0</v>
      </c>
      <c r="AJ317" s="508">
        <v>0.0</v>
      </c>
      <c r="AK317" s="508">
        <v>0.0</v>
      </c>
      <c r="AL317" s="508">
        <v>0.0</v>
      </c>
      <c r="AM317" s="508">
        <v>0.0</v>
      </c>
      <c r="AN317" s="508">
        <v>0.0</v>
      </c>
      <c r="AO317" s="508">
        <v>0.0</v>
      </c>
      <c r="AP317" s="508">
        <v>0.0</v>
      </c>
      <c r="AQ317" s="508">
        <v>0.0</v>
      </c>
      <c r="AR317" s="508">
        <v>0.0</v>
      </c>
      <c r="AS317" s="508">
        <v>0.0</v>
      </c>
      <c r="AT317" s="508">
        <v>0.0</v>
      </c>
      <c r="AU317" s="508">
        <v>0.0</v>
      </c>
      <c r="AV317" s="508">
        <v>0.0</v>
      </c>
      <c r="AW317" s="508">
        <v>0.0</v>
      </c>
      <c r="AX317" s="508">
        <v>0.0</v>
      </c>
      <c r="AY317" s="508">
        <v>0.0</v>
      </c>
      <c r="AZ317" s="508">
        <v>0.0</v>
      </c>
      <c r="BA317" s="508">
        <v>0.0</v>
      </c>
      <c r="BB317" s="508">
        <v>0.0</v>
      </c>
      <c r="BC317" s="508">
        <v>0.0</v>
      </c>
      <c r="BD317" s="508">
        <v>0.0</v>
      </c>
      <c r="BE317" s="508">
        <v>0.0</v>
      </c>
      <c r="BF317" s="515">
        <v>0.0</v>
      </c>
      <c r="BG317" s="510"/>
      <c r="BH317" s="511">
        <v>0.0</v>
      </c>
      <c r="BI317" s="512">
        <f t="shared" si="31"/>
        <v>0</v>
      </c>
      <c r="BJ317" s="511">
        <v>0.0</v>
      </c>
      <c r="BK317" s="513"/>
      <c r="BL317" s="514">
        <f t="shared" ref="BL317:BL325" si="32">(BH317+BJ317)/100</f>
        <v>0</v>
      </c>
      <c r="BM317" s="428"/>
      <c r="BN317" s="428"/>
    </row>
    <row r="318" outlineLevel="3">
      <c r="A318" s="428"/>
      <c r="B318" s="428"/>
      <c r="C318" s="248" t="s">
        <v>235</v>
      </c>
      <c r="D318" s="428"/>
      <c r="E318" s="486">
        <v>3.0</v>
      </c>
      <c r="F318" s="529"/>
      <c r="G318" s="506"/>
      <c r="H318" s="507"/>
      <c r="I318" s="507"/>
      <c r="J318" s="508">
        <v>0.0</v>
      </c>
      <c r="K318" s="508">
        <v>0.0</v>
      </c>
      <c r="L318" s="508">
        <v>0.0</v>
      </c>
      <c r="M318" s="508">
        <v>0.0</v>
      </c>
      <c r="N318" s="508">
        <v>0.0</v>
      </c>
      <c r="O318" s="508">
        <v>0.0</v>
      </c>
      <c r="P318" s="508">
        <v>0.0</v>
      </c>
      <c r="Q318" s="508">
        <v>0.0</v>
      </c>
      <c r="R318" s="508">
        <v>0.0</v>
      </c>
      <c r="S318" s="508">
        <v>0.0</v>
      </c>
      <c r="T318" s="508">
        <v>0.0</v>
      </c>
      <c r="U318" s="508">
        <v>0.0</v>
      </c>
      <c r="V318" s="508">
        <v>0.0</v>
      </c>
      <c r="W318" s="508">
        <v>0.0</v>
      </c>
      <c r="X318" s="508">
        <v>0.0</v>
      </c>
      <c r="Y318" s="508">
        <v>0.0</v>
      </c>
      <c r="Z318" s="508">
        <v>0.0</v>
      </c>
      <c r="AA318" s="508">
        <v>0.0</v>
      </c>
      <c r="AB318" s="508">
        <v>0.0</v>
      </c>
      <c r="AC318" s="508">
        <v>0.0</v>
      </c>
      <c r="AD318" s="508">
        <v>0.0</v>
      </c>
      <c r="AE318" s="508">
        <v>0.0</v>
      </c>
      <c r="AF318" s="508">
        <v>0.0</v>
      </c>
      <c r="AG318" s="508">
        <v>0.0</v>
      </c>
      <c r="AH318" s="508">
        <v>0.0</v>
      </c>
      <c r="AI318" s="508">
        <v>0.0</v>
      </c>
      <c r="AJ318" s="508">
        <v>0.0</v>
      </c>
      <c r="AK318" s="508">
        <v>0.0</v>
      </c>
      <c r="AL318" s="508">
        <v>0.0</v>
      </c>
      <c r="AM318" s="508">
        <v>0.0</v>
      </c>
      <c r="AN318" s="508">
        <v>0.0</v>
      </c>
      <c r="AO318" s="508">
        <v>0.0</v>
      </c>
      <c r="AP318" s="508">
        <v>0.0</v>
      </c>
      <c r="AQ318" s="508">
        <v>0.0</v>
      </c>
      <c r="AR318" s="508">
        <v>0.0</v>
      </c>
      <c r="AS318" s="508">
        <v>0.0</v>
      </c>
      <c r="AT318" s="508">
        <v>0.0</v>
      </c>
      <c r="AU318" s="508">
        <v>0.0</v>
      </c>
      <c r="AV318" s="508">
        <v>0.0</v>
      </c>
      <c r="AW318" s="508">
        <v>0.0</v>
      </c>
      <c r="AX318" s="508">
        <v>0.0</v>
      </c>
      <c r="AY318" s="508">
        <v>0.0</v>
      </c>
      <c r="AZ318" s="508">
        <v>0.0</v>
      </c>
      <c r="BA318" s="508">
        <v>0.0</v>
      </c>
      <c r="BB318" s="508">
        <v>0.0</v>
      </c>
      <c r="BC318" s="508">
        <v>0.0</v>
      </c>
      <c r="BD318" s="508">
        <v>0.0</v>
      </c>
      <c r="BE318" s="508">
        <v>0.0</v>
      </c>
      <c r="BF318" s="515">
        <v>0.0</v>
      </c>
      <c r="BG318" s="510"/>
      <c r="BH318" s="511">
        <v>0.0</v>
      </c>
      <c r="BI318" s="512">
        <f t="shared" si="31"/>
        <v>0</v>
      </c>
      <c r="BJ318" s="511">
        <v>0.0</v>
      </c>
      <c r="BK318" s="513"/>
      <c r="BL318" s="514">
        <f t="shared" si="32"/>
        <v>0</v>
      </c>
      <c r="BM318" s="428"/>
      <c r="BN318" s="428"/>
    </row>
    <row r="319" outlineLevel="3">
      <c r="A319" s="428"/>
      <c r="B319" s="428"/>
      <c r="C319" s="428"/>
      <c r="D319" s="428"/>
      <c r="E319" s="486">
        <v>4.0</v>
      </c>
      <c r="F319" s="529"/>
      <c r="G319" s="506"/>
      <c r="H319" s="507"/>
      <c r="I319" s="507"/>
      <c r="J319" s="508">
        <v>0.0</v>
      </c>
      <c r="K319" s="508">
        <v>0.0</v>
      </c>
      <c r="L319" s="508">
        <v>0.0</v>
      </c>
      <c r="M319" s="508">
        <v>0.0</v>
      </c>
      <c r="N319" s="508">
        <v>0.0</v>
      </c>
      <c r="O319" s="508">
        <v>0.0</v>
      </c>
      <c r="P319" s="508">
        <v>0.0</v>
      </c>
      <c r="Q319" s="508">
        <v>0.0</v>
      </c>
      <c r="R319" s="508">
        <v>0.0</v>
      </c>
      <c r="S319" s="508">
        <v>0.0</v>
      </c>
      <c r="T319" s="508">
        <v>0.0</v>
      </c>
      <c r="U319" s="508">
        <v>0.0</v>
      </c>
      <c r="V319" s="508">
        <v>0.0</v>
      </c>
      <c r="W319" s="508">
        <v>0.0</v>
      </c>
      <c r="X319" s="508">
        <v>0.0</v>
      </c>
      <c r="Y319" s="508">
        <v>0.0</v>
      </c>
      <c r="Z319" s="508">
        <v>0.0</v>
      </c>
      <c r="AA319" s="508">
        <v>0.0</v>
      </c>
      <c r="AB319" s="508">
        <v>0.0</v>
      </c>
      <c r="AC319" s="508">
        <v>0.0</v>
      </c>
      <c r="AD319" s="508">
        <v>0.0</v>
      </c>
      <c r="AE319" s="508">
        <v>0.0</v>
      </c>
      <c r="AF319" s="508">
        <v>0.0</v>
      </c>
      <c r="AG319" s="508">
        <v>0.0</v>
      </c>
      <c r="AH319" s="508">
        <v>0.0</v>
      </c>
      <c r="AI319" s="508">
        <v>0.0</v>
      </c>
      <c r="AJ319" s="508">
        <v>0.0</v>
      </c>
      <c r="AK319" s="508">
        <v>0.0</v>
      </c>
      <c r="AL319" s="508">
        <v>0.0</v>
      </c>
      <c r="AM319" s="508">
        <v>0.0</v>
      </c>
      <c r="AN319" s="508">
        <v>0.0</v>
      </c>
      <c r="AO319" s="508">
        <v>0.0</v>
      </c>
      <c r="AP319" s="508">
        <v>0.0</v>
      </c>
      <c r="AQ319" s="508">
        <v>0.0</v>
      </c>
      <c r="AR319" s="508">
        <v>0.0</v>
      </c>
      <c r="AS319" s="508">
        <v>0.0</v>
      </c>
      <c r="AT319" s="508">
        <v>0.0</v>
      </c>
      <c r="AU319" s="508">
        <v>0.0</v>
      </c>
      <c r="AV319" s="508">
        <v>0.0</v>
      </c>
      <c r="AW319" s="508">
        <v>0.0</v>
      </c>
      <c r="AX319" s="508">
        <v>0.0</v>
      </c>
      <c r="AY319" s="508">
        <v>0.0</v>
      </c>
      <c r="AZ319" s="508">
        <v>0.0</v>
      </c>
      <c r="BA319" s="508">
        <v>0.0</v>
      </c>
      <c r="BB319" s="508">
        <v>0.0</v>
      </c>
      <c r="BC319" s="508">
        <v>0.0</v>
      </c>
      <c r="BD319" s="508">
        <v>0.0</v>
      </c>
      <c r="BE319" s="508">
        <v>0.0</v>
      </c>
      <c r="BF319" s="515">
        <v>0.0</v>
      </c>
      <c r="BG319" s="510"/>
      <c r="BH319" s="511">
        <v>0.0</v>
      </c>
      <c r="BI319" s="512">
        <f t="shared" si="31"/>
        <v>0</v>
      </c>
      <c r="BJ319" s="511">
        <v>0.0</v>
      </c>
      <c r="BK319" s="513"/>
      <c r="BL319" s="514">
        <f t="shared" si="32"/>
        <v>0</v>
      </c>
      <c r="BM319" s="428"/>
      <c r="BN319" s="428"/>
    </row>
    <row r="320" outlineLevel="3">
      <c r="A320" s="428"/>
      <c r="B320" s="428"/>
      <c r="C320" s="428"/>
      <c r="D320" s="428"/>
      <c r="E320" s="486">
        <v>5.0</v>
      </c>
      <c r="F320" s="529"/>
      <c r="G320" s="506"/>
      <c r="H320" s="507"/>
      <c r="I320" s="507"/>
      <c r="J320" s="508">
        <v>0.0</v>
      </c>
      <c r="K320" s="508">
        <v>0.0</v>
      </c>
      <c r="L320" s="508">
        <v>0.0</v>
      </c>
      <c r="M320" s="508">
        <v>0.0</v>
      </c>
      <c r="N320" s="508">
        <v>0.0</v>
      </c>
      <c r="O320" s="508">
        <v>0.0</v>
      </c>
      <c r="P320" s="508">
        <v>0.0</v>
      </c>
      <c r="Q320" s="508">
        <v>0.0</v>
      </c>
      <c r="R320" s="508">
        <v>0.0</v>
      </c>
      <c r="S320" s="508">
        <v>0.0</v>
      </c>
      <c r="T320" s="508">
        <v>0.0</v>
      </c>
      <c r="U320" s="508">
        <v>0.0</v>
      </c>
      <c r="V320" s="508">
        <v>0.0</v>
      </c>
      <c r="W320" s="508">
        <v>0.0</v>
      </c>
      <c r="X320" s="508">
        <v>0.0</v>
      </c>
      <c r="Y320" s="508">
        <v>0.0</v>
      </c>
      <c r="Z320" s="508">
        <v>0.0</v>
      </c>
      <c r="AA320" s="508">
        <v>0.0</v>
      </c>
      <c r="AB320" s="508">
        <v>0.0</v>
      </c>
      <c r="AC320" s="508">
        <v>0.0</v>
      </c>
      <c r="AD320" s="508">
        <v>0.0</v>
      </c>
      <c r="AE320" s="508">
        <v>0.0</v>
      </c>
      <c r="AF320" s="508">
        <v>0.0</v>
      </c>
      <c r="AG320" s="508">
        <v>0.0</v>
      </c>
      <c r="AH320" s="508">
        <v>0.0</v>
      </c>
      <c r="AI320" s="508">
        <v>0.0</v>
      </c>
      <c r="AJ320" s="508">
        <v>0.0</v>
      </c>
      <c r="AK320" s="508">
        <v>0.0</v>
      </c>
      <c r="AL320" s="508">
        <v>0.0</v>
      </c>
      <c r="AM320" s="508">
        <v>0.0</v>
      </c>
      <c r="AN320" s="508">
        <v>0.0</v>
      </c>
      <c r="AO320" s="508">
        <v>0.0</v>
      </c>
      <c r="AP320" s="508">
        <v>0.0</v>
      </c>
      <c r="AQ320" s="508">
        <v>0.0</v>
      </c>
      <c r="AR320" s="508">
        <v>0.0</v>
      </c>
      <c r="AS320" s="508">
        <v>0.0</v>
      </c>
      <c r="AT320" s="508">
        <v>0.0</v>
      </c>
      <c r="AU320" s="508">
        <v>0.0</v>
      </c>
      <c r="AV320" s="508">
        <v>0.0</v>
      </c>
      <c r="AW320" s="508">
        <v>0.0</v>
      </c>
      <c r="AX320" s="508">
        <v>0.0</v>
      </c>
      <c r="AY320" s="508">
        <v>0.0</v>
      </c>
      <c r="AZ320" s="508">
        <v>0.0</v>
      </c>
      <c r="BA320" s="508">
        <v>0.0</v>
      </c>
      <c r="BB320" s="508">
        <v>0.0</v>
      </c>
      <c r="BC320" s="508">
        <v>0.0</v>
      </c>
      <c r="BD320" s="508">
        <v>0.0</v>
      </c>
      <c r="BE320" s="508">
        <v>0.0</v>
      </c>
      <c r="BF320" s="515">
        <v>0.0</v>
      </c>
      <c r="BG320" s="510"/>
      <c r="BH320" s="511">
        <v>0.0</v>
      </c>
      <c r="BI320" s="512">
        <f t="shared" si="31"/>
        <v>0</v>
      </c>
      <c r="BJ320" s="511">
        <v>0.0</v>
      </c>
      <c r="BK320" s="513"/>
      <c r="BL320" s="514">
        <f t="shared" si="32"/>
        <v>0</v>
      </c>
      <c r="BM320" s="428"/>
      <c r="BN320" s="428"/>
    </row>
    <row r="321" outlineLevel="3">
      <c r="A321" s="428"/>
      <c r="B321" s="428"/>
      <c r="C321" s="428"/>
      <c r="D321" s="428"/>
      <c r="E321" s="486">
        <v>6.0</v>
      </c>
      <c r="F321" s="529"/>
      <c r="G321" s="506"/>
      <c r="H321" s="507"/>
      <c r="I321" s="507"/>
      <c r="J321" s="508">
        <v>0.0</v>
      </c>
      <c r="K321" s="508">
        <v>0.0</v>
      </c>
      <c r="L321" s="508">
        <v>0.0</v>
      </c>
      <c r="M321" s="508">
        <v>0.0</v>
      </c>
      <c r="N321" s="508">
        <v>0.0</v>
      </c>
      <c r="O321" s="508">
        <v>0.0</v>
      </c>
      <c r="P321" s="508">
        <v>0.0</v>
      </c>
      <c r="Q321" s="508">
        <v>0.0</v>
      </c>
      <c r="R321" s="508">
        <v>0.0</v>
      </c>
      <c r="S321" s="508">
        <v>0.0</v>
      </c>
      <c r="T321" s="508">
        <v>0.0</v>
      </c>
      <c r="U321" s="508">
        <v>0.0</v>
      </c>
      <c r="V321" s="508">
        <v>0.0</v>
      </c>
      <c r="W321" s="508">
        <v>0.0</v>
      </c>
      <c r="X321" s="508">
        <v>0.0</v>
      </c>
      <c r="Y321" s="508">
        <v>0.0</v>
      </c>
      <c r="Z321" s="508">
        <v>0.0</v>
      </c>
      <c r="AA321" s="508">
        <v>0.0</v>
      </c>
      <c r="AB321" s="508">
        <v>0.0</v>
      </c>
      <c r="AC321" s="508">
        <v>0.0</v>
      </c>
      <c r="AD321" s="508">
        <v>0.0</v>
      </c>
      <c r="AE321" s="508">
        <v>0.0</v>
      </c>
      <c r="AF321" s="508">
        <v>0.0</v>
      </c>
      <c r="AG321" s="508">
        <v>0.0</v>
      </c>
      <c r="AH321" s="508">
        <v>0.0</v>
      </c>
      <c r="AI321" s="508">
        <v>0.0</v>
      </c>
      <c r="AJ321" s="508">
        <v>0.0</v>
      </c>
      <c r="AK321" s="508">
        <v>0.0</v>
      </c>
      <c r="AL321" s="508">
        <v>0.0</v>
      </c>
      <c r="AM321" s="508">
        <v>0.0</v>
      </c>
      <c r="AN321" s="508">
        <v>0.0</v>
      </c>
      <c r="AO321" s="508">
        <v>0.0</v>
      </c>
      <c r="AP321" s="508">
        <v>0.0</v>
      </c>
      <c r="AQ321" s="508">
        <v>0.0</v>
      </c>
      <c r="AR321" s="508">
        <v>0.0</v>
      </c>
      <c r="AS321" s="508">
        <v>0.0</v>
      </c>
      <c r="AT321" s="508">
        <v>0.0</v>
      </c>
      <c r="AU321" s="508">
        <v>0.0</v>
      </c>
      <c r="AV321" s="508">
        <v>0.0</v>
      </c>
      <c r="AW321" s="508">
        <v>0.0</v>
      </c>
      <c r="AX321" s="508">
        <v>0.0</v>
      </c>
      <c r="AY321" s="508">
        <v>0.0</v>
      </c>
      <c r="AZ321" s="508">
        <v>0.0</v>
      </c>
      <c r="BA321" s="508">
        <v>0.0</v>
      </c>
      <c r="BB321" s="508">
        <v>0.0</v>
      </c>
      <c r="BC321" s="508">
        <v>0.0</v>
      </c>
      <c r="BD321" s="508">
        <v>0.0</v>
      </c>
      <c r="BE321" s="508">
        <v>0.0</v>
      </c>
      <c r="BF321" s="515">
        <v>0.0</v>
      </c>
      <c r="BG321" s="510"/>
      <c r="BH321" s="511">
        <v>0.0</v>
      </c>
      <c r="BI321" s="512">
        <f t="shared" si="31"/>
        <v>0</v>
      </c>
      <c r="BJ321" s="511">
        <v>0.0</v>
      </c>
      <c r="BK321" s="513"/>
      <c r="BL321" s="514">
        <f t="shared" si="32"/>
        <v>0</v>
      </c>
      <c r="BM321" s="428"/>
      <c r="BN321" s="428"/>
    </row>
    <row r="322" outlineLevel="3">
      <c r="A322" s="428"/>
      <c r="B322" s="428"/>
      <c r="C322" s="428"/>
      <c r="D322" s="428"/>
      <c r="E322" s="486">
        <v>7.0</v>
      </c>
      <c r="F322" s="529"/>
      <c r="G322" s="506"/>
      <c r="H322" s="507"/>
      <c r="I322" s="507"/>
      <c r="J322" s="508">
        <v>0.0</v>
      </c>
      <c r="K322" s="508">
        <v>0.0</v>
      </c>
      <c r="L322" s="508">
        <v>0.0</v>
      </c>
      <c r="M322" s="508">
        <v>0.0</v>
      </c>
      <c r="N322" s="508">
        <v>0.0</v>
      </c>
      <c r="O322" s="508">
        <v>0.0</v>
      </c>
      <c r="P322" s="508">
        <v>0.0</v>
      </c>
      <c r="Q322" s="508">
        <v>0.0</v>
      </c>
      <c r="R322" s="508">
        <v>0.0</v>
      </c>
      <c r="S322" s="508">
        <v>0.0</v>
      </c>
      <c r="T322" s="508">
        <v>0.0</v>
      </c>
      <c r="U322" s="508">
        <v>0.0</v>
      </c>
      <c r="V322" s="508">
        <v>0.0</v>
      </c>
      <c r="W322" s="508">
        <v>0.0</v>
      </c>
      <c r="X322" s="508">
        <v>0.0</v>
      </c>
      <c r="Y322" s="508">
        <v>0.0</v>
      </c>
      <c r="Z322" s="508">
        <v>0.0</v>
      </c>
      <c r="AA322" s="508">
        <v>0.0</v>
      </c>
      <c r="AB322" s="508">
        <v>0.0</v>
      </c>
      <c r="AC322" s="508">
        <v>0.0</v>
      </c>
      <c r="AD322" s="508">
        <v>0.0</v>
      </c>
      <c r="AE322" s="508">
        <v>0.0</v>
      </c>
      <c r="AF322" s="508">
        <v>0.0</v>
      </c>
      <c r="AG322" s="508">
        <v>0.0</v>
      </c>
      <c r="AH322" s="508">
        <v>0.0</v>
      </c>
      <c r="AI322" s="508">
        <v>0.0</v>
      </c>
      <c r="AJ322" s="508">
        <v>0.0</v>
      </c>
      <c r="AK322" s="508">
        <v>0.0</v>
      </c>
      <c r="AL322" s="508">
        <v>0.0</v>
      </c>
      <c r="AM322" s="508">
        <v>0.0</v>
      </c>
      <c r="AN322" s="508">
        <v>0.0</v>
      </c>
      <c r="AO322" s="508">
        <v>0.0</v>
      </c>
      <c r="AP322" s="508">
        <v>0.0</v>
      </c>
      <c r="AQ322" s="508">
        <v>0.0</v>
      </c>
      <c r="AR322" s="508">
        <v>0.0</v>
      </c>
      <c r="AS322" s="508">
        <v>0.0</v>
      </c>
      <c r="AT322" s="508">
        <v>0.0</v>
      </c>
      <c r="AU322" s="508">
        <v>0.0</v>
      </c>
      <c r="AV322" s="508">
        <v>0.0</v>
      </c>
      <c r="AW322" s="508">
        <v>0.0</v>
      </c>
      <c r="AX322" s="508">
        <v>0.0</v>
      </c>
      <c r="AY322" s="508">
        <v>0.0</v>
      </c>
      <c r="AZ322" s="508">
        <v>0.0</v>
      </c>
      <c r="BA322" s="508">
        <v>0.0</v>
      </c>
      <c r="BB322" s="508">
        <v>0.0</v>
      </c>
      <c r="BC322" s="508">
        <v>0.0</v>
      </c>
      <c r="BD322" s="508">
        <v>0.0</v>
      </c>
      <c r="BE322" s="508">
        <v>0.0</v>
      </c>
      <c r="BF322" s="515">
        <v>0.0</v>
      </c>
      <c r="BG322" s="510"/>
      <c r="BH322" s="511">
        <v>0.0</v>
      </c>
      <c r="BI322" s="512">
        <f t="shared" si="31"/>
        <v>0</v>
      </c>
      <c r="BJ322" s="511">
        <v>0.0</v>
      </c>
      <c r="BK322" s="513"/>
      <c r="BL322" s="514">
        <f t="shared" si="32"/>
        <v>0</v>
      </c>
      <c r="BM322" s="428"/>
      <c r="BN322" s="428"/>
    </row>
    <row r="323" outlineLevel="3">
      <c r="A323" s="428"/>
      <c r="B323" s="428"/>
      <c r="C323" s="428"/>
      <c r="D323" s="428"/>
      <c r="E323" s="486">
        <v>8.0</v>
      </c>
      <c r="F323" s="529"/>
      <c r="G323" s="506"/>
      <c r="H323" s="507"/>
      <c r="I323" s="507"/>
      <c r="J323" s="508">
        <v>0.0</v>
      </c>
      <c r="K323" s="508">
        <v>0.0</v>
      </c>
      <c r="L323" s="508">
        <v>0.0</v>
      </c>
      <c r="M323" s="508">
        <v>0.0</v>
      </c>
      <c r="N323" s="508">
        <v>0.0</v>
      </c>
      <c r="O323" s="508">
        <v>0.0</v>
      </c>
      <c r="P323" s="508">
        <v>0.0</v>
      </c>
      <c r="Q323" s="508">
        <v>0.0</v>
      </c>
      <c r="R323" s="508">
        <v>0.0</v>
      </c>
      <c r="S323" s="508">
        <v>0.0</v>
      </c>
      <c r="T323" s="508">
        <v>0.0</v>
      </c>
      <c r="U323" s="508">
        <v>0.0</v>
      </c>
      <c r="V323" s="508">
        <v>0.0</v>
      </c>
      <c r="W323" s="508">
        <v>0.0</v>
      </c>
      <c r="X323" s="508">
        <v>0.0</v>
      </c>
      <c r="Y323" s="508">
        <v>0.0</v>
      </c>
      <c r="Z323" s="508">
        <v>0.0</v>
      </c>
      <c r="AA323" s="508">
        <v>0.0</v>
      </c>
      <c r="AB323" s="508">
        <v>0.0</v>
      </c>
      <c r="AC323" s="508">
        <v>0.0</v>
      </c>
      <c r="AD323" s="508">
        <v>0.0</v>
      </c>
      <c r="AE323" s="508">
        <v>0.0</v>
      </c>
      <c r="AF323" s="508">
        <v>0.0</v>
      </c>
      <c r="AG323" s="508">
        <v>0.0</v>
      </c>
      <c r="AH323" s="508">
        <v>0.0</v>
      </c>
      <c r="AI323" s="508">
        <v>0.0</v>
      </c>
      <c r="AJ323" s="508">
        <v>0.0</v>
      </c>
      <c r="AK323" s="508">
        <v>0.0</v>
      </c>
      <c r="AL323" s="508">
        <v>0.0</v>
      </c>
      <c r="AM323" s="508">
        <v>0.0</v>
      </c>
      <c r="AN323" s="508">
        <v>0.0</v>
      </c>
      <c r="AO323" s="508">
        <v>0.0</v>
      </c>
      <c r="AP323" s="508">
        <v>0.0</v>
      </c>
      <c r="AQ323" s="508">
        <v>0.0</v>
      </c>
      <c r="AR323" s="508">
        <v>0.0</v>
      </c>
      <c r="AS323" s="508">
        <v>0.0</v>
      </c>
      <c r="AT323" s="508">
        <v>0.0</v>
      </c>
      <c r="AU323" s="508">
        <v>0.0</v>
      </c>
      <c r="AV323" s="508">
        <v>0.0</v>
      </c>
      <c r="AW323" s="508">
        <v>0.0</v>
      </c>
      <c r="AX323" s="508">
        <v>0.0</v>
      </c>
      <c r="AY323" s="508">
        <v>0.0</v>
      </c>
      <c r="AZ323" s="508">
        <v>0.0</v>
      </c>
      <c r="BA323" s="508">
        <v>0.0</v>
      </c>
      <c r="BB323" s="508">
        <v>0.0</v>
      </c>
      <c r="BC323" s="508">
        <v>0.0</v>
      </c>
      <c r="BD323" s="508">
        <v>0.0</v>
      </c>
      <c r="BE323" s="508">
        <v>0.0</v>
      </c>
      <c r="BF323" s="515">
        <v>0.0</v>
      </c>
      <c r="BG323" s="510"/>
      <c r="BH323" s="511">
        <v>0.0</v>
      </c>
      <c r="BI323" s="512">
        <f t="shared" si="31"/>
        <v>0</v>
      </c>
      <c r="BJ323" s="511">
        <v>0.0</v>
      </c>
      <c r="BK323" s="513"/>
      <c r="BL323" s="514">
        <f t="shared" si="32"/>
        <v>0</v>
      </c>
      <c r="BM323" s="428"/>
      <c r="BN323" s="428"/>
    </row>
    <row r="324" outlineLevel="3">
      <c r="A324" s="428"/>
      <c r="B324" s="428"/>
      <c r="C324" s="428"/>
      <c r="D324" s="428"/>
      <c r="E324" s="486">
        <v>9.0</v>
      </c>
      <c r="F324" s="529"/>
      <c r="G324" s="506"/>
      <c r="H324" s="507"/>
      <c r="I324" s="507"/>
      <c r="J324" s="508">
        <v>0.0</v>
      </c>
      <c r="K324" s="508">
        <v>0.0</v>
      </c>
      <c r="L324" s="508">
        <v>0.0</v>
      </c>
      <c r="M324" s="508">
        <v>0.0</v>
      </c>
      <c r="N324" s="508">
        <v>0.0</v>
      </c>
      <c r="O324" s="508">
        <v>0.0</v>
      </c>
      <c r="P324" s="508">
        <v>0.0</v>
      </c>
      <c r="Q324" s="508">
        <v>0.0</v>
      </c>
      <c r="R324" s="508">
        <v>0.0</v>
      </c>
      <c r="S324" s="508">
        <v>0.0</v>
      </c>
      <c r="T324" s="508">
        <v>0.0</v>
      </c>
      <c r="U324" s="508">
        <v>0.0</v>
      </c>
      <c r="V324" s="508">
        <v>0.0</v>
      </c>
      <c r="W324" s="508">
        <v>0.0</v>
      </c>
      <c r="X324" s="508">
        <v>0.0</v>
      </c>
      <c r="Y324" s="508">
        <v>0.0</v>
      </c>
      <c r="Z324" s="508">
        <v>0.0</v>
      </c>
      <c r="AA324" s="508">
        <v>0.0</v>
      </c>
      <c r="AB324" s="508">
        <v>0.0</v>
      </c>
      <c r="AC324" s="508">
        <v>0.0</v>
      </c>
      <c r="AD324" s="508">
        <v>0.0</v>
      </c>
      <c r="AE324" s="508">
        <v>0.0</v>
      </c>
      <c r="AF324" s="508">
        <v>0.0</v>
      </c>
      <c r="AG324" s="508">
        <v>0.0</v>
      </c>
      <c r="AH324" s="508">
        <v>0.0</v>
      </c>
      <c r="AI324" s="508">
        <v>0.0</v>
      </c>
      <c r="AJ324" s="508">
        <v>0.0</v>
      </c>
      <c r="AK324" s="508">
        <v>0.0</v>
      </c>
      <c r="AL324" s="508">
        <v>0.0</v>
      </c>
      <c r="AM324" s="508">
        <v>0.0</v>
      </c>
      <c r="AN324" s="508">
        <v>0.0</v>
      </c>
      <c r="AO324" s="508">
        <v>0.0</v>
      </c>
      <c r="AP324" s="508">
        <v>0.0</v>
      </c>
      <c r="AQ324" s="508">
        <v>0.0</v>
      </c>
      <c r="AR324" s="508">
        <v>0.0</v>
      </c>
      <c r="AS324" s="508">
        <v>0.0</v>
      </c>
      <c r="AT324" s="508">
        <v>0.0</v>
      </c>
      <c r="AU324" s="508">
        <v>0.0</v>
      </c>
      <c r="AV324" s="508">
        <v>0.0</v>
      </c>
      <c r="AW324" s="508">
        <v>0.0</v>
      </c>
      <c r="AX324" s="508">
        <v>0.0</v>
      </c>
      <c r="AY324" s="508">
        <v>0.0</v>
      </c>
      <c r="AZ324" s="508">
        <v>0.0</v>
      </c>
      <c r="BA324" s="508">
        <v>0.0</v>
      </c>
      <c r="BB324" s="508">
        <v>0.0</v>
      </c>
      <c r="BC324" s="508">
        <v>0.0</v>
      </c>
      <c r="BD324" s="508">
        <v>0.0</v>
      </c>
      <c r="BE324" s="508">
        <v>0.0</v>
      </c>
      <c r="BF324" s="515">
        <v>0.0</v>
      </c>
      <c r="BG324" s="510"/>
      <c r="BH324" s="511">
        <v>0.0</v>
      </c>
      <c r="BI324" s="512">
        <f t="shared" si="31"/>
        <v>0</v>
      </c>
      <c r="BJ324" s="511">
        <v>0.0</v>
      </c>
      <c r="BK324" s="513"/>
      <c r="BL324" s="514">
        <f t="shared" si="32"/>
        <v>0</v>
      </c>
      <c r="BM324" s="428"/>
      <c r="BN324" s="428"/>
    </row>
    <row r="325" outlineLevel="3">
      <c r="A325" s="428"/>
      <c r="B325" s="428"/>
      <c r="C325" s="428"/>
      <c r="D325" s="428"/>
      <c r="E325" s="486">
        <v>10.0</v>
      </c>
      <c r="F325" s="529"/>
      <c r="G325" s="506"/>
      <c r="H325" s="507"/>
      <c r="I325" s="507"/>
      <c r="J325" s="508">
        <v>0.0</v>
      </c>
      <c r="K325" s="508">
        <v>0.0</v>
      </c>
      <c r="L325" s="508">
        <v>0.0</v>
      </c>
      <c r="M325" s="508">
        <v>0.0</v>
      </c>
      <c r="N325" s="508">
        <v>0.0</v>
      </c>
      <c r="O325" s="508">
        <v>0.0</v>
      </c>
      <c r="P325" s="508">
        <v>0.0</v>
      </c>
      <c r="Q325" s="508">
        <v>0.0</v>
      </c>
      <c r="R325" s="508">
        <v>0.0</v>
      </c>
      <c r="S325" s="508">
        <v>0.0</v>
      </c>
      <c r="T325" s="508">
        <v>0.0</v>
      </c>
      <c r="U325" s="508">
        <v>0.0</v>
      </c>
      <c r="V325" s="508">
        <v>0.0</v>
      </c>
      <c r="W325" s="508">
        <v>0.0</v>
      </c>
      <c r="X325" s="508">
        <v>0.0</v>
      </c>
      <c r="Y325" s="508">
        <v>0.0</v>
      </c>
      <c r="Z325" s="508">
        <v>0.0</v>
      </c>
      <c r="AA325" s="508">
        <v>0.0</v>
      </c>
      <c r="AB325" s="508">
        <v>0.0</v>
      </c>
      <c r="AC325" s="508">
        <v>0.0</v>
      </c>
      <c r="AD325" s="508">
        <v>0.0</v>
      </c>
      <c r="AE325" s="508">
        <v>0.0</v>
      </c>
      <c r="AF325" s="508">
        <v>0.0</v>
      </c>
      <c r="AG325" s="508">
        <v>0.0</v>
      </c>
      <c r="AH325" s="508">
        <v>0.0</v>
      </c>
      <c r="AI325" s="508">
        <v>0.0</v>
      </c>
      <c r="AJ325" s="508">
        <v>0.0</v>
      </c>
      <c r="AK325" s="508">
        <v>0.0</v>
      </c>
      <c r="AL325" s="508">
        <v>0.0</v>
      </c>
      <c r="AM325" s="508">
        <v>0.0</v>
      </c>
      <c r="AN325" s="508">
        <v>0.0</v>
      </c>
      <c r="AO325" s="508">
        <v>0.0</v>
      </c>
      <c r="AP325" s="508">
        <v>0.0</v>
      </c>
      <c r="AQ325" s="508">
        <v>0.0</v>
      </c>
      <c r="AR325" s="508">
        <v>0.0</v>
      </c>
      <c r="AS325" s="508">
        <v>0.0</v>
      </c>
      <c r="AT325" s="508">
        <v>0.0</v>
      </c>
      <c r="AU325" s="508">
        <v>0.0</v>
      </c>
      <c r="AV325" s="508">
        <v>0.0</v>
      </c>
      <c r="AW325" s="508">
        <v>0.0</v>
      </c>
      <c r="AX325" s="508">
        <v>0.0</v>
      </c>
      <c r="AY325" s="508">
        <v>0.0</v>
      </c>
      <c r="AZ325" s="508">
        <v>0.0</v>
      </c>
      <c r="BA325" s="508">
        <v>0.0</v>
      </c>
      <c r="BB325" s="508">
        <v>0.0</v>
      </c>
      <c r="BC325" s="508">
        <v>0.0</v>
      </c>
      <c r="BD325" s="508">
        <v>0.0</v>
      </c>
      <c r="BE325" s="508">
        <v>0.0</v>
      </c>
      <c r="BF325" s="515">
        <v>0.0</v>
      </c>
      <c r="BG325" s="510"/>
      <c r="BH325" s="511">
        <v>0.0</v>
      </c>
      <c r="BI325" s="512">
        <f t="shared" si="31"/>
        <v>0</v>
      </c>
      <c r="BJ325" s="511">
        <v>0.0</v>
      </c>
      <c r="BK325" s="513"/>
      <c r="BL325" s="514">
        <f t="shared" si="32"/>
        <v>0</v>
      </c>
      <c r="BM325" s="428"/>
      <c r="BN325" s="428"/>
    </row>
    <row r="326" outlineLevel="3">
      <c r="A326" s="428"/>
      <c r="B326" s="428"/>
      <c r="C326" s="428"/>
      <c r="D326" s="428"/>
      <c r="E326" s="517"/>
      <c r="F326" s="517"/>
      <c r="G326" s="517"/>
      <c r="H326" s="517"/>
      <c r="I326" s="517"/>
      <c r="J326" s="517"/>
      <c r="K326" s="517"/>
      <c r="L326" s="517"/>
      <c r="M326" s="517"/>
      <c r="N326" s="517"/>
      <c r="O326" s="517"/>
      <c r="P326" s="517"/>
      <c r="Q326" s="517"/>
      <c r="R326" s="517"/>
      <c r="S326" s="517"/>
      <c r="T326" s="517"/>
      <c r="U326" s="517"/>
      <c r="V326" s="517"/>
      <c r="W326" s="517"/>
      <c r="X326" s="517"/>
      <c r="Y326" s="517"/>
      <c r="Z326" s="517"/>
      <c r="AA326" s="517"/>
      <c r="AB326" s="517"/>
      <c r="AC326" s="517"/>
      <c r="AD326" s="517"/>
      <c r="AE326" s="517"/>
      <c r="AF326" s="517"/>
      <c r="AG326" s="517"/>
      <c r="AH326" s="517"/>
      <c r="AI326" s="517"/>
      <c r="AJ326" s="517"/>
      <c r="AK326" s="517"/>
      <c r="AL326" s="517"/>
      <c r="AM326" s="517"/>
      <c r="AN326" s="517"/>
      <c r="AO326" s="517"/>
      <c r="AP326" s="517"/>
      <c r="AQ326" s="517"/>
      <c r="AR326" s="517"/>
      <c r="AS326" s="517"/>
      <c r="AT326" s="517"/>
      <c r="AU326" s="517"/>
      <c r="AV326" s="517"/>
      <c r="AW326" s="517"/>
      <c r="AX326" s="517"/>
      <c r="AY326" s="517"/>
      <c r="AZ326" s="517"/>
      <c r="BA326" s="517"/>
      <c r="BB326" s="517"/>
      <c r="BC326" s="517"/>
      <c r="BD326" s="517"/>
      <c r="BE326" s="517"/>
      <c r="BF326" s="517"/>
      <c r="BG326" s="517"/>
      <c r="BH326" s="517"/>
      <c r="BI326" s="517"/>
      <c r="BJ326" s="517"/>
      <c r="BK326" s="517"/>
      <c r="BL326" s="517"/>
      <c r="BM326" s="428"/>
      <c r="BN326" s="428"/>
    </row>
    <row r="327" outlineLevel="3">
      <c r="A327" s="428"/>
      <c r="B327" s="428"/>
      <c r="C327" s="428"/>
      <c r="D327" s="428"/>
      <c r="E327" s="428"/>
      <c r="F327" s="428"/>
      <c r="G327" s="428"/>
      <c r="H327" s="428"/>
      <c r="I327" s="428"/>
      <c r="J327" s="428"/>
      <c r="K327" s="428"/>
      <c r="L327" s="428"/>
      <c r="M327" s="428"/>
      <c r="N327" s="428"/>
      <c r="O327" s="428"/>
      <c r="P327" s="428"/>
      <c r="Q327" s="428"/>
      <c r="R327" s="428"/>
      <c r="S327" s="428"/>
      <c r="T327" s="428"/>
      <c r="U327" s="428"/>
      <c r="V327" s="428"/>
      <c r="W327" s="428"/>
      <c r="X327" s="428"/>
      <c r="Y327" s="428"/>
      <c r="Z327" s="428"/>
      <c r="AA327" s="428"/>
      <c r="AB327" s="428"/>
      <c r="AC327" s="428"/>
      <c r="AD327" s="428"/>
      <c r="AE327" s="428"/>
      <c r="AF327" s="428"/>
      <c r="AG327" s="428"/>
      <c r="AH327" s="428"/>
      <c r="AI327" s="428"/>
      <c r="AJ327" s="428"/>
      <c r="AK327" s="428"/>
      <c r="AL327" s="428"/>
      <c r="AM327" s="428"/>
      <c r="AN327" s="428"/>
      <c r="AO327" s="428"/>
      <c r="AP327" s="428"/>
      <c r="AQ327" s="428"/>
      <c r="AR327" s="428"/>
      <c r="AS327" s="428"/>
      <c r="AT327" s="428"/>
      <c r="AU327" s="428"/>
      <c r="AV327" s="428"/>
      <c r="AW327" s="428"/>
      <c r="AX327" s="428"/>
      <c r="AY327" s="428"/>
      <c r="AZ327" s="428"/>
      <c r="BA327" s="428"/>
      <c r="BB327" s="428"/>
      <c r="BC327" s="428"/>
      <c r="BD327" s="428"/>
      <c r="BE327" s="428"/>
      <c r="BF327" s="428"/>
      <c r="BG327" s="428"/>
      <c r="BH327" s="428"/>
      <c r="BI327" s="428"/>
      <c r="BJ327" s="428"/>
      <c r="BK327" s="428"/>
      <c r="BL327" s="428"/>
      <c r="BM327" s="428"/>
      <c r="BN327" s="428"/>
    </row>
    <row r="328" ht="7.5" customHeight="1" outlineLevel="2">
      <c r="A328" s="428"/>
      <c r="B328" s="428"/>
      <c r="C328" s="428"/>
      <c r="D328" s="428"/>
      <c r="E328" s="428"/>
      <c r="F328" s="428"/>
      <c r="G328" s="428"/>
      <c r="H328" s="428"/>
      <c r="I328" s="428"/>
      <c r="J328" s="428"/>
      <c r="K328" s="428"/>
      <c r="L328" s="428"/>
      <c r="M328" s="428"/>
      <c r="N328" s="428"/>
      <c r="O328" s="428"/>
      <c r="P328" s="428"/>
      <c r="Q328" s="428"/>
      <c r="R328" s="428"/>
      <c r="S328" s="428"/>
      <c r="T328" s="428"/>
      <c r="U328" s="428"/>
      <c r="V328" s="428"/>
      <c r="W328" s="428"/>
      <c r="X328" s="428"/>
      <c r="Y328" s="428"/>
      <c r="Z328" s="428"/>
      <c r="AA328" s="428"/>
      <c r="AB328" s="428"/>
      <c r="AC328" s="428"/>
      <c r="AD328" s="428"/>
      <c r="AE328" s="428"/>
      <c r="AF328" s="428"/>
      <c r="AG328" s="428"/>
      <c r="AH328" s="428"/>
      <c r="AI328" s="428"/>
      <c r="AJ328" s="428"/>
      <c r="AK328" s="428"/>
      <c r="AL328" s="428"/>
      <c r="AM328" s="428"/>
      <c r="AN328" s="428"/>
      <c r="AO328" s="428"/>
      <c r="AP328" s="428"/>
      <c r="AQ328" s="428"/>
      <c r="AR328" s="428"/>
      <c r="AS328" s="428"/>
      <c r="AT328" s="428"/>
      <c r="AU328" s="428"/>
      <c r="AV328" s="428"/>
      <c r="AW328" s="428"/>
      <c r="AX328" s="428"/>
      <c r="AY328" s="428"/>
      <c r="AZ328" s="428"/>
      <c r="BA328" s="428"/>
      <c r="BB328" s="428"/>
      <c r="BC328" s="428"/>
      <c r="BD328" s="428"/>
      <c r="BE328" s="428"/>
      <c r="BF328" s="428"/>
      <c r="BG328" s="428"/>
      <c r="BH328" s="428"/>
      <c r="BI328" s="428"/>
      <c r="BJ328" s="428"/>
      <c r="BK328" s="428"/>
      <c r="BL328" s="428"/>
      <c r="BM328" s="428"/>
      <c r="BN328" s="428"/>
    </row>
    <row r="329" outlineLevel="2">
      <c r="A329" s="428"/>
      <c r="B329" s="428"/>
      <c r="C329" s="478"/>
      <c r="D329" s="479" t="s">
        <v>203</v>
      </c>
      <c r="E329" s="181"/>
      <c r="F329" s="480" t="s">
        <v>471</v>
      </c>
      <c r="G329" s="480" t="s">
        <v>472</v>
      </c>
      <c r="H329" s="480" t="s">
        <v>188</v>
      </c>
      <c r="I329" s="480" t="s">
        <v>177</v>
      </c>
      <c r="J329" s="481" t="s">
        <v>206</v>
      </c>
      <c r="K329" s="428"/>
      <c r="L329" s="428"/>
      <c r="M329" s="428"/>
      <c r="N329" s="428"/>
      <c r="O329" s="428"/>
      <c r="P329" s="428"/>
      <c r="Q329" s="428"/>
      <c r="R329" s="428"/>
      <c r="S329" s="428"/>
      <c r="T329" s="428"/>
      <c r="U329" s="428"/>
      <c r="V329" s="428"/>
      <c r="W329" s="428"/>
      <c r="X329" s="428"/>
      <c r="Y329" s="428"/>
      <c r="Z329" s="428"/>
      <c r="AA329" s="428"/>
      <c r="AB329" s="428"/>
      <c r="AC329" s="428"/>
      <c r="AD329" s="428"/>
      <c r="AE329" s="428"/>
      <c r="AF329" s="428"/>
      <c r="AG329" s="428"/>
      <c r="AH329" s="428"/>
      <c r="AI329" s="428"/>
      <c r="AJ329" s="428"/>
      <c r="AK329" s="428"/>
      <c r="AL329" s="428"/>
      <c r="AM329" s="428"/>
      <c r="AN329" s="428"/>
      <c r="AO329" s="428"/>
      <c r="AP329" s="428"/>
      <c r="AQ329" s="428"/>
      <c r="AR329" s="428"/>
      <c r="AS329" s="428"/>
      <c r="AT329" s="428"/>
      <c r="AU329" s="428"/>
      <c r="AV329" s="428"/>
      <c r="AW329" s="428"/>
      <c r="AX329" s="428"/>
      <c r="AY329" s="428"/>
      <c r="AZ329" s="428"/>
      <c r="BA329" s="428"/>
      <c r="BB329" s="428"/>
      <c r="BC329" s="428"/>
      <c r="BD329" s="428"/>
      <c r="BE329" s="428"/>
      <c r="BF329" s="482" t="s">
        <v>207</v>
      </c>
      <c r="BG329" s="428"/>
      <c r="BH329" s="483"/>
      <c r="BI329" s="484" t="s">
        <v>191</v>
      </c>
      <c r="BJ329" s="485"/>
      <c r="BK329" s="486" t="s">
        <v>177</v>
      </c>
      <c r="BL329" s="468" t="s">
        <v>208</v>
      </c>
      <c r="BM329" s="428"/>
      <c r="BN329" s="428"/>
    </row>
    <row r="330" outlineLevel="2">
      <c r="A330" s="428"/>
      <c r="B330" s="428"/>
      <c r="C330" s="428"/>
      <c r="D330" s="487" t="s">
        <v>190</v>
      </c>
      <c r="E330" s="181"/>
      <c r="F330" s="488" t="s">
        <v>473</v>
      </c>
      <c r="G330" s="488" t="s">
        <v>474</v>
      </c>
      <c r="H330" s="489">
        <v>0.0</v>
      </c>
      <c r="I330" s="490">
        <v>0.0</v>
      </c>
      <c r="J330" s="491" t="str">
        <f>IFERROR(I330/H330)</f>
        <v/>
      </c>
      <c r="K330" s="428"/>
      <c r="L330" s="428"/>
      <c r="M330" s="428"/>
      <c r="N330" s="428"/>
      <c r="O330" s="428"/>
      <c r="P330" s="428"/>
      <c r="Q330" s="428"/>
      <c r="R330" s="428"/>
      <c r="S330" s="428"/>
      <c r="T330" s="428"/>
      <c r="U330" s="428"/>
      <c r="V330" s="428"/>
      <c r="W330" s="428"/>
      <c r="X330" s="428"/>
      <c r="Y330" s="428"/>
      <c r="Z330" s="428"/>
      <c r="AA330" s="428"/>
      <c r="AB330" s="428"/>
      <c r="AC330" s="428"/>
      <c r="AD330" s="428"/>
      <c r="AE330" s="428"/>
      <c r="AF330" s="428"/>
      <c r="AG330" s="428"/>
      <c r="AH330" s="428"/>
      <c r="AI330" s="428"/>
      <c r="AJ330" s="428"/>
      <c r="AK330" s="428"/>
      <c r="AL330" s="428"/>
      <c r="AM330" s="428"/>
      <c r="AN330" s="428"/>
      <c r="AO330" s="428"/>
      <c r="AP330" s="428"/>
      <c r="AQ330" s="428"/>
      <c r="AR330" s="428"/>
      <c r="AS330" s="428"/>
      <c r="AT330" s="428"/>
      <c r="AU330" s="428"/>
      <c r="AV330" s="428"/>
      <c r="AW330" s="428"/>
      <c r="AX330" s="428"/>
      <c r="AY330" s="428"/>
      <c r="AZ330" s="428"/>
      <c r="BA330" s="428"/>
      <c r="BB330" s="428"/>
      <c r="BC330" s="428"/>
      <c r="BD330" s="428"/>
      <c r="BE330" s="428"/>
      <c r="BF330" s="518">
        <f>SUM(BF335:BF344)</f>
        <v>0</v>
      </c>
      <c r="BG330" s="428"/>
      <c r="BH330" s="493" t="s">
        <v>211</v>
      </c>
      <c r="BI330" s="519"/>
      <c r="BJ330" s="495" t="str">
        <f>if(BL330=1,"1","0")</f>
        <v>0</v>
      </c>
      <c r="BK330" s="496">
        <v>0.0</v>
      </c>
      <c r="BL330" s="520">
        <f>AVERAGE(BI335:BI344)</f>
        <v>0</v>
      </c>
      <c r="BM330" s="428"/>
      <c r="BN330" s="428"/>
    </row>
    <row r="331" ht="7.5" customHeight="1" outlineLevel="3">
      <c r="A331" s="428"/>
      <c r="B331" s="428"/>
      <c r="C331" s="428"/>
      <c r="D331" s="428"/>
      <c r="E331" s="428"/>
      <c r="F331" s="428"/>
      <c r="G331" s="428"/>
      <c r="H331" s="428"/>
      <c r="I331" s="428"/>
      <c r="J331" s="428"/>
      <c r="K331" s="428"/>
      <c r="L331" s="428"/>
      <c r="M331" s="428"/>
      <c r="N331" s="428"/>
      <c r="O331" s="428"/>
      <c r="P331" s="428"/>
      <c r="Q331" s="428"/>
      <c r="R331" s="428"/>
      <c r="S331" s="428"/>
      <c r="T331" s="428"/>
      <c r="U331" s="428"/>
      <c r="V331" s="428"/>
      <c r="W331" s="428"/>
      <c r="X331" s="428"/>
      <c r="Y331" s="428"/>
      <c r="Z331" s="428"/>
      <c r="AA331" s="428"/>
      <c r="AB331" s="428"/>
      <c r="AC331" s="428"/>
      <c r="AD331" s="428"/>
      <c r="AE331" s="428"/>
      <c r="AF331" s="428"/>
      <c r="AG331" s="428"/>
      <c r="AH331" s="428"/>
      <c r="AI331" s="428"/>
      <c r="AJ331" s="428"/>
      <c r="AK331" s="428"/>
      <c r="AL331" s="428"/>
      <c r="AM331" s="428"/>
      <c r="AN331" s="428"/>
      <c r="AO331" s="428"/>
      <c r="AP331" s="428"/>
      <c r="AQ331" s="428"/>
      <c r="AR331" s="428"/>
      <c r="AS331" s="428"/>
      <c r="AT331" s="428"/>
      <c r="AU331" s="428"/>
      <c r="AV331" s="428"/>
      <c r="AW331" s="428"/>
      <c r="AX331" s="428"/>
      <c r="AY331" s="428"/>
      <c r="AZ331" s="428"/>
      <c r="BA331" s="428"/>
      <c r="BB331" s="428"/>
      <c r="BC331" s="428"/>
      <c r="BD331" s="428"/>
      <c r="BE331" s="428"/>
      <c r="BF331" s="428"/>
      <c r="BG331" s="428"/>
      <c r="BH331" s="428"/>
      <c r="BI331" s="428"/>
      <c r="BJ331" s="428"/>
      <c r="BK331" s="428"/>
      <c r="BL331" s="428"/>
      <c r="BM331" s="428"/>
      <c r="BN331" s="428"/>
    </row>
    <row r="332" outlineLevel="3">
      <c r="A332" s="428"/>
      <c r="B332" s="428"/>
      <c r="C332" s="428"/>
      <c r="D332" s="428"/>
      <c r="E332" s="498" t="s">
        <v>212</v>
      </c>
      <c r="F332" s="499" t="s">
        <v>213</v>
      </c>
      <c r="G332" s="498" t="s">
        <v>214</v>
      </c>
      <c r="H332" s="521"/>
      <c r="I332" s="521"/>
      <c r="J332" s="500"/>
      <c r="K332" s="182"/>
      <c r="L332" s="182"/>
      <c r="M332" s="182"/>
      <c r="N332" s="182"/>
      <c r="O332" s="182"/>
      <c r="P332" s="182"/>
      <c r="Q332" s="182"/>
      <c r="R332" s="182"/>
      <c r="S332" s="182"/>
      <c r="T332" s="182"/>
      <c r="U332" s="182"/>
      <c r="V332" s="182"/>
      <c r="W332" s="182"/>
      <c r="X332" s="182"/>
      <c r="Y332" s="182"/>
      <c r="Z332" s="182"/>
      <c r="AA332" s="182"/>
      <c r="AB332" s="182"/>
      <c r="AC332" s="182"/>
      <c r="AD332" s="182"/>
      <c r="AE332" s="182"/>
      <c r="AF332" s="182"/>
      <c r="AG332" s="182"/>
      <c r="AH332" s="182"/>
      <c r="AI332" s="182"/>
      <c r="AJ332" s="182"/>
      <c r="AK332" s="182"/>
      <c r="AL332" s="182"/>
      <c r="AM332" s="182"/>
      <c r="AN332" s="182"/>
      <c r="AO332" s="182"/>
      <c r="AP332" s="182"/>
      <c r="AQ332" s="182"/>
      <c r="AR332" s="182"/>
      <c r="AS332" s="182"/>
      <c r="AT332" s="182"/>
      <c r="AU332" s="182"/>
      <c r="AV332" s="182"/>
      <c r="AW332" s="182"/>
      <c r="AX332" s="182"/>
      <c r="AY332" s="182"/>
      <c r="AZ332" s="182"/>
      <c r="BA332" s="182"/>
      <c r="BB332" s="182"/>
      <c r="BC332" s="182"/>
      <c r="BD332" s="182"/>
      <c r="BE332" s="181"/>
      <c r="BF332" s="501" t="s">
        <v>187</v>
      </c>
      <c r="BG332" s="479" t="s">
        <v>217</v>
      </c>
      <c r="BH332" s="182"/>
      <c r="BI332" s="182"/>
      <c r="BJ332" s="181"/>
      <c r="BK332" s="501" t="s">
        <v>167</v>
      </c>
      <c r="BL332" s="501" t="s">
        <v>218</v>
      </c>
      <c r="BM332" s="428"/>
      <c r="BN332" s="428"/>
    </row>
    <row r="333" outlineLevel="3">
      <c r="A333" s="428"/>
      <c r="B333" s="428"/>
      <c r="C333" s="428"/>
      <c r="D333" s="428"/>
      <c r="E333" s="199"/>
      <c r="F333" s="199"/>
      <c r="G333" s="199"/>
      <c r="H333" s="199"/>
      <c r="I333" s="199"/>
      <c r="J333" s="502" t="s">
        <v>219</v>
      </c>
      <c r="K333" s="182"/>
      <c r="L333" s="182"/>
      <c r="M333" s="181"/>
      <c r="N333" s="502" t="s">
        <v>220</v>
      </c>
      <c r="O333" s="182"/>
      <c r="P333" s="182"/>
      <c r="Q333" s="181"/>
      <c r="R333" s="502" t="s">
        <v>221</v>
      </c>
      <c r="S333" s="182"/>
      <c r="T333" s="182"/>
      <c r="U333" s="181"/>
      <c r="V333" s="502" t="s">
        <v>222</v>
      </c>
      <c r="W333" s="182"/>
      <c r="X333" s="182"/>
      <c r="Y333" s="181"/>
      <c r="Z333" s="502" t="s">
        <v>223</v>
      </c>
      <c r="AA333" s="182"/>
      <c r="AB333" s="182"/>
      <c r="AC333" s="181"/>
      <c r="AD333" s="502" t="s">
        <v>224</v>
      </c>
      <c r="AE333" s="182"/>
      <c r="AF333" s="182"/>
      <c r="AG333" s="181"/>
      <c r="AH333" s="502" t="s">
        <v>225</v>
      </c>
      <c r="AI333" s="182"/>
      <c r="AJ333" s="182"/>
      <c r="AK333" s="181"/>
      <c r="AL333" s="502" t="s">
        <v>226</v>
      </c>
      <c r="AM333" s="182"/>
      <c r="AN333" s="182"/>
      <c r="AO333" s="181"/>
      <c r="AP333" s="502" t="s">
        <v>227</v>
      </c>
      <c r="AQ333" s="182"/>
      <c r="AR333" s="182"/>
      <c r="AS333" s="181"/>
      <c r="AT333" s="502" t="s">
        <v>228</v>
      </c>
      <c r="AU333" s="182"/>
      <c r="AV333" s="182"/>
      <c r="AW333" s="181"/>
      <c r="AX333" s="502" t="s">
        <v>229</v>
      </c>
      <c r="AY333" s="182"/>
      <c r="AZ333" s="182"/>
      <c r="BA333" s="181"/>
      <c r="BB333" s="502" t="s">
        <v>230</v>
      </c>
      <c r="BC333" s="182"/>
      <c r="BD333" s="182"/>
      <c r="BE333" s="181"/>
      <c r="BF333" s="199"/>
      <c r="BG333" s="503" t="s">
        <v>231</v>
      </c>
      <c r="BH333" s="504" t="s">
        <v>232</v>
      </c>
      <c r="BI333" s="503" t="s">
        <v>233</v>
      </c>
      <c r="BJ333" s="504" t="s">
        <v>234</v>
      </c>
      <c r="BK333" s="199"/>
      <c r="BL333" s="199"/>
      <c r="BM333" s="428"/>
      <c r="BN333" s="428"/>
    </row>
    <row r="334" outlineLevel="3">
      <c r="A334" s="428"/>
      <c r="B334" s="428"/>
      <c r="C334" s="428"/>
      <c r="D334" s="428"/>
      <c r="E334" s="183"/>
      <c r="F334" s="183"/>
      <c r="G334" s="183"/>
      <c r="H334" s="183"/>
      <c r="I334" s="183"/>
      <c r="J334" s="505">
        <v>1.0</v>
      </c>
      <c r="K334" s="505">
        <v>2.0</v>
      </c>
      <c r="L334" s="505">
        <v>3.0</v>
      </c>
      <c r="M334" s="505">
        <v>4.0</v>
      </c>
      <c r="N334" s="505">
        <v>1.0</v>
      </c>
      <c r="O334" s="505">
        <v>2.0</v>
      </c>
      <c r="P334" s="505">
        <v>3.0</v>
      </c>
      <c r="Q334" s="505">
        <v>4.0</v>
      </c>
      <c r="R334" s="505">
        <v>1.0</v>
      </c>
      <c r="S334" s="505">
        <v>2.0</v>
      </c>
      <c r="T334" s="505">
        <v>3.0</v>
      </c>
      <c r="U334" s="505">
        <v>4.0</v>
      </c>
      <c r="V334" s="505">
        <v>1.0</v>
      </c>
      <c r="W334" s="505">
        <v>2.0</v>
      </c>
      <c r="X334" s="505">
        <v>3.0</v>
      </c>
      <c r="Y334" s="505">
        <v>4.0</v>
      </c>
      <c r="Z334" s="505">
        <v>1.0</v>
      </c>
      <c r="AA334" s="505">
        <v>2.0</v>
      </c>
      <c r="AB334" s="505">
        <v>3.0</v>
      </c>
      <c r="AC334" s="505">
        <v>4.0</v>
      </c>
      <c r="AD334" s="505">
        <v>1.0</v>
      </c>
      <c r="AE334" s="505">
        <v>2.0</v>
      </c>
      <c r="AF334" s="505">
        <v>3.0</v>
      </c>
      <c r="AG334" s="505">
        <v>4.0</v>
      </c>
      <c r="AH334" s="505">
        <v>1.0</v>
      </c>
      <c r="AI334" s="505">
        <v>2.0</v>
      </c>
      <c r="AJ334" s="505">
        <v>3.0</v>
      </c>
      <c r="AK334" s="505">
        <v>4.0</v>
      </c>
      <c r="AL334" s="505">
        <v>1.0</v>
      </c>
      <c r="AM334" s="505">
        <v>2.0</v>
      </c>
      <c r="AN334" s="505">
        <v>3.0</v>
      </c>
      <c r="AO334" s="505">
        <v>4.0</v>
      </c>
      <c r="AP334" s="505">
        <v>1.0</v>
      </c>
      <c r="AQ334" s="505">
        <v>2.0</v>
      </c>
      <c r="AR334" s="505">
        <v>3.0</v>
      </c>
      <c r="AS334" s="505">
        <v>4.0</v>
      </c>
      <c r="AT334" s="505">
        <v>1.0</v>
      </c>
      <c r="AU334" s="505">
        <v>2.0</v>
      </c>
      <c r="AV334" s="505">
        <v>3.0</v>
      </c>
      <c r="AW334" s="505">
        <v>4.0</v>
      </c>
      <c r="AX334" s="505">
        <v>1.0</v>
      </c>
      <c r="AY334" s="505">
        <v>2.0</v>
      </c>
      <c r="AZ334" s="505">
        <v>3.0</v>
      </c>
      <c r="BA334" s="505">
        <v>4.0</v>
      </c>
      <c r="BB334" s="505">
        <v>1.0</v>
      </c>
      <c r="BC334" s="505">
        <v>2.0</v>
      </c>
      <c r="BD334" s="505">
        <v>3.0</v>
      </c>
      <c r="BE334" s="505">
        <v>4.0</v>
      </c>
      <c r="BF334" s="183"/>
      <c r="BG334" s="183"/>
      <c r="BH334" s="183"/>
      <c r="BI334" s="183"/>
      <c r="BJ334" s="183"/>
      <c r="BK334" s="183"/>
      <c r="BL334" s="183"/>
      <c r="BM334" s="428"/>
      <c r="BN334" s="428"/>
    </row>
    <row r="335" outlineLevel="3">
      <c r="A335" s="428"/>
      <c r="B335" s="428"/>
      <c r="C335" s="428"/>
      <c r="D335" s="428"/>
      <c r="E335" s="486">
        <v>1.0</v>
      </c>
      <c r="F335" s="528"/>
      <c r="G335" s="506"/>
      <c r="H335" s="507"/>
      <c r="I335" s="507"/>
      <c r="J335" s="523">
        <v>0.0</v>
      </c>
      <c r="K335" s="523">
        <v>0.0</v>
      </c>
      <c r="L335" s="523">
        <v>0.0</v>
      </c>
      <c r="M335" s="523">
        <v>0.0</v>
      </c>
      <c r="N335" s="523">
        <v>0.0</v>
      </c>
      <c r="O335" s="523">
        <v>0.0</v>
      </c>
      <c r="P335" s="523">
        <v>0.0</v>
      </c>
      <c r="Q335" s="523">
        <v>0.0</v>
      </c>
      <c r="R335" s="523">
        <v>0.0</v>
      </c>
      <c r="S335" s="523">
        <v>0.0</v>
      </c>
      <c r="T335" s="523">
        <v>0.0</v>
      </c>
      <c r="U335" s="523">
        <v>0.0</v>
      </c>
      <c r="V335" s="523">
        <v>0.0</v>
      </c>
      <c r="W335" s="523">
        <v>0.0</v>
      </c>
      <c r="X335" s="523">
        <v>0.0</v>
      </c>
      <c r="Y335" s="523">
        <v>0.0</v>
      </c>
      <c r="Z335" s="523">
        <v>0.0</v>
      </c>
      <c r="AA335" s="523">
        <v>0.0</v>
      </c>
      <c r="AB335" s="523">
        <v>0.0</v>
      </c>
      <c r="AC335" s="523">
        <v>0.0</v>
      </c>
      <c r="AD335" s="523">
        <v>0.0</v>
      </c>
      <c r="AE335" s="523">
        <v>0.0</v>
      </c>
      <c r="AF335" s="523">
        <v>0.0</v>
      </c>
      <c r="AG335" s="523">
        <v>0.0</v>
      </c>
      <c r="AH335" s="523">
        <v>0.0</v>
      </c>
      <c r="AI335" s="523">
        <v>0.0</v>
      </c>
      <c r="AJ335" s="523">
        <v>0.0</v>
      </c>
      <c r="AK335" s="523">
        <v>0.0</v>
      </c>
      <c r="AL335" s="523">
        <v>0.0</v>
      </c>
      <c r="AM335" s="523">
        <v>0.0</v>
      </c>
      <c r="AN335" s="523">
        <v>0.0</v>
      </c>
      <c r="AO335" s="523">
        <v>0.0</v>
      </c>
      <c r="AP335" s="523">
        <v>0.0</v>
      </c>
      <c r="AQ335" s="523">
        <v>0.0</v>
      </c>
      <c r="AR335" s="523">
        <v>0.0</v>
      </c>
      <c r="AS335" s="523">
        <v>0.0</v>
      </c>
      <c r="AT335" s="523">
        <v>0.0</v>
      </c>
      <c r="AU335" s="523">
        <v>0.0</v>
      </c>
      <c r="AV335" s="523">
        <v>0.0</v>
      </c>
      <c r="AW335" s="523">
        <v>0.0</v>
      </c>
      <c r="AX335" s="523">
        <v>0.0</v>
      </c>
      <c r="AY335" s="523">
        <v>0.0</v>
      </c>
      <c r="AZ335" s="523">
        <v>0.0</v>
      </c>
      <c r="BA335" s="523">
        <v>0.0</v>
      </c>
      <c r="BB335" s="523">
        <v>0.0</v>
      </c>
      <c r="BC335" s="523">
        <v>0.0</v>
      </c>
      <c r="BD335" s="523">
        <v>0.0</v>
      </c>
      <c r="BE335" s="523">
        <v>0.0</v>
      </c>
      <c r="BF335" s="515">
        <v>0.0</v>
      </c>
      <c r="BG335" s="510"/>
      <c r="BH335" s="511">
        <v>0.0</v>
      </c>
      <c r="BI335" s="512">
        <f t="shared" ref="BI335:BI344" si="33">iferror(AVERAGE(J335:BE335))</f>
        <v>0</v>
      </c>
      <c r="BJ335" s="511">
        <v>0.0</v>
      </c>
      <c r="BK335" s="513"/>
      <c r="BL335" s="514">
        <f>iferror((BH335+BJ335)/100)</f>
        <v>0</v>
      </c>
      <c r="BM335" s="428"/>
      <c r="BN335" s="428"/>
    </row>
    <row r="336" outlineLevel="3">
      <c r="A336" s="428"/>
      <c r="B336" s="428"/>
      <c r="C336" s="428"/>
      <c r="D336" s="428"/>
      <c r="E336" s="486">
        <v>2.0</v>
      </c>
      <c r="F336" s="529"/>
      <c r="G336" s="506"/>
      <c r="H336" s="507"/>
      <c r="I336" s="507"/>
      <c r="J336" s="523">
        <v>0.0</v>
      </c>
      <c r="K336" s="523">
        <v>0.0</v>
      </c>
      <c r="L336" s="523">
        <v>0.0</v>
      </c>
      <c r="M336" s="523">
        <v>0.0</v>
      </c>
      <c r="N336" s="523">
        <v>0.0</v>
      </c>
      <c r="O336" s="523">
        <v>0.0</v>
      </c>
      <c r="P336" s="523">
        <v>0.0</v>
      </c>
      <c r="Q336" s="523">
        <v>0.0</v>
      </c>
      <c r="R336" s="523">
        <v>0.0</v>
      </c>
      <c r="S336" s="523">
        <v>0.0</v>
      </c>
      <c r="T336" s="523">
        <v>0.0</v>
      </c>
      <c r="U336" s="523">
        <v>0.0</v>
      </c>
      <c r="V336" s="523">
        <v>0.0</v>
      </c>
      <c r="W336" s="523">
        <v>0.0</v>
      </c>
      <c r="X336" s="523">
        <v>0.0</v>
      </c>
      <c r="Y336" s="523">
        <v>0.0</v>
      </c>
      <c r="Z336" s="523">
        <v>0.0</v>
      </c>
      <c r="AA336" s="523">
        <v>0.0</v>
      </c>
      <c r="AB336" s="523">
        <v>0.0</v>
      </c>
      <c r="AC336" s="523">
        <v>0.0</v>
      </c>
      <c r="AD336" s="523">
        <v>0.0</v>
      </c>
      <c r="AE336" s="523">
        <v>0.0</v>
      </c>
      <c r="AF336" s="523">
        <v>0.0</v>
      </c>
      <c r="AG336" s="523">
        <v>0.0</v>
      </c>
      <c r="AH336" s="523">
        <v>0.0</v>
      </c>
      <c r="AI336" s="523">
        <v>0.0</v>
      </c>
      <c r="AJ336" s="523">
        <v>0.0</v>
      </c>
      <c r="AK336" s="523">
        <v>0.0</v>
      </c>
      <c r="AL336" s="523">
        <v>0.0</v>
      </c>
      <c r="AM336" s="523">
        <v>0.0</v>
      </c>
      <c r="AN336" s="523">
        <v>0.0</v>
      </c>
      <c r="AO336" s="523">
        <v>0.0</v>
      </c>
      <c r="AP336" s="523">
        <v>0.0</v>
      </c>
      <c r="AQ336" s="523">
        <v>0.0</v>
      </c>
      <c r="AR336" s="523">
        <v>0.0</v>
      </c>
      <c r="AS336" s="523">
        <v>0.0</v>
      </c>
      <c r="AT336" s="523">
        <v>0.0</v>
      </c>
      <c r="AU336" s="523">
        <v>0.0</v>
      </c>
      <c r="AV336" s="523">
        <v>0.0</v>
      </c>
      <c r="AW336" s="523">
        <v>0.0</v>
      </c>
      <c r="AX336" s="523">
        <v>0.0</v>
      </c>
      <c r="AY336" s="523">
        <v>0.0</v>
      </c>
      <c r="AZ336" s="523">
        <v>0.0</v>
      </c>
      <c r="BA336" s="523">
        <v>0.0</v>
      </c>
      <c r="BB336" s="523">
        <v>0.0</v>
      </c>
      <c r="BC336" s="523">
        <v>0.0</v>
      </c>
      <c r="BD336" s="523">
        <v>0.0</v>
      </c>
      <c r="BE336" s="523">
        <v>0.0</v>
      </c>
      <c r="BF336" s="515">
        <v>0.0</v>
      </c>
      <c r="BG336" s="510"/>
      <c r="BH336" s="511">
        <v>0.0</v>
      </c>
      <c r="BI336" s="512">
        <f t="shared" si="33"/>
        <v>0</v>
      </c>
      <c r="BJ336" s="511">
        <v>0.0</v>
      </c>
      <c r="BK336" s="513"/>
      <c r="BL336" s="514">
        <f t="shared" ref="BL336:BL344" si="34">(BH336+BJ336)/100</f>
        <v>0</v>
      </c>
      <c r="BM336" s="428"/>
      <c r="BN336" s="428"/>
    </row>
    <row r="337" outlineLevel="3">
      <c r="A337" s="428"/>
      <c r="B337" s="428"/>
      <c r="C337" s="248" t="s">
        <v>235</v>
      </c>
      <c r="D337" s="428"/>
      <c r="E337" s="486">
        <v>3.0</v>
      </c>
      <c r="F337" s="529"/>
      <c r="G337" s="506"/>
      <c r="H337" s="507"/>
      <c r="I337" s="507"/>
      <c r="J337" s="523">
        <v>0.0</v>
      </c>
      <c r="K337" s="523">
        <v>0.0</v>
      </c>
      <c r="L337" s="523">
        <v>0.0</v>
      </c>
      <c r="M337" s="523">
        <v>0.0</v>
      </c>
      <c r="N337" s="523">
        <v>0.0</v>
      </c>
      <c r="O337" s="523">
        <v>0.0</v>
      </c>
      <c r="P337" s="523">
        <v>0.0</v>
      </c>
      <c r="Q337" s="523">
        <v>0.0</v>
      </c>
      <c r="R337" s="523">
        <v>0.0</v>
      </c>
      <c r="S337" s="523">
        <v>0.0</v>
      </c>
      <c r="T337" s="523">
        <v>0.0</v>
      </c>
      <c r="U337" s="523">
        <v>0.0</v>
      </c>
      <c r="V337" s="523">
        <v>0.0</v>
      </c>
      <c r="W337" s="523">
        <v>0.0</v>
      </c>
      <c r="X337" s="523">
        <v>0.0</v>
      </c>
      <c r="Y337" s="523">
        <v>0.0</v>
      </c>
      <c r="Z337" s="523">
        <v>0.0</v>
      </c>
      <c r="AA337" s="523">
        <v>0.0</v>
      </c>
      <c r="AB337" s="523">
        <v>0.0</v>
      </c>
      <c r="AC337" s="523">
        <v>0.0</v>
      </c>
      <c r="AD337" s="523">
        <v>0.0</v>
      </c>
      <c r="AE337" s="523">
        <v>0.0</v>
      </c>
      <c r="AF337" s="523">
        <v>0.0</v>
      </c>
      <c r="AG337" s="523">
        <v>0.0</v>
      </c>
      <c r="AH337" s="523">
        <v>0.0</v>
      </c>
      <c r="AI337" s="523">
        <v>0.0</v>
      </c>
      <c r="AJ337" s="523">
        <v>0.0</v>
      </c>
      <c r="AK337" s="523">
        <v>0.0</v>
      </c>
      <c r="AL337" s="523">
        <v>0.0</v>
      </c>
      <c r="AM337" s="523">
        <v>0.0</v>
      </c>
      <c r="AN337" s="523">
        <v>0.0</v>
      </c>
      <c r="AO337" s="523">
        <v>0.0</v>
      </c>
      <c r="AP337" s="523">
        <v>0.0</v>
      </c>
      <c r="AQ337" s="523">
        <v>0.0</v>
      </c>
      <c r="AR337" s="523">
        <v>0.0</v>
      </c>
      <c r="AS337" s="523">
        <v>0.0</v>
      </c>
      <c r="AT337" s="523">
        <v>0.0</v>
      </c>
      <c r="AU337" s="523">
        <v>0.0</v>
      </c>
      <c r="AV337" s="523">
        <v>0.0</v>
      </c>
      <c r="AW337" s="523">
        <v>0.0</v>
      </c>
      <c r="AX337" s="523">
        <v>0.0</v>
      </c>
      <c r="AY337" s="523">
        <v>0.0</v>
      </c>
      <c r="AZ337" s="523">
        <v>0.0</v>
      </c>
      <c r="BA337" s="523">
        <v>0.0</v>
      </c>
      <c r="BB337" s="523">
        <v>0.0</v>
      </c>
      <c r="BC337" s="523">
        <v>0.0</v>
      </c>
      <c r="BD337" s="523">
        <v>0.0</v>
      </c>
      <c r="BE337" s="523">
        <v>0.0</v>
      </c>
      <c r="BF337" s="515">
        <v>0.0</v>
      </c>
      <c r="BG337" s="510"/>
      <c r="BH337" s="511">
        <v>0.0</v>
      </c>
      <c r="BI337" s="512">
        <f t="shared" si="33"/>
        <v>0</v>
      </c>
      <c r="BJ337" s="511">
        <v>0.0</v>
      </c>
      <c r="BK337" s="513"/>
      <c r="BL337" s="514">
        <f t="shared" si="34"/>
        <v>0</v>
      </c>
      <c r="BM337" s="428"/>
      <c r="BN337" s="428"/>
    </row>
    <row r="338" outlineLevel="3">
      <c r="A338" s="428"/>
      <c r="B338" s="428"/>
      <c r="C338" s="428"/>
      <c r="D338" s="428"/>
      <c r="E338" s="486">
        <v>4.0</v>
      </c>
      <c r="F338" s="529"/>
      <c r="G338" s="506"/>
      <c r="H338" s="507"/>
      <c r="I338" s="507"/>
      <c r="J338" s="523">
        <v>0.0</v>
      </c>
      <c r="K338" s="523">
        <v>0.0</v>
      </c>
      <c r="L338" s="523">
        <v>0.0</v>
      </c>
      <c r="M338" s="523">
        <v>0.0</v>
      </c>
      <c r="N338" s="523">
        <v>0.0</v>
      </c>
      <c r="O338" s="523">
        <v>0.0</v>
      </c>
      <c r="P338" s="523">
        <v>0.0</v>
      </c>
      <c r="Q338" s="523">
        <v>0.0</v>
      </c>
      <c r="R338" s="523">
        <v>0.0</v>
      </c>
      <c r="S338" s="523">
        <v>0.0</v>
      </c>
      <c r="T338" s="523">
        <v>0.0</v>
      </c>
      <c r="U338" s="523">
        <v>0.0</v>
      </c>
      <c r="V338" s="523">
        <v>0.0</v>
      </c>
      <c r="W338" s="523">
        <v>0.0</v>
      </c>
      <c r="X338" s="523">
        <v>0.0</v>
      </c>
      <c r="Y338" s="523">
        <v>0.0</v>
      </c>
      <c r="Z338" s="523">
        <v>0.0</v>
      </c>
      <c r="AA338" s="523">
        <v>0.0</v>
      </c>
      <c r="AB338" s="523">
        <v>0.0</v>
      </c>
      <c r="AC338" s="523">
        <v>0.0</v>
      </c>
      <c r="AD338" s="523">
        <v>0.0</v>
      </c>
      <c r="AE338" s="523">
        <v>0.0</v>
      </c>
      <c r="AF338" s="523">
        <v>0.0</v>
      </c>
      <c r="AG338" s="523">
        <v>0.0</v>
      </c>
      <c r="AH338" s="523">
        <v>0.0</v>
      </c>
      <c r="AI338" s="523">
        <v>0.0</v>
      </c>
      <c r="AJ338" s="523">
        <v>0.0</v>
      </c>
      <c r="AK338" s="523">
        <v>0.0</v>
      </c>
      <c r="AL338" s="523">
        <v>0.0</v>
      </c>
      <c r="AM338" s="523">
        <v>0.0</v>
      </c>
      <c r="AN338" s="523">
        <v>0.0</v>
      </c>
      <c r="AO338" s="523">
        <v>0.0</v>
      </c>
      <c r="AP338" s="523">
        <v>0.0</v>
      </c>
      <c r="AQ338" s="523">
        <v>0.0</v>
      </c>
      <c r="AR338" s="523">
        <v>0.0</v>
      </c>
      <c r="AS338" s="523">
        <v>0.0</v>
      </c>
      <c r="AT338" s="523">
        <v>0.0</v>
      </c>
      <c r="AU338" s="523">
        <v>0.0</v>
      </c>
      <c r="AV338" s="523">
        <v>0.0</v>
      </c>
      <c r="AW338" s="523">
        <v>0.0</v>
      </c>
      <c r="AX338" s="523">
        <v>0.0</v>
      </c>
      <c r="AY338" s="523">
        <v>0.0</v>
      </c>
      <c r="AZ338" s="523">
        <v>0.0</v>
      </c>
      <c r="BA338" s="523">
        <v>0.0</v>
      </c>
      <c r="BB338" s="523">
        <v>0.0</v>
      </c>
      <c r="BC338" s="523">
        <v>0.0</v>
      </c>
      <c r="BD338" s="523">
        <v>0.0</v>
      </c>
      <c r="BE338" s="523">
        <v>0.0</v>
      </c>
      <c r="BF338" s="515">
        <v>0.0</v>
      </c>
      <c r="BG338" s="510"/>
      <c r="BH338" s="511">
        <v>0.0</v>
      </c>
      <c r="BI338" s="512">
        <f t="shared" si="33"/>
        <v>0</v>
      </c>
      <c r="BJ338" s="511">
        <v>0.0</v>
      </c>
      <c r="BK338" s="513"/>
      <c r="BL338" s="514">
        <f t="shared" si="34"/>
        <v>0</v>
      </c>
      <c r="BM338" s="428"/>
      <c r="BN338" s="428"/>
    </row>
    <row r="339" outlineLevel="3">
      <c r="A339" s="428"/>
      <c r="B339" s="428"/>
      <c r="C339" s="428"/>
      <c r="D339" s="428"/>
      <c r="E339" s="486">
        <v>5.0</v>
      </c>
      <c r="F339" s="529"/>
      <c r="G339" s="506"/>
      <c r="H339" s="507"/>
      <c r="I339" s="507"/>
      <c r="J339" s="523">
        <v>0.0</v>
      </c>
      <c r="K339" s="523">
        <v>0.0</v>
      </c>
      <c r="L339" s="523">
        <v>0.0</v>
      </c>
      <c r="M339" s="523">
        <v>0.0</v>
      </c>
      <c r="N339" s="523">
        <v>0.0</v>
      </c>
      <c r="O339" s="523">
        <v>0.0</v>
      </c>
      <c r="P339" s="523">
        <v>0.0</v>
      </c>
      <c r="Q339" s="523">
        <v>0.0</v>
      </c>
      <c r="R339" s="523">
        <v>0.0</v>
      </c>
      <c r="S339" s="523">
        <v>0.0</v>
      </c>
      <c r="T339" s="523">
        <v>0.0</v>
      </c>
      <c r="U339" s="523">
        <v>0.0</v>
      </c>
      <c r="V339" s="523">
        <v>0.0</v>
      </c>
      <c r="W339" s="523">
        <v>0.0</v>
      </c>
      <c r="X339" s="523">
        <v>0.0</v>
      </c>
      <c r="Y339" s="523">
        <v>0.0</v>
      </c>
      <c r="Z339" s="523">
        <v>0.0</v>
      </c>
      <c r="AA339" s="523">
        <v>0.0</v>
      </c>
      <c r="AB339" s="523">
        <v>0.0</v>
      </c>
      <c r="AC339" s="523">
        <v>0.0</v>
      </c>
      <c r="AD339" s="523">
        <v>0.0</v>
      </c>
      <c r="AE339" s="523">
        <v>0.0</v>
      </c>
      <c r="AF339" s="523">
        <v>0.0</v>
      </c>
      <c r="AG339" s="523">
        <v>0.0</v>
      </c>
      <c r="AH339" s="523">
        <v>0.0</v>
      </c>
      <c r="AI339" s="523">
        <v>0.0</v>
      </c>
      <c r="AJ339" s="523">
        <v>0.0</v>
      </c>
      <c r="AK339" s="523">
        <v>0.0</v>
      </c>
      <c r="AL339" s="523">
        <v>0.0</v>
      </c>
      <c r="AM339" s="523">
        <v>0.0</v>
      </c>
      <c r="AN339" s="523">
        <v>0.0</v>
      </c>
      <c r="AO339" s="523">
        <v>0.0</v>
      </c>
      <c r="AP339" s="523">
        <v>0.0</v>
      </c>
      <c r="AQ339" s="523">
        <v>0.0</v>
      </c>
      <c r="AR339" s="523">
        <v>0.0</v>
      </c>
      <c r="AS339" s="523">
        <v>0.0</v>
      </c>
      <c r="AT339" s="523">
        <v>0.0</v>
      </c>
      <c r="AU339" s="523">
        <v>0.0</v>
      </c>
      <c r="AV339" s="523">
        <v>0.0</v>
      </c>
      <c r="AW339" s="523">
        <v>0.0</v>
      </c>
      <c r="AX339" s="523">
        <v>0.0</v>
      </c>
      <c r="AY339" s="523">
        <v>0.0</v>
      </c>
      <c r="AZ339" s="523">
        <v>0.0</v>
      </c>
      <c r="BA339" s="523">
        <v>0.0</v>
      </c>
      <c r="BB339" s="523">
        <v>0.0</v>
      </c>
      <c r="BC339" s="523">
        <v>0.0</v>
      </c>
      <c r="BD339" s="523">
        <v>0.0</v>
      </c>
      <c r="BE339" s="523">
        <v>0.0</v>
      </c>
      <c r="BF339" s="515">
        <v>0.0</v>
      </c>
      <c r="BG339" s="510"/>
      <c r="BH339" s="511">
        <v>0.0</v>
      </c>
      <c r="BI339" s="512">
        <f t="shared" si="33"/>
        <v>0</v>
      </c>
      <c r="BJ339" s="511">
        <v>0.0</v>
      </c>
      <c r="BK339" s="513"/>
      <c r="BL339" s="514">
        <f t="shared" si="34"/>
        <v>0</v>
      </c>
      <c r="BM339" s="428"/>
      <c r="BN339" s="428"/>
    </row>
    <row r="340" outlineLevel="3">
      <c r="A340" s="428"/>
      <c r="B340" s="428"/>
      <c r="C340" s="428"/>
      <c r="D340" s="428"/>
      <c r="E340" s="486">
        <v>6.0</v>
      </c>
      <c r="F340" s="529"/>
      <c r="G340" s="506"/>
      <c r="H340" s="507"/>
      <c r="I340" s="507"/>
      <c r="J340" s="523">
        <v>0.0</v>
      </c>
      <c r="K340" s="523">
        <v>0.0</v>
      </c>
      <c r="L340" s="523">
        <v>0.0</v>
      </c>
      <c r="M340" s="523">
        <v>0.0</v>
      </c>
      <c r="N340" s="523">
        <v>0.0</v>
      </c>
      <c r="O340" s="523">
        <v>0.0</v>
      </c>
      <c r="P340" s="523">
        <v>0.0</v>
      </c>
      <c r="Q340" s="523">
        <v>0.0</v>
      </c>
      <c r="R340" s="523">
        <v>0.0</v>
      </c>
      <c r="S340" s="523">
        <v>0.0</v>
      </c>
      <c r="T340" s="523">
        <v>0.0</v>
      </c>
      <c r="U340" s="523">
        <v>0.0</v>
      </c>
      <c r="V340" s="523">
        <v>0.0</v>
      </c>
      <c r="W340" s="523">
        <v>0.0</v>
      </c>
      <c r="X340" s="523">
        <v>0.0</v>
      </c>
      <c r="Y340" s="523">
        <v>0.0</v>
      </c>
      <c r="Z340" s="523">
        <v>0.0</v>
      </c>
      <c r="AA340" s="523">
        <v>0.0</v>
      </c>
      <c r="AB340" s="523">
        <v>0.0</v>
      </c>
      <c r="AC340" s="523">
        <v>0.0</v>
      </c>
      <c r="AD340" s="523">
        <v>0.0</v>
      </c>
      <c r="AE340" s="523">
        <v>0.0</v>
      </c>
      <c r="AF340" s="523">
        <v>0.0</v>
      </c>
      <c r="AG340" s="523">
        <v>0.0</v>
      </c>
      <c r="AH340" s="523">
        <v>0.0</v>
      </c>
      <c r="AI340" s="523">
        <v>0.0</v>
      </c>
      <c r="AJ340" s="523">
        <v>0.0</v>
      </c>
      <c r="AK340" s="523">
        <v>0.0</v>
      </c>
      <c r="AL340" s="523">
        <v>0.0</v>
      </c>
      <c r="AM340" s="523">
        <v>0.0</v>
      </c>
      <c r="AN340" s="523">
        <v>0.0</v>
      </c>
      <c r="AO340" s="523">
        <v>0.0</v>
      </c>
      <c r="AP340" s="523">
        <v>0.0</v>
      </c>
      <c r="AQ340" s="523">
        <v>0.0</v>
      </c>
      <c r="AR340" s="523">
        <v>0.0</v>
      </c>
      <c r="AS340" s="523">
        <v>0.0</v>
      </c>
      <c r="AT340" s="523">
        <v>0.0</v>
      </c>
      <c r="AU340" s="523">
        <v>0.0</v>
      </c>
      <c r="AV340" s="523">
        <v>0.0</v>
      </c>
      <c r="AW340" s="523">
        <v>0.0</v>
      </c>
      <c r="AX340" s="523">
        <v>0.0</v>
      </c>
      <c r="AY340" s="523">
        <v>0.0</v>
      </c>
      <c r="AZ340" s="523">
        <v>0.0</v>
      </c>
      <c r="BA340" s="523">
        <v>0.0</v>
      </c>
      <c r="BB340" s="523">
        <v>0.0</v>
      </c>
      <c r="BC340" s="523">
        <v>0.0</v>
      </c>
      <c r="BD340" s="523">
        <v>0.0</v>
      </c>
      <c r="BE340" s="523">
        <v>0.0</v>
      </c>
      <c r="BF340" s="515">
        <v>0.0</v>
      </c>
      <c r="BG340" s="510"/>
      <c r="BH340" s="511">
        <v>0.0</v>
      </c>
      <c r="BI340" s="512">
        <f t="shared" si="33"/>
        <v>0</v>
      </c>
      <c r="BJ340" s="511">
        <v>0.0</v>
      </c>
      <c r="BK340" s="513"/>
      <c r="BL340" s="514">
        <f t="shared" si="34"/>
        <v>0</v>
      </c>
      <c r="BM340" s="428"/>
      <c r="BN340" s="428"/>
    </row>
    <row r="341" outlineLevel="3">
      <c r="A341" s="428"/>
      <c r="B341" s="428"/>
      <c r="C341" s="428"/>
      <c r="D341" s="428"/>
      <c r="E341" s="486">
        <v>7.0</v>
      </c>
      <c r="F341" s="529"/>
      <c r="G341" s="506"/>
      <c r="H341" s="507"/>
      <c r="I341" s="507"/>
      <c r="J341" s="523">
        <v>0.0</v>
      </c>
      <c r="K341" s="523">
        <v>0.0</v>
      </c>
      <c r="L341" s="523">
        <v>0.0</v>
      </c>
      <c r="M341" s="523">
        <v>0.0</v>
      </c>
      <c r="N341" s="523">
        <v>0.0</v>
      </c>
      <c r="O341" s="523">
        <v>0.0</v>
      </c>
      <c r="P341" s="523">
        <v>0.0</v>
      </c>
      <c r="Q341" s="523">
        <v>0.0</v>
      </c>
      <c r="R341" s="523">
        <v>0.0</v>
      </c>
      <c r="S341" s="523">
        <v>0.0</v>
      </c>
      <c r="T341" s="523">
        <v>0.0</v>
      </c>
      <c r="U341" s="523">
        <v>0.0</v>
      </c>
      <c r="V341" s="523">
        <v>0.0</v>
      </c>
      <c r="W341" s="523">
        <v>0.0</v>
      </c>
      <c r="X341" s="523">
        <v>0.0</v>
      </c>
      <c r="Y341" s="523">
        <v>0.0</v>
      </c>
      <c r="Z341" s="523">
        <v>0.0</v>
      </c>
      <c r="AA341" s="523">
        <v>0.0</v>
      </c>
      <c r="AB341" s="523">
        <v>0.0</v>
      </c>
      <c r="AC341" s="523">
        <v>0.0</v>
      </c>
      <c r="AD341" s="523">
        <v>0.0</v>
      </c>
      <c r="AE341" s="523">
        <v>0.0</v>
      </c>
      <c r="AF341" s="523">
        <v>0.0</v>
      </c>
      <c r="AG341" s="523">
        <v>0.0</v>
      </c>
      <c r="AH341" s="523">
        <v>0.0</v>
      </c>
      <c r="AI341" s="523">
        <v>0.0</v>
      </c>
      <c r="AJ341" s="523">
        <v>0.0</v>
      </c>
      <c r="AK341" s="523">
        <v>0.0</v>
      </c>
      <c r="AL341" s="523">
        <v>0.0</v>
      </c>
      <c r="AM341" s="523">
        <v>0.0</v>
      </c>
      <c r="AN341" s="523">
        <v>0.0</v>
      </c>
      <c r="AO341" s="523">
        <v>0.0</v>
      </c>
      <c r="AP341" s="523">
        <v>0.0</v>
      </c>
      <c r="AQ341" s="523">
        <v>0.0</v>
      </c>
      <c r="AR341" s="523">
        <v>0.0</v>
      </c>
      <c r="AS341" s="523">
        <v>0.0</v>
      </c>
      <c r="AT341" s="523">
        <v>0.0</v>
      </c>
      <c r="AU341" s="523">
        <v>0.0</v>
      </c>
      <c r="AV341" s="523">
        <v>0.0</v>
      </c>
      <c r="AW341" s="523">
        <v>0.0</v>
      </c>
      <c r="AX341" s="523">
        <v>0.0</v>
      </c>
      <c r="AY341" s="523">
        <v>0.0</v>
      </c>
      <c r="AZ341" s="523">
        <v>0.0</v>
      </c>
      <c r="BA341" s="523">
        <v>0.0</v>
      </c>
      <c r="BB341" s="523">
        <v>0.0</v>
      </c>
      <c r="BC341" s="523">
        <v>0.0</v>
      </c>
      <c r="BD341" s="523">
        <v>0.0</v>
      </c>
      <c r="BE341" s="523">
        <v>0.0</v>
      </c>
      <c r="BF341" s="515">
        <v>0.0</v>
      </c>
      <c r="BG341" s="510"/>
      <c r="BH341" s="511">
        <v>0.0</v>
      </c>
      <c r="BI341" s="512">
        <f t="shared" si="33"/>
        <v>0</v>
      </c>
      <c r="BJ341" s="511">
        <v>0.0</v>
      </c>
      <c r="BK341" s="513"/>
      <c r="BL341" s="514">
        <f t="shared" si="34"/>
        <v>0</v>
      </c>
      <c r="BM341" s="428"/>
      <c r="BN341" s="428"/>
    </row>
    <row r="342" outlineLevel="3">
      <c r="A342" s="428"/>
      <c r="B342" s="428"/>
      <c r="C342" s="428"/>
      <c r="D342" s="428"/>
      <c r="E342" s="486">
        <v>8.0</v>
      </c>
      <c r="F342" s="529"/>
      <c r="G342" s="506"/>
      <c r="H342" s="507"/>
      <c r="I342" s="507"/>
      <c r="J342" s="523">
        <v>0.0</v>
      </c>
      <c r="K342" s="523">
        <v>0.0</v>
      </c>
      <c r="L342" s="523">
        <v>0.0</v>
      </c>
      <c r="M342" s="523">
        <v>0.0</v>
      </c>
      <c r="N342" s="523">
        <v>0.0</v>
      </c>
      <c r="O342" s="523">
        <v>0.0</v>
      </c>
      <c r="P342" s="523">
        <v>0.0</v>
      </c>
      <c r="Q342" s="523">
        <v>0.0</v>
      </c>
      <c r="R342" s="523">
        <v>0.0</v>
      </c>
      <c r="S342" s="523">
        <v>0.0</v>
      </c>
      <c r="T342" s="523">
        <v>0.0</v>
      </c>
      <c r="U342" s="523">
        <v>0.0</v>
      </c>
      <c r="V342" s="523">
        <v>0.0</v>
      </c>
      <c r="W342" s="523">
        <v>0.0</v>
      </c>
      <c r="X342" s="523">
        <v>0.0</v>
      </c>
      <c r="Y342" s="523">
        <v>0.0</v>
      </c>
      <c r="Z342" s="523">
        <v>0.0</v>
      </c>
      <c r="AA342" s="523">
        <v>0.0</v>
      </c>
      <c r="AB342" s="523">
        <v>0.0</v>
      </c>
      <c r="AC342" s="523">
        <v>0.0</v>
      </c>
      <c r="AD342" s="523">
        <v>0.0</v>
      </c>
      <c r="AE342" s="523">
        <v>0.0</v>
      </c>
      <c r="AF342" s="523">
        <v>0.0</v>
      </c>
      <c r="AG342" s="523">
        <v>0.0</v>
      </c>
      <c r="AH342" s="523">
        <v>0.0</v>
      </c>
      <c r="AI342" s="523">
        <v>0.0</v>
      </c>
      <c r="AJ342" s="523">
        <v>0.0</v>
      </c>
      <c r="AK342" s="523">
        <v>0.0</v>
      </c>
      <c r="AL342" s="523">
        <v>0.0</v>
      </c>
      <c r="AM342" s="523">
        <v>0.0</v>
      </c>
      <c r="AN342" s="523">
        <v>0.0</v>
      </c>
      <c r="AO342" s="523">
        <v>0.0</v>
      </c>
      <c r="AP342" s="523">
        <v>0.0</v>
      </c>
      <c r="AQ342" s="523">
        <v>0.0</v>
      </c>
      <c r="AR342" s="523">
        <v>0.0</v>
      </c>
      <c r="AS342" s="523">
        <v>0.0</v>
      </c>
      <c r="AT342" s="523">
        <v>0.0</v>
      </c>
      <c r="AU342" s="523">
        <v>0.0</v>
      </c>
      <c r="AV342" s="523">
        <v>0.0</v>
      </c>
      <c r="AW342" s="523">
        <v>0.0</v>
      </c>
      <c r="AX342" s="523">
        <v>0.0</v>
      </c>
      <c r="AY342" s="523">
        <v>0.0</v>
      </c>
      <c r="AZ342" s="523">
        <v>0.0</v>
      </c>
      <c r="BA342" s="523">
        <v>0.0</v>
      </c>
      <c r="BB342" s="523">
        <v>0.0</v>
      </c>
      <c r="BC342" s="523">
        <v>0.0</v>
      </c>
      <c r="BD342" s="523">
        <v>0.0</v>
      </c>
      <c r="BE342" s="523">
        <v>0.0</v>
      </c>
      <c r="BF342" s="515">
        <v>0.0</v>
      </c>
      <c r="BG342" s="510"/>
      <c r="BH342" s="511">
        <v>0.0</v>
      </c>
      <c r="BI342" s="512">
        <f t="shared" si="33"/>
        <v>0</v>
      </c>
      <c r="BJ342" s="511">
        <v>0.0</v>
      </c>
      <c r="BK342" s="513"/>
      <c r="BL342" s="514">
        <f t="shared" si="34"/>
        <v>0</v>
      </c>
      <c r="BM342" s="428"/>
      <c r="BN342" s="428"/>
    </row>
    <row r="343" outlineLevel="3">
      <c r="A343" s="428"/>
      <c r="B343" s="428"/>
      <c r="C343" s="428"/>
      <c r="D343" s="428"/>
      <c r="E343" s="486">
        <v>9.0</v>
      </c>
      <c r="F343" s="529"/>
      <c r="G343" s="506"/>
      <c r="H343" s="507"/>
      <c r="I343" s="507"/>
      <c r="J343" s="523">
        <v>0.0</v>
      </c>
      <c r="K343" s="523">
        <v>0.0</v>
      </c>
      <c r="L343" s="523">
        <v>0.0</v>
      </c>
      <c r="M343" s="523">
        <v>0.0</v>
      </c>
      <c r="N343" s="523">
        <v>0.0</v>
      </c>
      <c r="O343" s="523">
        <v>0.0</v>
      </c>
      <c r="P343" s="523">
        <v>0.0</v>
      </c>
      <c r="Q343" s="523">
        <v>0.0</v>
      </c>
      <c r="R343" s="523">
        <v>0.0</v>
      </c>
      <c r="S343" s="523">
        <v>0.0</v>
      </c>
      <c r="T343" s="523">
        <v>0.0</v>
      </c>
      <c r="U343" s="523">
        <v>0.0</v>
      </c>
      <c r="V343" s="523">
        <v>0.0</v>
      </c>
      <c r="W343" s="523">
        <v>0.0</v>
      </c>
      <c r="X343" s="523">
        <v>0.0</v>
      </c>
      <c r="Y343" s="523">
        <v>0.0</v>
      </c>
      <c r="Z343" s="523">
        <v>0.0</v>
      </c>
      <c r="AA343" s="523">
        <v>0.0</v>
      </c>
      <c r="AB343" s="523">
        <v>0.0</v>
      </c>
      <c r="AC343" s="523">
        <v>0.0</v>
      </c>
      <c r="AD343" s="523">
        <v>0.0</v>
      </c>
      <c r="AE343" s="523">
        <v>0.0</v>
      </c>
      <c r="AF343" s="523">
        <v>0.0</v>
      </c>
      <c r="AG343" s="523">
        <v>0.0</v>
      </c>
      <c r="AH343" s="523">
        <v>0.0</v>
      </c>
      <c r="AI343" s="523">
        <v>0.0</v>
      </c>
      <c r="AJ343" s="523">
        <v>0.0</v>
      </c>
      <c r="AK343" s="523">
        <v>0.0</v>
      </c>
      <c r="AL343" s="523">
        <v>0.0</v>
      </c>
      <c r="AM343" s="523">
        <v>0.0</v>
      </c>
      <c r="AN343" s="523">
        <v>0.0</v>
      </c>
      <c r="AO343" s="523">
        <v>0.0</v>
      </c>
      <c r="AP343" s="523">
        <v>0.0</v>
      </c>
      <c r="AQ343" s="523">
        <v>0.0</v>
      </c>
      <c r="AR343" s="523">
        <v>0.0</v>
      </c>
      <c r="AS343" s="523">
        <v>0.0</v>
      </c>
      <c r="AT343" s="523">
        <v>0.0</v>
      </c>
      <c r="AU343" s="523">
        <v>0.0</v>
      </c>
      <c r="AV343" s="523">
        <v>0.0</v>
      </c>
      <c r="AW343" s="523">
        <v>0.0</v>
      </c>
      <c r="AX343" s="523">
        <v>0.0</v>
      </c>
      <c r="AY343" s="523">
        <v>0.0</v>
      </c>
      <c r="AZ343" s="523">
        <v>0.0</v>
      </c>
      <c r="BA343" s="523">
        <v>0.0</v>
      </c>
      <c r="BB343" s="523">
        <v>0.0</v>
      </c>
      <c r="BC343" s="523">
        <v>0.0</v>
      </c>
      <c r="BD343" s="523">
        <v>0.0</v>
      </c>
      <c r="BE343" s="523">
        <v>0.0</v>
      </c>
      <c r="BF343" s="515">
        <v>0.0</v>
      </c>
      <c r="BG343" s="510"/>
      <c r="BH343" s="511">
        <v>0.0</v>
      </c>
      <c r="BI343" s="512">
        <f t="shared" si="33"/>
        <v>0</v>
      </c>
      <c r="BJ343" s="511">
        <v>0.0</v>
      </c>
      <c r="BK343" s="513"/>
      <c r="BL343" s="514">
        <f t="shared" si="34"/>
        <v>0</v>
      </c>
      <c r="BM343" s="428"/>
      <c r="BN343" s="428"/>
    </row>
    <row r="344" outlineLevel="3">
      <c r="A344" s="428"/>
      <c r="B344" s="428"/>
      <c r="C344" s="428"/>
      <c r="D344" s="428"/>
      <c r="E344" s="486">
        <v>10.0</v>
      </c>
      <c r="F344" s="529"/>
      <c r="G344" s="506"/>
      <c r="H344" s="507"/>
      <c r="I344" s="507"/>
      <c r="J344" s="523">
        <v>0.0</v>
      </c>
      <c r="K344" s="523">
        <v>0.0</v>
      </c>
      <c r="L344" s="523">
        <v>0.0</v>
      </c>
      <c r="M344" s="523">
        <v>0.0</v>
      </c>
      <c r="N344" s="523">
        <v>0.0</v>
      </c>
      <c r="O344" s="523">
        <v>0.0</v>
      </c>
      <c r="P344" s="523">
        <v>0.0</v>
      </c>
      <c r="Q344" s="523">
        <v>0.0</v>
      </c>
      <c r="R344" s="523">
        <v>0.0</v>
      </c>
      <c r="S344" s="523">
        <v>0.0</v>
      </c>
      <c r="T344" s="523">
        <v>0.0</v>
      </c>
      <c r="U344" s="523">
        <v>0.0</v>
      </c>
      <c r="V344" s="523">
        <v>0.0</v>
      </c>
      <c r="W344" s="523">
        <v>0.0</v>
      </c>
      <c r="X344" s="523">
        <v>0.0</v>
      </c>
      <c r="Y344" s="523">
        <v>0.0</v>
      </c>
      <c r="Z344" s="523">
        <v>0.0</v>
      </c>
      <c r="AA344" s="523">
        <v>0.0</v>
      </c>
      <c r="AB344" s="523">
        <v>0.0</v>
      </c>
      <c r="AC344" s="523">
        <v>0.0</v>
      </c>
      <c r="AD344" s="523">
        <v>0.0</v>
      </c>
      <c r="AE344" s="523">
        <v>0.0</v>
      </c>
      <c r="AF344" s="523">
        <v>0.0</v>
      </c>
      <c r="AG344" s="523">
        <v>0.0</v>
      </c>
      <c r="AH344" s="523">
        <v>0.0</v>
      </c>
      <c r="AI344" s="523">
        <v>0.0</v>
      </c>
      <c r="AJ344" s="523">
        <v>0.0</v>
      </c>
      <c r="AK344" s="523">
        <v>0.0</v>
      </c>
      <c r="AL344" s="523">
        <v>0.0</v>
      </c>
      <c r="AM344" s="523">
        <v>0.0</v>
      </c>
      <c r="AN344" s="523">
        <v>0.0</v>
      </c>
      <c r="AO344" s="523">
        <v>0.0</v>
      </c>
      <c r="AP344" s="523">
        <v>0.0</v>
      </c>
      <c r="AQ344" s="523">
        <v>0.0</v>
      </c>
      <c r="AR344" s="523">
        <v>0.0</v>
      </c>
      <c r="AS344" s="523">
        <v>0.0</v>
      </c>
      <c r="AT344" s="523">
        <v>0.0</v>
      </c>
      <c r="AU344" s="523">
        <v>0.0</v>
      </c>
      <c r="AV344" s="523">
        <v>0.0</v>
      </c>
      <c r="AW344" s="523">
        <v>0.0</v>
      </c>
      <c r="AX344" s="523">
        <v>0.0</v>
      </c>
      <c r="AY344" s="523">
        <v>0.0</v>
      </c>
      <c r="AZ344" s="523">
        <v>0.0</v>
      </c>
      <c r="BA344" s="523">
        <v>0.0</v>
      </c>
      <c r="BB344" s="523">
        <v>0.0</v>
      </c>
      <c r="BC344" s="523">
        <v>0.0</v>
      </c>
      <c r="BD344" s="523">
        <v>0.0</v>
      </c>
      <c r="BE344" s="523">
        <v>0.0</v>
      </c>
      <c r="BF344" s="515">
        <v>0.0</v>
      </c>
      <c r="BG344" s="510"/>
      <c r="BH344" s="511">
        <v>0.0</v>
      </c>
      <c r="BI344" s="512">
        <f t="shared" si="33"/>
        <v>0</v>
      </c>
      <c r="BJ344" s="511">
        <v>0.0</v>
      </c>
      <c r="BK344" s="513"/>
      <c r="BL344" s="514">
        <f t="shared" si="34"/>
        <v>0</v>
      </c>
      <c r="BM344" s="428"/>
      <c r="BN344" s="428"/>
    </row>
    <row r="345" outlineLevel="3">
      <c r="A345" s="428"/>
      <c r="B345" s="428"/>
      <c r="C345" s="428"/>
      <c r="D345" s="428"/>
      <c r="E345" s="517"/>
      <c r="F345" s="517"/>
      <c r="G345" s="517"/>
      <c r="H345" s="517"/>
      <c r="I345" s="517"/>
      <c r="J345" s="517"/>
      <c r="K345" s="517"/>
      <c r="L345" s="517"/>
      <c r="M345" s="517"/>
      <c r="N345" s="517"/>
      <c r="O345" s="517"/>
      <c r="P345" s="517"/>
      <c r="Q345" s="517"/>
      <c r="R345" s="517"/>
      <c r="S345" s="517"/>
      <c r="T345" s="517"/>
      <c r="U345" s="517"/>
      <c r="V345" s="517"/>
      <c r="W345" s="517"/>
      <c r="X345" s="517"/>
      <c r="Y345" s="517"/>
      <c r="Z345" s="517"/>
      <c r="AA345" s="517"/>
      <c r="AB345" s="517"/>
      <c r="AC345" s="517"/>
      <c r="AD345" s="517"/>
      <c r="AE345" s="517"/>
      <c r="AF345" s="517"/>
      <c r="AG345" s="517"/>
      <c r="AH345" s="517"/>
      <c r="AI345" s="517"/>
      <c r="AJ345" s="517"/>
      <c r="AK345" s="517"/>
      <c r="AL345" s="517"/>
      <c r="AM345" s="517"/>
      <c r="AN345" s="517"/>
      <c r="AO345" s="517"/>
      <c r="AP345" s="517"/>
      <c r="AQ345" s="517"/>
      <c r="AR345" s="517"/>
      <c r="AS345" s="517"/>
      <c r="AT345" s="517"/>
      <c r="AU345" s="517"/>
      <c r="AV345" s="517"/>
      <c r="AW345" s="517"/>
      <c r="AX345" s="517"/>
      <c r="AY345" s="517"/>
      <c r="AZ345" s="517"/>
      <c r="BA345" s="517"/>
      <c r="BB345" s="517"/>
      <c r="BC345" s="517"/>
      <c r="BD345" s="517"/>
      <c r="BE345" s="517"/>
      <c r="BF345" s="517"/>
      <c r="BG345" s="517"/>
      <c r="BH345" s="517"/>
      <c r="BI345" s="517"/>
      <c r="BJ345" s="517"/>
      <c r="BK345" s="517"/>
      <c r="BL345" s="517"/>
      <c r="BM345" s="428"/>
      <c r="BN345" s="428"/>
    </row>
    <row r="346" outlineLevel="3">
      <c r="A346" s="428"/>
      <c r="B346" s="428"/>
      <c r="C346" s="428"/>
      <c r="D346" s="428"/>
      <c r="E346" s="428"/>
      <c r="F346" s="428"/>
      <c r="G346" s="428"/>
      <c r="H346" s="428"/>
      <c r="I346" s="428"/>
      <c r="J346" s="428"/>
      <c r="K346" s="428"/>
      <c r="L346" s="428"/>
      <c r="M346" s="428"/>
      <c r="N346" s="428"/>
      <c r="O346" s="428"/>
      <c r="P346" s="428"/>
      <c r="Q346" s="428"/>
      <c r="R346" s="428"/>
      <c r="S346" s="428"/>
      <c r="T346" s="428"/>
      <c r="U346" s="428"/>
      <c r="V346" s="428"/>
      <c r="W346" s="428"/>
      <c r="X346" s="428"/>
      <c r="Y346" s="428"/>
      <c r="Z346" s="428"/>
      <c r="AA346" s="428"/>
      <c r="AB346" s="428"/>
      <c r="AC346" s="428"/>
      <c r="AD346" s="428"/>
      <c r="AE346" s="428"/>
      <c r="AF346" s="428"/>
      <c r="AG346" s="428"/>
      <c r="AH346" s="428"/>
      <c r="AI346" s="428"/>
      <c r="AJ346" s="428"/>
      <c r="AK346" s="428"/>
      <c r="AL346" s="428"/>
      <c r="AM346" s="428"/>
      <c r="AN346" s="428"/>
      <c r="AO346" s="428"/>
      <c r="AP346" s="428"/>
      <c r="AQ346" s="428"/>
      <c r="AR346" s="428"/>
      <c r="AS346" s="428"/>
      <c r="AT346" s="428"/>
      <c r="AU346" s="428"/>
      <c r="AV346" s="428"/>
      <c r="AW346" s="428"/>
      <c r="AX346" s="428"/>
      <c r="AY346" s="428"/>
      <c r="AZ346" s="428"/>
      <c r="BA346" s="428"/>
      <c r="BB346" s="428"/>
      <c r="BC346" s="428"/>
      <c r="BD346" s="428"/>
      <c r="BE346" s="428"/>
      <c r="BF346" s="428"/>
      <c r="BG346" s="428"/>
      <c r="BH346" s="428"/>
      <c r="BI346" s="428"/>
      <c r="BJ346" s="428"/>
      <c r="BK346" s="428"/>
      <c r="BL346" s="428"/>
      <c r="BM346" s="428"/>
      <c r="BN346" s="428"/>
    </row>
    <row r="347" ht="7.5" customHeight="1" outlineLevel="2">
      <c r="A347" s="428"/>
      <c r="B347" s="428"/>
      <c r="C347" s="428"/>
      <c r="D347" s="428"/>
      <c r="E347" s="428"/>
      <c r="F347" s="428"/>
      <c r="G347" s="428"/>
      <c r="H347" s="428"/>
      <c r="I347" s="428"/>
      <c r="J347" s="428"/>
      <c r="K347" s="428"/>
      <c r="L347" s="428"/>
      <c r="M347" s="428"/>
      <c r="N347" s="428"/>
      <c r="O347" s="428"/>
      <c r="P347" s="428"/>
      <c r="Q347" s="428"/>
      <c r="R347" s="428"/>
      <c r="S347" s="428"/>
      <c r="T347" s="428"/>
      <c r="U347" s="428"/>
      <c r="V347" s="428"/>
      <c r="W347" s="428"/>
      <c r="X347" s="428"/>
      <c r="Y347" s="428"/>
      <c r="Z347" s="428"/>
      <c r="AA347" s="428"/>
      <c r="AB347" s="428"/>
      <c r="AC347" s="428"/>
      <c r="AD347" s="428"/>
      <c r="AE347" s="428"/>
      <c r="AF347" s="428"/>
      <c r="AG347" s="428"/>
      <c r="AH347" s="428"/>
      <c r="AI347" s="428"/>
      <c r="AJ347" s="428"/>
      <c r="AK347" s="428"/>
      <c r="AL347" s="428"/>
      <c r="AM347" s="428"/>
      <c r="AN347" s="428"/>
      <c r="AO347" s="428"/>
      <c r="AP347" s="428"/>
      <c r="AQ347" s="428"/>
      <c r="AR347" s="428"/>
      <c r="AS347" s="428"/>
      <c r="AT347" s="428"/>
      <c r="AU347" s="428"/>
      <c r="AV347" s="428"/>
      <c r="AW347" s="428"/>
      <c r="AX347" s="428"/>
      <c r="AY347" s="428"/>
      <c r="AZ347" s="428"/>
      <c r="BA347" s="428"/>
      <c r="BB347" s="428"/>
      <c r="BC347" s="428"/>
      <c r="BD347" s="428"/>
      <c r="BE347" s="428"/>
      <c r="BF347" s="428"/>
      <c r="BG347" s="428"/>
      <c r="BH347" s="428"/>
      <c r="BI347" s="428"/>
      <c r="BJ347" s="428"/>
      <c r="BK347" s="428"/>
      <c r="BL347" s="428"/>
      <c r="BM347" s="428"/>
      <c r="BN347" s="428"/>
    </row>
    <row r="348" outlineLevel="2">
      <c r="A348" s="428"/>
      <c r="B348" s="428"/>
      <c r="C348" s="478"/>
      <c r="D348" s="479" t="s">
        <v>203</v>
      </c>
      <c r="E348" s="181"/>
      <c r="F348" s="480" t="s">
        <v>475</v>
      </c>
      <c r="G348" s="480" t="s">
        <v>476</v>
      </c>
      <c r="H348" s="480" t="s">
        <v>188</v>
      </c>
      <c r="I348" s="480" t="s">
        <v>177</v>
      </c>
      <c r="J348" s="481" t="s">
        <v>206</v>
      </c>
      <c r="K348" s="428"/>
      <c r="L348" s="428"/>
      <c r="M348" s="428"/>
      <c r="N348" s="428"/>
      <c r="O348" s="428"/>
      <c r="P348" s="428"/>
      <c r="Q348" s="428"/>
      <c r="R348" s="428"/>
      <c r="S348" s="428"/>
      <c r="T348" s="428"/>
      <c r="U348" s="428"/>
      <c r="V348" s="428"/>
      <c r="W348" s="428"/>
      <c r="X348" s="428"/>
      <c r="Y348" s="428"/>
      <c r="Z348" s="428"/>
      <c r="AA348" s="428"/>
      <c r="AB348" s="428"/>
      <c r="AC348" s="428"/>
      <c r="AD348" s="428"/>
      <c r="AE348" s="428"/>
      <c r="AF348" s="428"/>
      <c r="AG348" s="428"/>
      <c r="AH348" s="428"/>
      <c r="AI348" s="428"/>
      <c r="AJ348" s="428"/>
      <c r="AK348" s="428"/>
      <c r="AL348" s="428"/>
      <c r="AM348" s="428"/>
      <c r="AN348" s="428"/>
      <c r="AO348" s="428"/>
      <c r="AP348" s="428"/>
      <c r="AQ348" s="428"/>
      <c r="AR348" s="428"/>
      <c r="AS348" s="428"/>
      <c r="AT348" s="428"/>
      <c r="AU348" s="428"/>
      <c r="AV348" s="428"/>
      <c r="AW348" s="428"/>
      <c r="AX348" s="428"/>
      <c r="AY348" s="428"/>
      <c r="AZ348" s="428"/>
      <c r="BA348" s="428"/>
      <c r="BB348" s="428"/>
      <c r="BC348" s="428"/>
      <c r="BD348" s="428"/>
      <c r="BE348" s="428"/>
      <c r="BF348" s="482" t="s">
        <v>207</v>
      </c>
      <c r="BG348" s="428"/>
      <c r="BH348" s="483"/>
      <c r="BI348" s="484" t="s">
        <v>191</v>
      </c>
      <c r="BJ348" s="485"/>
      <c r="BK348" s="486" t="s">
        <v>177</v>
      </c>
      <c r="BL348" s="468" t="s">
        <v>208</v>
      </c>
      <c r="BM348" s="428"/>
      <c r="BN348" s="428"/>
    </row>
    <row r="349" outlineLevel="2">
      <c r="A349" s="428"/>
      <c r="B349" s="428"/>
      <c r="C349" s="428"/>
      <c r="D349" s="487" t="s">
        <v>190</v>
      </c>
      <c r="E349" s="181"/>
      <c r="F349" s="488" t="s">
        <v>477</v>
      </c>
      <c r="G349" s="488" t="s">
        <v>478</v>
      </c>
      <c r="H349" s="526">
        <v>0.0</v>
      </c>
      <c r="I349" s="527">
        <v>0.0</v>
      </c>
      <c r="J349" s="491" t="str">
        <f>IFERROR(I349/H349)</f>
        <v/>
      </c>
      <c r="K349" s="428"/>
      <c r="L349" s="428"/>
      <c r="M349" s="428"/>
      <c r="N349" s="428"/>
      <c r="O349" s="428"/>
      <c r="P349" s="428"/>
      <c r="Q349" s="428"/>
      <c r="R349" s="428"/>
      <c r="S349" s="428"/>
      <c r="T349" s="428"/>
      <c r="U349" s="428"/>
      <c r="V349" s="428"/>
      <c r="W349" s="428"/>
      <c r="X349" s="428"/>
      <c r="Y349" s="428"/>
      <c r="Z349" s="428"/>
      <c r="AA349" s="428"/>
      <c r="AB349" s="428"/>
      <c r="AC349" s="428"/>
      <c r="AD349" s="428"/>
      <c r="AE349" s="428"/>
      <c r="AF349" s="428"/>
      <c r="AG349" s="428"/>
      <c r="AH349" s="428"/>
      <c r="AI349" s="428"/>
      <c r="AJ349" s="428"/>
      <c r="AK349" s="428"/>
      <c r="AL349" s="428"/>
      <c r="AM349" s="428"/>
      <c r="AN349" s="428"/>
      <c r="AO349" s="428"/>
      <c r="AP349" s="428"/>
      <c r="AQ349" s="428"/>
      <c r="AR349" s="428"/>
      <c r="AS349" s="428"/>
      <c r="AT349" s="428"/>
      <c r="AU349" s="428"/>
      <c r="AV349" s="428"/>
      <c r="AW349" s="428"/>
      <c r="AX349" s="428"/>
      <c r="AY349" s="428"/>
      <c r="AZ349" s="428"/>
      <c r="BA349" s="428"/>
      <c r="BB349" s="428"/>
      <c r="BC349" s="428"/>
      <c r="BD349" s="428"/>
      <c r="BE349" s="428"/>
      <c r="BF349" s="492">
        <f>SUM(BF354:BF363)</f>
        <v>0</v>
      </c>
      <c r="BG349" s="428"/>
      <c r="BH349" s="493" t="s">
        <v>211</v>
      </c>
      <c r="BI349" s="519"/>
      <c r="BJ349" s="495" t="str">
        <f>if(BL349=1,"1","0")</f>
        <v>0</v>
      </c>
      <c r="BK349" s="496">
        <v>0.0</v>
      </c>
      <c r="BL349" s="520">
        <f>AVERAGE(BI354:BI363)</f>
        <v>0</v>
      </c>
      <c r="BM349" s="428"/>
      <c r="BN349" s="428"/>
    </row>
    <row r="350" ht="7.5" customHeight="1" outlineLevel="3">
      <c r="A350" s="428"/>
      <c r="B350" s="428"/>
      <c r="C350" s="428"/>
      <c r="D350" s="428"/>
      <c r="E350" s="428"/>
      <c r="F350" s="428"/>
      <c r="G350" s="428"/>
      <c r="H350" s="428"/>
      <c r="I350" s="428"/>
      <c r="J350" s="428"/>
      <c r="K350" s="428"/>
      <c r="L350" s="428"/>
      <c r="M350" s="428"/>
      <c r="N350" s="428"/>
      <c r="O350" s="428"/>
      <c r="P350" s="428"/>
      <c r="Q350" s="428"/>
      <c r="R350" s="428"/>
      <c r="S350" s="428"/>
      <c r="T350" s="428"/>
      <c r="U350" s="428"/>
      <c r="V350" s="428"/>
      <c r="W350" s="428"/>
      <c r="X350" s="428"/>
      <c r="Y350" s="428"/>
      <c r="Z350" s="428"/>
      <c r="AA350" s="428"/>
      <c r="AB350" s="428"/>
      <c r="AC350" s="428"/>
      <c r="AD350" s="428"/>
      <c r="AE350" s="428"/>
      <c r="AF350" s="428"/>
      <c r="AG350" s="428"/>
      <c r="AH350" s="428"/>
      <c r="AI350" s="428"/>
      <c r="AJ350" s="428"/>
      <c r="AK350" s="428"/>
      <c r="AL350" s="428"/>
      <c r="AM350" s="428"/>
      <c r="AN350" s="428"/>
      <c r="AO350" s="428"/>
      <c r="AP350" s="428"/>
      <c r="AQ350" s="428"/>
      <c r="AR350" s="428"/>
      <c r="AS350" s="428"/>
      <c r="AT350" s="428"/>
      <c r="AU350" s="428"/>
      <c r="AV350" s="428"/>
      <c r="AW350" s="428"/>
      <c r="AX350" s="428"/>
      <c r="AY350" s="428"/>
      <c r="AZ350" s="428"/>
      <c r="BA350" s="428"/>
      <c r="BB350" s="428"/>
      <c r="BC350" s="428"/>
      <c r="BD350" s="428"/>
      <c r="BE350" s="428"/>
      <c r="BF350" s="428"/>
      <c r="BG350" s="428"/>
      <c r="BH350" s="428"/>
      <c r="BI350" s="428"/>
      <c r="BJ350" s="428"/>
      <c r="BK350" s="428"/>
      <c r="BL350" s="428"/>
      <c r="BM350" s="428"/>
      <c r="BN350" s="428"/>
    </row>
    <row r="351" outlineLevel="3">
      <c r="A351" s="428"/>
      <c r="B351" s="428"/>
      <c r="C351" s="428"/>
      <c r="D351" s="428"/>
      <c r="E351" s="498" t="s">
        <v>212</v>
      </c>
      <c r="F351" s="499" t="s">
        <v>213</v>
      </c>
      <c r="G351" s="498" t="s">
        <v>214</v>
      </c>
      <c r="H351" s="521"/>
      <c r="I351" s="521"/>
      <c r="J351" s="500"/>
      <c r="K351" s="182"/>
      <c r="L351" s="182"/>
      <c r="M351" s="182"/>
      <c r="N351" s="182"/>
      <c r="O351" s="182"/>
      <c r="P351" s="182"/>
      <c r="Q351" s="182"/>
      <c r="R351" s="182"/>
      <c r="S351" s="182"/>
      <c r="T351" s="182"/>
      <c r="U351" s="182"/>
      <c r="V351" s="182"/>
      <c r="W351" s="182"/>
      <c r="X351" s="182"/>
      <c r="Y351" s="182"/>
      <c r="Z351" s="182"/>
      <c r="AA351" s="182"/>
      <c r="AB351" s="182"/>
      <c r="AC351" s="182"/>
      <c r="AD351" s="182"/>
      <c r="AE351" s="182"/>
      <c r="AF351" s="182"/>
      <c r="AG351" s="182"/>
      <c r="AH351" s="182"/>
      <c r="AI351" s="182"/>
      <c r="AJ351" s="182"/>
      <c r="AK351" s="182"/>
      <c r="AL351" s="182"/>
      <c r="AM351" s="182"/>
      <c r="AN351" s="182"/>
      <c r="AO351" s="182"/>
      <c r="AP351" s="182"/>
      <c r="AQ351" s="182"/>
      <c r="AR351" s="182"/>
      <c r="AS351" s="182"/>
      <c r="AT351" s="182"/>
      <c r="AU351" s="182"/>
      <c r="AV351" s="182"/>
      <c r="AW351" s="182"/>
      <c r="AX351" s="182"/>
      <c r="AY351" s="182"/>
      <c r="AZ351" s="182"/>
      <c r="BA351" s="182"/>
      <c r="BB351" s="182"/>
      <c r="BC351" s="182"/>
      <c r="BD351" s="182"/>
      <c r="BE351" s="181"/>
      <c r="BF351" s="501" t="s">
        <v>187</v>
      </c>
      <c r="BG351" s="479" t="s">
        <v>217</v>
      </c>
      <c r="BH351" s="182"/>
      <c r="BI351" s="182"/>
      <c r="BJ351" s="181"/>
      <c r="BK351" s="501" t="s">
        <v>167</v>
      </c>
      <c r="BL351" s="501" t="s">
        <v>218</v>
      </c>
      <c r="BM351" s="428"/>
      <c r="BN351" s="428"/>
    </row>
    <row r="352" outlineLevel="3">
      <c r="A352" s="428"/>
      <c r="B352" s="428"/>
      <c r="C352" s="428"/>
      <c r="D352" s="428"/>
      <c r="E352" s="199"/>
      <c r="F352" s="199"/>
      <c r="G352" s="199"/>
      <c r="H352" s="199"/>
      <c r="I352" s="199"/>
      <c r="J352" s="502" t="s">
        <v>219</v>
      </c>
      <c r="K352" s="182"/>
      <c r="L352" s="182"/>
      <c r="M352" s="181"/>
      <c r="N352" s="502" t="s">
        <v>220</v>
      </c>
      <c r="O352" s="182"/>
      <c r="P352" s="182"/>
      <c r="Q352" s="181"/>
      <c r="R352" s="502" t="s">
        <v>221</v>
      </c>
      <c r="S352" s="182"/>
      <c r="T352" s="182"/>
      <c r="U352" s="181"/>
      <c r="V352" s="502" t="s">
        <v>222</v>
      </c>
      <c r="W352" s="182"/>
      <c r="X352" s="182"/>
      <c r="Y352" s="181"/>
      <c r="Z352" s="502" t="s">
        <v>223</v>
      </c>
      <c r="AA352" s="182"/>
      <c r="AB352" s="182"/>
      <c r="AC352" s="181"/>
      <c r="AD352" s="502" t="s">
        <v>224</v>
      </c>
      <c r="AE352" s="182"/>
      <c r="AF352" s="182"/>
      <c r="AG352" s="181"/>
      <c r="AH352" s="502" t="s">
        <v>225</v>
      </c>
      <c r="AI352" s="182"/>
      <c r="AJ352" s="182"/>
      <c r="AK352" s="181"/>
      <c r="AL352" s="502" t="s">
        <v>226</v>
      </c>
      <c r="AM352" s="182"/>
      <c r="AN352" s="182"/>
      <c r="AO352" s="181"/>
      <c r="AP352" s="502" t="s">
        <v>227</v>
      </c>
      <c r="AQ352" s="182"/>
      <c r="AR352" s="182"/>
      <c r="AS352" s="181"/>
      <c r="AT352" s="502" t="s">
        <v>228</v>
      </c>
      <c r="AU352" s="182"/>
      <c r="AV352" s="182"/>
      <c r="AW352" s="181"/>
      <c r="AX352" s="502" t="s">
        <v>229</v>
      </c>
      <c r="AY352" s="182"/>
      <c r="AZ352" s="182"/>
      <c r="BA352" s="181"/>
      <c r="BB352" s="502" t="s">
        <v>230</v>
      </c>
      <c r="BC352" s="182"/>
      <c r="BD352" s="182"/>
      <c r="BE352" s="181"/>
      <c r="BF352" s="199"/>
      <c r="BG352" s="503" t="s">
        <v>231</v>
      </c>
      <c r="BH352" s="504" t="s">
        <v>232</v>
      </c>
      <c r="BI352" s="503" t="s">
        <v>233</v>
      </c>
      <c r="BJ352" s="504" t="s">
        <v>234</v>
      </c>
      <c r="BK352" s="199"/>
      <c r="BL352" s="199"/>
      <c r="BM352" s="428"/>
      <c r="BN352" s="428"/>
    </row>
    <row r="353" outlineLevel="3">
      <c r="A353" s="428"/>
      <c r="B353" s="428"/>
      <c r="C353" s="428"/>
      <c r="D353" s="428"/>
      <c r="E353" s="183"/>
      <c r="F353" s="183"/>
      <c r="G353" s="183"/>
      <c r="H353" s="183"/>
      <c r="I353" s="183"/>
      <c r="J353" s="505">
        <v>1.0</v>
      </c>
      <c r="K353" s="505">
        <v>2.0</v>
      </c>
      <c r="L353" s="505">
        <v>3.0</v>
      </c>
      <c r="M353" s="505">
        <v>4.0</v>
      </c>
      <c r="N353" s="505">
        <v>1.0</v>
      </c>
      <c r="O353" s="505">
        <v>2.0</v>
      </c>
      <c r="P353" s="505">
        <v>3.0</v>
      </c>
      <c r="Q353" s="505">
        <v>4.0</v>
      </c>
      <c r="R353" s="505">
        <v>1.0</v>
      </c>
      <c r="S353" s="505">
        <v>2.0</v>
      </c>
      <c r="T353" s="505">
        <v>3.0</v>
      </c>
      <c r="U353" s="505">
        <v>4.0</v>
      </c>
      <c r="V353" s="505">
        <v>1.0</v>
      </c>
      <c r="W353" s="505">
        <v>2.0</v>
      </c>
      <c r="X353" s="505">
        <v>3.0</v>
      </c>
      <c r="Y353" s="505">
        <v>4.0</v>
      </c>
      <c r="Z353" s="505">
        <v>1.0</v>
      </c>
      <c r="AA353" s="505">
        <v>2.0</v>
      </c>
      <c r="AB353" s="505">
        <v>3.0</v>
      </c>
      <c r="AC353" s="505">
        <v>4.0</v>
      </c>
      <c r="AD353" s="505">
        <v>1.0</v>
      </c>
      <c r="AE353" s="505">
        <v>2.0</v>
      </c>
      <c r="AF353" s="505">
        <v>3.0</v>
      </c>
      <c r="AG353" s="505">
        <v>4.0</v>
      </c>
      <c r="AH353" s="505">
        <v>1.0</v>
      </c>
      <c r="AI353" s="505">
        <v>2.0</v>
      </c>
      <c r="AJ353" s="505">
        <v>3.0</v>
      </c>
      <c r="AK353" s="505">
        <v>4.0</v>
      </c>
      <c r="AL353" s="505">
        <v>1.0</v>
      </c>
      <c r="AM353" s="505">
        <v>2.0</v>
      </c>
      <c r="AN353" s="505">
        <v>3.0</v>
      </c>
      <c r="AO353" s="505">
        <v>4.0</v>
      </c>
      <c r="AP353" s="505">
        <v>1.0</v>
      </c>
      <c r="AQ353" s="505">
        <v>2.0</v>
      </c>
      <c r="AR353" s="505">
        <v>3.0</v>
      </c>
      <c r="AS353" s="505">
        <v>4.0</v>
      </c>
      <c r="AT353" s="505">
        <v>1.0</v>
      </c>
      <c r="AU353" s="505">
        <v>2.0</v>
      </c>
      <c r="AV353" s="505">
        <v>3.0</v>
      </c>
      <c r="AW353" s="505">
        <v>4.0</v>
      </c>
      <c r="AX353" s="505">
        <v>1.0</v>
      </c>
      <c r="AY353" s="505">
        <v>2.0</v>
      </c>
      <c r="AZ353" s="505">
        <v>3.0</v>
      </c>
      <c r="BA353" s="505">
        <v>4.0</v>
      </c>
      <c r="BB353" s="505">
        <v>1.0</v>
      </c>
      <c r="BC353" s="505">
        <v>2.0</v>
      </c>
      <c r="BD353" s="505">
        <v>3.0</v>
      </c>
      <c r="BE353" s="505">
        <v>4.0</v>
      </c>
      <c r="BF353" s="183"/>
      <c r="BG353" s="183"/>
      <c r="BH353" s="183"/>
      <c r="BI353" s="183"/>
      <c r="BJ353" s="183"/>
      <c r="BK353" s="183"/>
      <c r="BL353" s="183"/>
      <c r="BM353" s="428"/>
      <c r="BN353" s="428"/>
    </row>
    <row r="354" outlineLevel="3">
      <c r="A354" s="428"/>
      <c r="B354" s="428"/>
      <c r="C354" s="428"/>
      <c r="D354" s="428"/>
      <c r="E354" s="486">
        <v>1.0</v>
      </c>
      <c r="F354" s="528"/>
      <c r="G354" s="506"/>
      <c r="H354" s="507"/>
      <c r="I354" s="507"/>
      <c r="J354" s="523">
        <v>0.0</v>
      </c>
      <c r="K354" s="523">
        <v>0.0</v>
      </c>
      <c r="L354" s="523">
        <v>0.0</v>
      </c>
      <c r="M354" s="523">
        <v>0.0</v>
      </c>
      <c r="N354" s="523">
        <v>0.0</v>
      </c>
      <c r="O354" s="523">
        <v>0.0</v>
      </c>
      <c r="P354" s="523">
        <v>0.0</v>
      </c>
      <c r="Q354" s="523">
        <v>0.0</v>
      </c>
      <c r="R354" s="523">
        <v>0.0</v>
      </c>
      <c r="S354" s="523">
        <v>0.0</v>
      </c>
      <c r="T354" s="523">
        <v>0.0</v>
      </c>
      <c r="U354" s="523">
        <v>0.0</v>
      </c>
      <c r="V354" s="523">
        <v>0.0</v>
      </c>
      <c r="W354" s="523">
        <v>0.0</v>
      </c>
      <c r="X354" s="523">
        <v>0.0</v>
      </c>
      <c r="Y354" s="523">
        <v>0.0</v>
      </c>
      <c r="Z354" s="523">
        <v>0.0</v>
      </c>
      <c r="AA354" s="523">
        <v>0.0</v>
      </c>
      <c r="AB354" s="523">
        <v>0.0</v>
      </c>
      <c r="AC354" s="523">
        <v>0.0</v>
      </c>
      <c r="AD354" s="523">
        <v>0.0</v>
      </c>
      <c r="AE354" s="523">
        <v>0.0</v>
      </c>
      <c r="AF354" s="523">
        <v>0.0</v>
      </c>
      <c r="AG354" s="523">
        <v>0.0</v>
      </c>
      <c r="AH354" s="523">
        <v>0.0</v>
      </c>
      <c r="AI354" s="523">
        <v>0.0</v>
      </c>
      <c r="AJ354" s="523">
        <v>0.0</v>
      </c>
      <c r="AK354" s="523">
        <v>0.0</v>
      </c>
      <c r="AL354" s="523">
        <v>0.0</v>
      </c>
      <c r="AM354" s="523">
        <v>0.0</v>
      </c>
      <c r="AN354" s="523">
        <v>0.0</v>
      </c>
      <c r="AO354" s="523">
        <v>0.0</v>
      </c>
      <c r="AP354" s="523">
        <v>0.0</v>
      </c>
      <c r="AQ354" s="523">
        <v>0.0</v>
      </c>
      <c r="AR354" s="523">
        <v>0.0</v>
      </c>
      <c r="AS354" s="523">
        <v>0.0</v>
      </c>
      <c r="AT354" s="523">
        <v>0.0</v>
      </c>
      <c r="AU354" s="523">
        <v>0.0</v>
      </c>
      <c r="AV354" s="523">
        <v>0.0</v>
      </c>
      <c r="AW354" s="523">
        <v>0.0</v>
      </c>
      <c r="AX354" s="523">
        <v>0.0</v>
      </c>
      <c r="AY354" s="523">
        <v>0.0</v>
      </c>
      <c r="AZ354" s="523">
        <v>0.0</v>
      </c>
      <c r="BA354" s="523">
        <v>0.0</v>
      </c>
      <c r="BB354" s="523">
        <v>0.0</v>
      </c>
      <c r="BC354" s="523">
        <v>0.0</v>
      </c>
      <c r="BD354" s="523">
        <v>0.0</v>
      </c>
      <c r="BE354" s="523">
        <v>0.0</v>
      </c>
      <c r="BF354" s="515">
        <v>0.0</v>
      </c>
      <c r="BG354" s="510"/>
      <c r="BH354" s="511">
        <v>0.0</v>
      </c>
      <c r="BI354" s="512">
        <f t="shared" ref="BI354:BI363" si="35">iferror(AVERAGE(J354:BE354))</f>
        <v>0</v>
      </c>
      <c r="BJ354" s="511">
        <v>0.0</v>
      </c>
      <c r="BK354" s="513"/>
      <c r="BL354" s="514">
        <f>iferror((BH354+BJ354)/100)</f>
        <v>0</v>
      </c>
      <c r="BM354" s="428"/>
      <c r="BN354" s="428"/>
    </row>
    <row r="355" outlineLevel="3">
      <c r="A355" s="428"/>
      <c r="B355" s="428"/>
      <c r="C355" s="428"/>
      <c r="D355" s="428"/>
      <c r="E355" s="486">
        <v>2.0</v>
      </c>
      <c r="F355" s="529"/>
      <c r="G355" s="506"/>
      <c r="H355" s="507"/>
      <c r="I355" s="507"/>
      <c r="J355" s="523">
        <v>0.0</v>
      </c>
      <c r="K355" s="523">
        <v>0.0</v>
      </c>
      <c r="L355" s="523">
        <v>0.0</v>
      </c>
      <c r="M355" s="523">
        <v>0.0</v>
      </c>
      <c r="N355" s="523">
        <v>0.0</v>
      </c>
      <c r="O355" s="523">
        <v>0.0</v>
      </c>
      <c r="P355" s="523">
        <v>0.0</v>
      </c>
      <c r="Q355" s="523">
        <v>0.0</v>
      </c>
      <c r="R355" s="523">
        <v>0.0</v>
      </c>
      <c r="S355" s="523">
        <v>0.0</v>
      </c>
      <c r="T355" s="523">
        <v>0.0</v>
      </c>
      <c r="U355" s="523">
        <v>0.0</v>
      </c>
      <c r="V355" s="523">
        <v>0.0</v>
      </c>
      <c r="W355" s="523">
        <v>0.0</v>
      </c>
      <c r="X355" s="523">
        <v>0.0</v>
      </c>
      <c r="Y355" s="523">
        <v>0.0</v>
      </c>
      <c r="Z355" s="523">
        <v>0.0</v>
      </c>
      <c r="AA355" s="523">
        <v>0.0</v>
      </c>
      <c r="AB355" s="523">
        <v>0.0</v>
      </c>
      <c r="AC355" s="523">
        <v>0.0</v>
      </c>
      <c r="AD355" s="523">
        <v>0.0</v>
      </c>
      <c r="AE355" s="523">
        <v>0.0</v>
      </c>
      <c r="AF355" s="523">
        <v>0.0</v>
      </c>
      <c r="AG355" s="523">
        <v>0.0</v>
      </c>
      <c r="AH355" s="523">
        <v>0.0</v>
      </c>
      <c r="AI355" s="523">
        <v>0.0</v>
      </c>
      <c r="AJ355" s="523">
        <v>0.0</v>
      </c>
      <c r="AK355" s="523">
        <v>0.0</v>
      </c>
      <c r="AL355" s="523">
        <v>0.0</v>
      </c>
      <c r="AM355" s="523">
        <v>0.0</v>
      </c>
      <c r="AN355" s="523">
        <v>0.0</v>
      </c>
      <c r="AO355" s="523">
        <v>0.0</v>
      </c>
      <c r="AP355" s="523">
        <v>0.0</v>
      </c>
      <c r="AQ355" s="523">
        <v>0.0</v>
      </c>
      <c r="AR355" s="523">
        <v>0.0</v>
      </c>
      <c r="AS355" s="523">
        <v>0.0</v>
      </c>
      <c r="AT355" s="523">
        <v>0.0</v>
      </c>
      <c r="AU355" s="523">
        <v>0.0</v>
      </c>
      <c r="AV355" s="523">
        <v>0.0</v>
      </c>
      <c r="AW355" s="523">
        <v>0.0</v>
      </c>
      <c r="AX355" s="523">
        <v>0.0</v>
      </c>
      <c r="AY355" s="523">
        <v>0.0</v>
      </c>
      <c r="AZ355" s="523">
        <v>0.0</v>
      </c>
      <c r="BA355" s="523">
        <v>0.0</v>
      </c>
      <c r="BB355" s="523">
        <v>0.0</v>
      </c>
      <c r="BC355" s="523">
        <v>0.0</v>
      </c>
      <c r="BD355" s="523">
        <v>0.0</v>
      </c>
      <c r="BE355" s="523">
        <v>0.0</v>
      </c>
      <c r="BF355" s="515">
        <v>0.0</v>
      </c>
      <c r="BG355" s="510"/>
      <c r="BH355" s="511">
        <v>0.0</v>
      </c>
      <c r="BI355" s="512">
        <f t="shared" si="35"/>
        <v>0</v>
      </c>
      <c r="BJ355" s="511">
        <v>0.0</v>
      </c>
      <c r="BK355" s="513"/>
      <c r="BL355" s="514">
        <f t="shared" ref="BL355:BL363" si="36">(BH355+BJ355)/100</f>
        <v>0</v>
      </c>
      <c r="BM355" s="428"/>
      <c r="BN355" s="428"/>
    </row>
    <row r="356" outlineLevel="3">
      <c r="A356" s="428"/>
      <c r="B356" s="428"/>
      <c r="C356" s="248" t="s">
        <v>235</v>
      </c>
      <c r="D356" s="428"/>
      <c r="E356" s="486">
        <v>3.0</v>
      </c>
      <c r="F356" s="529"/>
      <c r="G356" s="506"/>
      <c r="H356" s="507"/>
      <c r="I356" s="507"/>
      <c r="J356" s="523">
        <v>0.0</v>
      </c>
      <c r="K356" s="523">
        <v>0.0</v>
      </c>
      <c r="L356" s="523">
        <v>0.0</v>
      </c>
      <c r="M356" s="523">
        <v>0.0</v>
      </c>
      <c r="N356" s="523">
        <v>0.0</v>
      </c>
      <c r="O356" s="523">
        <v>0.0</v>
      </c>
      <c r="P356" s="523">
        <v>0.0</v>
      </c>
      <c r="Q356" s="523">
        <v>0.0</v>
      </c>
      <c r="R356" s="523">
        <v>0.0</v>
      </c>
      <c r="S356" s="523">
        <v>0.0</v>
      </c>
      <c r="T356" s="523">
        <v>0.0</v>
      </c>
      <c r="U356" s="523">
        <v>0.0</v>
      </c>
      <c r="V356" s="523">
        <v>0.0</v>
      </c>
      <c r="W356" s="523">
        <v>0.0</v>
      </c>
      <c r="X356" s="523">
        <v>0.0</v>
      </c>
      <c r="Y356" s="523">
        <v>0.0</v>
      </c>
      <c r="Z356" s="523">
        <v>0.0</v>
      </c>
      <c r="AA356" s="523">
        <v>0.0</v>
      </c>
      <c r="AB356" s="523">
        <v>0.0</v>
      </c>
      <c r="AC356" s="523">
        <v>0.0</v>
      </c>
      <c r="AD356" s="523">
        <v>0.0</v>
      </c>
      <c r="AE356" s="523">
        <v>0.0</v>
      </c>
      <c r="AF356" s="523">
        <v>0.0</v>
      </c>
      <c r="AG356" s="523">
        <v>0.0</v>
      </c>
      <c r="AH356" s="523">
        <v>0.0</v>
      </c>
      <c r="AI356" s="523">
        <v>0.0</v>
      </c>
      <c r="AJ356" s="523">
        <v>0.0</v>
      </c>
      <c r="AK356" s="523">
        <v>0.0</v>
      </c>
      <c r="AL356" s="523">
        <v>0.0</v>
      </c>
      <c r="AM356" s="523">
        <v>0.0</v>
      </c>
      <c r="AN356" s="523">
        <v>0.0</v>
      </c>
      <c r="AO356" s="523">
        <v>0.0</v>
      </c>
      <c r="AP356" s="523">
        <v>0.0</v>
      </c>
      <c r="AQ356" s="523">
        <v>0.0</v>
      </c>
      <c r="AR356" s="523">
        <v>0.0</v>
      </c>
      <c r="AS356" s="523">
        <v>0.0</v>
      </c>
      <c r="AT356" s="523">
        <v>0.0</v>
      </c>
      <c r="AU356" s="523">
        <v>0.0</v>
      </c>
      <c r="AV356" s="523">
        <v>0.0</v>
      </c>
      <c r="AW356" s="523">
        <v>0.0</v>
      </c>
      <c r="AX356" s="523">
        <v>0.0</v>
      </c>
      <c r="AY356" s="523">
        <v>0.0</v>
      </c>
      <c r="AZ356" s="523">
        <v>0.0</v>
      </c>
      <c r="BA356" s="523">
        <v>0.0</v>
      </c>
      <c r="BB356" s="523">
        <v>0.0</v>
      </c>
      <c r="BC356" s="523">
        <v>0.0</v>
      </c>
      <c r="BD356" s="523">
        <v>0.0</v>
      </c>
      <c r="BE356" s="523">
        <v>0.0</v>
      </c>
      <c r="BF356" s="515">
        <v>0.0</v>
      </c>
      <c r="BG356" s="510"/>
      <c r="BH356" s="511">
        <v>0.0</v>
      </c>
      <c r="BI356" s="512">
        <f t="shared" si="35"/>
        <v>0</v>
      </c>
      <c r="BJ356" s="511">
        <v>0.0</v>
      </c>
      <c r="BK356" s="513"/>
      <c r="BL356" s="514">
        <f t="shared" si="36"/>
        <v>0</v>
      </c>
      <c r="BM356" s="428"/>
      <c r="BN356" s="428"/>
    </row>
    <row r="357" outlineLevel="3">
      <c r="A357" s="428"/>
      <c r="B357" s="428"/>
      <c r="C357" s="428"/>
      <c r="D357" s="428"/>
      <c r="E357" s="486">
        <v>4.0</v>
      </c>
      <c r="F357" s="529"/>
      <c r="G357" s="506"/>
      <c r="H357" s="507"/>
      <c r="I357" s="507"/>
      <c r="J357" s="523">
        <v>0.0</v>
      </c>
      <c r="K357" s="523">
        <v>0.0</v>
      </c>
      <c r="L357" s="523">
        <v>0.0</v>
      </c>
      <c r="M357" s="523">
        <v>0.0</v>
      </c>
      <c r="N357" s="523">
        <v>0.0</v>
      </c>
      <c r="O357" s="523">
        <v>0.0</v>
      </c>
      <c r="P357" s="523">
        <v>0.0</v>
      </c>
      <c r="Q357" s="523">
        <v>0.0</v>
      </c>
      <c r="R357" s="523">
        <v>0.0</v>
      </c>
      <c r="S357" s="523">
        <v>0.0</v>
      </c>
      <c r="T357" s="523">
        <v>0.0</v>
      </c>
      <c r="U357" s="523">
        <v>0.0</v>
      </c>
      <c r="V357" s="523">
        <v>0.0</v>
      </c>
      <c r="W357" s="523">
        <v>0.0</v>
      </c>
      <c r="X357" s="523">
        <v>0.0</v>
      </c>
      <c r="Y357" s="523">
        <v>0.0</v>
      </c>
      <c r="Z357" s="523">
        <v>0.0</v>
      </c>
      <c r="AA357" s="523">
        <v>0.0</v>
      </c>
      <c r="AB357" s="523">
        <v>0.0</v>
      </c>
      <c r="AC357" s="523">
        <v>0.0</v>
      </c>
      <c r="AD357" s="523">
        <v>0.0</v>
      </c>
      <c r="AE357" s="523">
        <v>0.0</v>
      </c>
      <c r="AF357" s="523">
        <v>0.0</v>
      </c>
      <c r="AG357" s="523">
        <v>0.0</v>
      </c>
      <c r="AH357" s="523">
        <v>0.0</v>
      </c>
      <c r="AI357" s="523">
        <v>0.0</v>
      </c>
      <c r="AJ357" s="523">
        <v>0.0</v>
      </c>
      <c r="AK357" s="523">
        <v>0.0</v>
      </c>
      <c r="AL357" s="523">
        <v>0.0</v>
      </c>
      <c r="AM357" s="523">
        <v>0.0</v>
      </c>
      <c r="AN357" s="523">
        <v>0.0</v>
      </c>
      <c r="AO357" s="523">
        <v>0.0</v>
      </c>
      <c r="AP357" s="523">
        <v>0.0</v>
      </c>
      <c r="AQ357" s="523">
        <v>0.0</v>
      </c>
      <c r="AR357" s="523">
        <v>0.0</v>
      </c>
      <c r="AS357" s="523">
        <v>0.0</v>
      </c>
      <c r="AT357" s="523">
        <v>0.0</v>
      </c>
      <c r="AU357" s="523">
        <v>0.0</v>
      </c>
      <c r="AV357" s="523">
        <v>0.0</v>
      </c>
      <c r="AW357" s="523">
        <v>0.0</v>
      </c>
      <c r="AX357" s="523">
        <v>0.0</v>
      </c>
      <c r="AY357" s="523">
        <v>0.0</v>
      </c>
      <c r="AZ357" s="523">
        <v>0.0</v>
      </c>
      <c r="BA357" s="523">
        <v>0.0</v>
      </c>
      <c r="BB357" s="523">
        <v>0.0</v>
      </c>
      <c r="BC357" s="523">
        <v>0.0</v>
      </c>
      <c r="BD357" s="523">
        <v>0.0</v>
      </c>
      <c r="BE357" s="523">
        <v>0.0</v>
      </c>
      <c r="BF357" s="515">
        <v>0.0</v>
      </c>
      <c r="BG357" s="510"/>
      <c r="BH357" s="511">
        <v>0.0</v>
      </c>
      <c r="BI357" s="512">
        <f t="shared" si="35"/>
        <v>0</v>
      </c>
      <c r="BJ357" s="511">
        <v>0.0</v>
      </c>
      <c r="BK357" s="513"/>
      <c r="BL357" s="514">
        <f t="shared" si="36"/>
        <v>0</v>
      </c>
      <c r="BM357" s="428"/>
      <c r="BN357" s="428"/>
    </row>
    <row r="358" outlineLevel="3">
      <c r="A358" s="428"/>
      <c r="B358" s="428"/>
      <c r="C358" s="428"/>
      <c r="D358" s="428"/>
      <c r="E358" s="486">
        <v>5.0</v>
      </c>
      <c r="F358" s="529"/>
      <c r="G358" s="506"/>
      <c r="H358" s="507"/>
      <c r="I358" s="507"/>
      <c r="J358" s="523">
        <v>0.0</v>
      </c>
      <c r="K358" s="523">
        <v>0.0</v>
      </c>
      <c r="L358" s="523">
        <v>0.0</v>
      </c>
      <c r="M358" s="523">
        <v>0.0</v>
      </c>
      <c r="N358" s="523">
        <v>0.0</v>
      </c>
      <c r="O358" s="523">
        <v>0.0</v>
      </c>
      <c r="P358" s="523">
        <v>0.0</v>
      </c>
      <c r="Q358" s="523">
        <v>0.0</v>
      </c>
      <c r="R358" s="523">
        <v>0.0</v>
      </c>
      <c r="S358" s="523">
        <v>0.0</v>
      </c>
      <c r="T358" s="523">
        <v>0.0</v>
      </c>
      <c r="U358" s="523">
        <v>0.0</v>
      </c>
      <c r="V358" s="523">
        <v>0.0</v>
      </c>
      <c r="W358" s="523">
        <v>0.0</v>
      </c>
      <c r="X358" s="523">
        <v>0.0</v>
      </c>
      <c r="Y358" s="523">
        <v>0.0</v>
      </c>
      <c r="Z358" s="523">
        <v>0.0</v>
      </c>
      <c r="AA358" s="523">
        <v>0.0</v>
      </c>
      <c r="AB358" s="523">
        <v>0.0</v>
      </c>
      <c r="AC358" s="523">
        <v>0.0</v>
      </c>
      <c r="AD358" s="523">
        <v>0.0</v>
      </c>
      <c r="AE358" s="523">
        <v>0.0</v>
      </c>
      <c r="AF358" s="523">
        <v>0.0</v>
      </c>
      <c r="AG358" s="523">
        <v>0.0</v>
      </c>
      <c r="AH358" s="523">
        <v>0.0</v>
      </c>
      <c r="AI358" s="523">
        <v>0.0</v>
      </c>
      <c r="AJ358" s="523">
        <v>0.0</v>
      </c>
      <c r="AK358" s="523">
        <v>0.0</v>
      </c>
      <c r="AL358" s="523">
        <v>0.0</v>
      </c>
      <c r="AM358" s="523">
        <v>0.0</v>
      </c>
      <c r="AN358" s="523">
        <v>0.0</v>
      </c>
      <c r="AO358" s="523">
        <v>0.0</v>
      </c>
      <c r="AP358" s="523">
        <v>0.0</v>
      </c>
      <c r="AQ358" s="523">
        <v>0.0</v>
      </c>
      <c r="AR358" s="523">
        <v>0.0</v>
      </c>
      <c r="AS358" s="523">
        <v>0.0</v>
      </c>
      <c r="AT358" s="523">
        <v>0.0</v>
      </c>
      <c r="AU358" s="523">
        <v>0.0</v>
      </c>
      <c r="AV358" s="523">
        <v>0.0</v>
      </c>
      <c r="AW358" s="523">
        <v>0.0</v>
      </c>
      <c r="AX358" s="523">
        <v>0.0</v>
      </c>
      <c r="AY358" s="523">
        <v>0.0</v>
      </c>
      <c r="AZ358" s="523">
        <v>0.0</v>
      </c>
      <c r="BA358" s="523">
        <v>0.0</v>
      </c>
      <c r="BB358" s="523">
        <v>0.0</v>
      </c>
      <c r="BC358" s="523">
        <v>0.0</v>
      </c>
      <c r="BD358" s="523">
        <v>0.0</v>
      </c>
      <c r="BE358" s="523">
        <v>0.0</v>
      </c>
      <c r="BF358" s="515">
        <v>0.0</v>
      </c>
      <c r="BG358" s="510"/>
      <c r="BH358" s="511">
        <v>0.0</v>
      </c>
      <c r="BI358" s="512">
        <f t="shared" si="35"/>
        <v>0</v>
      </c>
      <c r="BJ358" s="511">
        <v>0.0</v>
      </c>
      <c r="BK358" s="513"/>
      <c r="BL358" s="514">
        <f t="shared" si="36"/>
        <v>0</v>
      </c>
      <c r="BM358" s="428"/>
      <c r="BN358" s="428"/>
    </row>
    <row r="359" outlineLevel="3">
      <c r="A359" s="428"/>
      <c r="B359" s="428"/>
      <c r="C359" s="428"/>
      <c r="D359" s="428"/>
      <c r="E359" s="486">
        <v>6.0</v>
      </c>
      <c r="F359" s="529"/>
      <c r="G359" s="506"/>
      <c r="H359" s="507"/>
      <c r="I359" s="507"/>
      <c r="J359" s="523">
        <v>0.0</v>
      </c>
      <c r="K359" s="523">
        <v>0.0</v>
      </c>
      <c r="L359" s="523">
        <v>0.0</v>
      </c>
      <c r="M359" s="523">
        <v>0.0</v>
      </c>
      <c r="N359" s="523">
        <v>0.0</v>
      </c>
      <c r="O359" s="523">
        <v>0.0</v>
      </c>
      <c r="P359" s="523">
        <v>0.0</v>
      </c>
      <c r="Q359" s="523">
        <v>0.0</v>
      </c>
      <c r="R359" s="523">
        <v>0.0</v>
      </c>
      <c r="S359" s="523">
        <v>0.0</v>
      </c>
      <c r="T359" s="523">
        <v>0.0</v>
      </c>
      <c r="U359" s="523">
        <v>0.0</v>
      </c>
      <c r="V359" s="523">
        <v>0.0</v>
      </c>
      <c r="W359" s="523">
        <v>0.0</v>
      </c>
      <c r="X359" s="523">
        <v>0.0</v>
      </c>
      <c r="Y359" s="523">
        <v>0.0</v>
      </c>
      <c r="Z359" s="523">
        <v>0.0</v>
      </c>
      <c r="AA359" s="523">
        <v>0.0</v>
      </c>
      <c r="AB359" s="523">
        <v>0.0</v>
      </c>
      <c r="AC359" s="523">
        <v>0.0</v>
      </c>
      <c r="AD359" s="523">
        <v>0.0</v>
      </c>
      <c r="AE359" s="523">
        <v>0.0</v>
      </c>
      <c r="AF359" s="523">
        <v>0.0</v>
      </c>
      <c r="AG359" s="523">
        <v>0.0</v>
      </c>
      <c r="AH359" s="523">
        <v>0.0</v>
      </c>
      <c r="AI359" s="523">
        <v>0.0</v>
      </c>
      <c r="AJ359" s="523">
        <v>0.0</v>
      </c>
      <c r="AK359" s="523">
        <v>0.0</v>
      </c>
      <c r="AL359" s="523">
        <v>0.0</v>
      </c>
      <c r="AM359" s="523">
        <v>0.0</v>
      </c>
      <c r="AN359" s="523">
        <v>0.0</v>
      </c>
      <c r="AO359" s="523">
        <v>0.0</v>
      </c>
      <c r="AP359" s="523">
        <v>0.0</v>
      </c>
      <c r="AQ359" s="523">
        <v>0.0</v>
      </c>
      <c r="AR359" s="523">
        <v>0.0</v>
      </c>
      <c r="AS359" s="523">
        <v>0.0</v>
      </c>
      <c r="AT359" s="523">
        <v>0.0</v>
      </c>
      <c r="AU359" s="523">
        <v>0.0</v>
      </c>
      <c r="AV359" s="523">
        <v>0.0</v>
      </c>
      <c r="AW359" s="523">
        <v>0.0</v>
      </c>
      <c r="AX359" s="523">
        <v>0.0</v>
      </c>
      <c r="AY359" s="523">
        <v>0.0</v>
      </c>
      <c r="AZ359" s="523">
        <v>0.0</v>
      </c>
      <c r="BA359" s="523">
        <v>0.0</v>
      </c>
      <c r="BB359" s="523">
        <v>0.0</v>
      </c>
      <c r="BC359" s="523">
        <v>0.0</v>
      </c>
      <c r="BD359" s="523">
        <v>0.0</v>
      </c>
      <c r="BE359" s="523">
        <v>0.0</v>
      </c>
      <c r="BF359" s="515">
        <v>0.0</v>
      </c>
      <c r="BG359" s="510"/>
      <c r="BH359" s="511">
        <v>0.0</v>
      </c>
      <c r="BI359" s="512">
        <f t="shared" si="35"/>
        <v>0</v>
      </c>
      <c r="BJ359" s="511">
        <v>0.0</v>
      </c>
      <c r="BK359" s="513"/>
      <c r="BL359" s="514">
        <f t="shared" si="36"/>
        <v>0</v>
      </c>
      <c r="BM359" s="428"/>
      <c r="BN359" s="428"/>
    </row>
    <row r="360" outlineLevel="3">
      <c r="A360" s="428"/>
      <c r="B360" s="428"/>
      <c r="C360" s="428"/>
      <c r="D360" s="428"/>
      <c r="E360" s="486">
        <v>7.0</v>
      </c>
      <c r="F360" s="529"/>
      <c r="G360" s="506"/>
      <c r="H360" s="507"/>
      <c r="I360" s="507"/>
      <c r="J360" s="523">
        <v>0.0</v>
      </c>
      <c r="K360" s="523">
        <v>0.0</v>
      </c>
      <c r="L360" s="523">
        <v>0.0</v>
      </c>
      <c r="M360" s="523">
        <v>0.0</v>
      </c>
      <c r="N360" s="523">
        <v>0.0</v>
      </c>
      <c r="O360" s="523">
        <v>0.0</v>
      </c>
      <c r="P360" s="523">
        <v>0.0</v>
      </c>
      <c r="Q360" s="523">
        <v>0.0</v>
      </c>
      <c r="R360" s="523">
        <v>0.0</v>
      </c>
      <c r="S360" s="523">
        <v>0.0</v>
      </c>
      <c r="T360" s="523">
        <v>0.0</v>
      </c>
      <c r="U360" s="523">
        <v>0.0</v>
      </c>
      <c r="V360" s="523">
        <v>0.0</v>
      </c>
      <c r="W360" s="523">
        <v>0.0</v>
      </c>
      <c r="X360" s="523">
        <v>0.0</v>
      </c>
      <c r="Y360" s="523">
        <v>0.0</v>
      </c>
      <c r="Z360" s="523">
        <v>0.0</v>
      </c>
      <c r="AA360" s="523">
        <v>0.0</v>
      </c>
      <c r="AB360" s="523">
        <v>0.0</v>
      </c>
      <c r="AC360" s="523">
        <v>0.0</v>
      </c>
      <c r="AD360" s="523">
        <v>0.0</v>
      </c>
      <c r="AE360" s="523">
        <v>0.0</v>
      </c>
      <c r="AF360" s="523">
        <v>0.0</v>
      </c>
      <c r="AG360" s="523">
        <v>0.0</v>
      </c>
      <c r="AH360" s="523">
        <v>0.0</v>
      </c>
      <c r="AI360" s="523">
        <v>0.0</v>
      </c>
      <c r="AJ360" s="523">
        <v>0.0</v>
      </c>
      <c r="AK360" s="523">
        <v>0.0</v>
      </c>
      <c r="AL360" s="523">
        <v>0.0</v>
      </c>
      <c r="AM360" s="523">
        <v>0.0</v>
      </c>
      <c r="AN360" s="523">
        <v>0.0</v>
      </c>
      <c r="AO360" s="523">
        <v>0.0</v>
      </c>
      <c r="AP360" s="523">
        <v>0.0</v>
      </c>
      <c r="AQ360" s="523">
        <v>0.0</v>
      </c>
      <c r="AR360" s="523">
        <v>0.0</v>
      </c>
      <c r="AS360" s="523">
        <v>0.0</v>
      </c>
      <c r="AT360" s="523">
        <v>0.0</v>
      </c>
      <c r="AU360" s="523">
        <v>0.0</v>
      </c>
      <c r="AV360" s="523">
        <v>0.0</v>
      </c>
      <c r="AW360" s="523">
        <v>0.0</v>
      </c>
      <c r="AX360" s="523">
        <v>0.0</v>
      </c>
      <c r="AY360" s="523">
        <v>0.0</v>
      </c>
      <c r="AZ360" s="523">
        <v>0.0</v>
      </c>
      <c r="BA360" s="523">
        <v>0.0</v>
      </c>
      <c r="BB360" s="523">
        <v>0.0</v>
      </c>
      <c r="BC360" s="523">
        <v>0.0</v>
      </c>
      <c r="BD360" s="523">
        <v>0.0</v>
      </c>
      <c r="BE360" s="523">
        <v>0.0</v>
      </c>
      <c r="BF360" s="515">
        <v>0.0</v>
      </c>
      <c r="BG360" s="510"/>
      <c r="BH360" s="511">
        <v>0.0</v>
      </c>
      <c r="BI360" s="512">
        <f t="shared" si="35"/>
        <v>0</v>
      </c>
      <c r="BJ360" s="511">
        <v>0.0</v>
      </c>
      <c r="BK360" s="513"/>
      <c r="BL360" s="514">
        <f t="shared" si="36"/>
        <v>0</v>
      </c>
      <c r="BM360" s="428"/>
      <c r="BN360" s="428"/>
    </row>
    <row r="361" outlineLevel="3">
      <c r="A361" s="428"/>
      <c r="B361" s="428"/>
      <c r="C361" s="428"/>
      <c r="D361" s="428"/>
      <c r="E361" s="486">
        <v>8.0</v>
      </c>
      <c r="F361" s="529"/>
      <c r="G361" s="506"/>
      <c r="H361" s="507"/>
      <c r="I361" s="507"/>
      <c r="J361" s="523">
        <v>0.0</v>
      </c>
      <c r="K361" s="523">
        <v>0.0</v>
      </c>
      <c r="L361" s="523">
        <v>0.0</v>
      </c>
      <c r="M361" s="523">
        <v>0.0</v>
      </c>
      <c r="N361" s="523">
        <v>0.0</v>
      </c>
      <c r="O361" s="523">
        <v>0.0</v>
      </c>
      <c r="P361" s="523">
        <v>0.0</v>
      </c>
      <c r="Q361" s="523">
        <v>0.0</v>
      </c>
      <c r="R361" s="523">
        <v>0.0</v>
      </c>
      <c r="S361" s="523">
        <v>0.0</v>
      </c>
      <c r="T361" s="523">
        <v>0.0</v>
      </c>
      <c r="U361" s="523">
        <v>0.0</v>
      </c>
      <c r="V361" s="523">
        <v>0.0</v>
      </c>
      <c r="W361" s="523">
        <v>0.0</v>
      </c>
      <c r="X361" s="523">
        <v>0.0</v>
      </c>
      <c r="Y361" s="523">
        <v>0.0</v>
      </c>
      <c r="Z361" s="523">
        <v>0.0</v>
      </c>
      <c r="AA361" s="523">
        <v>0.0</v>
      </c>
      <c r="AB361" s="523">
        <v>0.0</v>
      </c>
      <c r="AC361" s="523">
        <v>0.0</v>
      </c>
      <c r="AD361" s="523">
        <v>0.0</v>
      </c>
      <c r="AE361" s="523">
        <v>0.0</v>
      </c>
      <c r="AF361" s="523">
        <v>0.0</v>
      </c>
      <c r="AG361" s="523">
        <v>0.0</v>
      </c>
      <c r="AH361" s="523">
        <v>0.0</v>
      </c>
      <c r="AI361" s="523">
        <v>0.0</v>
      </c>
      <c r="AJ361" s="523">
        <v>0.0</v>
      </c>
      <c r="AK361" s="523">
        <v>0.0</v>
      </c>
      <c r="AL361" s="523">
        <v>0.0</v>
      </c>
      <c r="AM361" s="523">
        <v>0.0</v>
      </c>
      <c r="AN361" s="523">
        <v>0.0</v>
      </c>
      <c r="AO361" s="523">
        <v>0.0</v>
      </c>
      <c r="AP361" s="523">
        <v>0.0</v>
      </c>
      <c r="AQ361" s="523">
        <v>0.0</v>
      </c>
      <c r="AR361" s="523">
        <v>0.0</v>
      </c>
      <c r="AS361" s="523">
        <v>0.0</v>
      </c>
      <c r="AT361" s="523">
        <v>0.0</v>
      </c>
      <c r="AU361" s="523">
        <v>0.0</v>
      </c>
      <c r="AV361" s="523">
        <v>0.0</v>
      </c>
      <c r="AW361" s="523">
        <v>0.0</v>
      </c>
      <c r="AX361" s="523">
        <v>0.0</v>
      </c>
      <c r="AY361" s="523">
        <v>0.0</v>
      </c>
      <c r="AZ361" s="523">
        <v>0.0</v>
      </c>
      <c r="BA361" s="523">
        <v>0.0</v>
      </c>
      <c r="BB361" s="523">
        <v>0.0</v>
      </c>
      <c r="BC361" s="523">
        <v>0.0</v>
      </c>
      <c r="BD361" s="523">
        <v>0.0</v>
      </c>
      <c r="BE361" s="523">
        <v>0.0</v>
      </c>
      <c r="BF361" s="515">
        <v>0.0</v>
      </c>
      <c r="BG361" s="510"/>
      <c r="BH361" s="511">
        <v>0.0</v>
      </c>
      <c r="BI361" s="512">
        <f t="shared" si="35"/>
        <v>0</v>
      </c>
      <c r="BJ361" s="511">
        <v>0.0</v>
      </c>
      <c r="BK361" s="513"/>
      <c r="BL361" s="514">
        <f t="shared" si="36"/>
        <v>0</v>
      </c>
      <c r="BM361" s="428"/>
      <c r="BN361" s="428"/>
    </row>
    <row r="362" outlineLevel="3">
      <c r="A362" s="428"/>
      <c r="B362" s="428"/>
      <c r="C362" s="428"/>
      <c r="D362" s="428"/>
      <c r="E362" s="486">
        <v>9.0</v>
      </c>
      <c r="F362" s="529"/>
      <c r="G362" s="506"/>
      <c r="H362" s="507"/>
      <c r="I362" s="507"/>
      <c r="J362" s="523">
        <v>0.0</v>
      </c>
      <c r="K362" s="523">
        <v>0.0</v>
      </c>
      <c r="L362" s="523">
        <v>0.0</v>
      </c>
      <c r="M362" s="523">
        <v>0.0</v>
      </c>
      <c r="N362" s="523">
        <v>0.0</v>
      </c>
      <c r="O362" s="523">
        <v>0.0</v>
      </c>
      <c r="P362" s="523">
        <v>0.0</v>
      </c>
      <c r="Q362" s="523">
        <v>0.0</v>
      </c>
      <c r="R362" s="523">
        <v>0.0</v>
      </c>
      <c r="S362" s="523">
        <v>0.0</v>
      </c>
      <c r="T362" s="523">
        <v>0.0</v>
      </c>
      <c r="U362" s="523">
        <v>0.0</v>
      </c>
      <c r="V362" s="523">
        <v>0.0</v>
      </c>
      <c r="W362" s="523">
        <v>0.0</v>
      </c>
      <c r="X362" s="523">
        <v>0.0</v>
      </c>
      <c r="Y362" s="523">
        <v>0.0</v>
      </c>
      <c r="Z362" s="523">
        <v>0.0</v>
      </c>
      <c r="AA362" s="523">
        <v>0.0</v>
      </c>
      <c r="AB362" s="523">
        <v>0.0</v>
      </c>
      <c r="AC362" s="523">
        <v>0.0</v>
      </c>
      <c r="AD362" s="523">
        <v>0.0</v>
      </c>
      <c r="AE362" s="523">
        <v>0.0</v>
      </c>
      <c r="AF362" s="523">
        <v>0.0</v>
      </c>
      <c r="AG362" s="523">
        <v>0.0</v>
      </c>
      <c r="AH362" s="523">
        <v>0.0</v>
      </c>
      <c r="AI362" s="523">
        <v>0.0</v>
      </c>
      <c r="AJ362" s="523">
        <v>0.0</v>
      </c>
      <c r="AK362" s="523">
        <v>0.0</v>
      </c>
      <c r="AL362" s="523">
        <v>0.0</v>
      </c>
      <c r="AM362" s="523">
        <v>0.0</v>
      </c>
      <c r="AN362" s="523">
        <v>0.0</v>
      </c>
      <c r="AO362" s="523">
        <v>0.0</v>
      </c>
      <c r="AP362" s="523">
        <v>0.0</v>
      </c>
      <c r="AQ362" s="523">
        <v>0.0</v>
      </c>
      <c r="AR362" s="523">
        <v>0.0</v>
      </c>
      <c r="AS362" s="523">
        <v>0.0</v>
      </c>
      <c r="AT362" s="523">
        <v>0.0</v>
      </c>
      <c r="AU362" s="523">
        <v>0.0</v>
      </c>
      <c r="AV362" s="523">
        <v>0.0</v>
      </c>
      <c r="AW362" s="523">
        <v>0.0</v>
      </c>
      <c r="AX362" s="523">
        <v>0.0</v>
      </c>
      <c r="AY362" s="523">
        <v>0.0</v>
      </c>
      <c r="AZ362" s="523">
        <v>0.0</v>
      </c>
      <c r="BA362" s="523">
        <v>0.0</v>
      </c>
      <c r="BB362" s="523">
        <v>0.0</v>
      </c>
      <c r="BC362" s="523">
        <v>0.0</v>
      </c>
      <c r="BD362" s="523">
        <v>0.0</v>
      </c>
      <c r="BE362" s="523">
        <v>0.0</v>
      </c>
      <c r="BF362" s="515">
        <v>0.0</v>
      </c>
      <c r="BG362" s="510"/>
      <c r="BH362" s="511">
        <v>0.0</v>
      </c>
      <c r="BI362" s="512">
        <f t="shared" si="35"/>
        <v>0</v>
      </c>
      <c r="BJ362" s="511">
        <v>0.0</v>
      </c>
      <c r="BK362" s="513"/>
      <c r="BL362" s="514">
        <f t="shared" si="36"/>
        <v>0</v>
      </c>
      <c r="BM362" s="428"/>
      <c r="BN362" s="428"/>
    </row>
    <row r="363" outlineLevel="3">
      <c r="A363" s="428"/>
      <c r="B363" s="428"/>
      <c r="C363" s="428"/>
      <c r="D363" s="428"/>
      <c r="E363" s="486">
        <v>10.0</v>
      </c>
      <c r="F363" s="529"/>
      <c r="G363" s="506"/>
      <c r="H363" s="507"/>
      <c r="I363" s="507"/>
      <c r="J363" s="523">
        <v>0.0</v>
      </c>
      <c r="K363" s="523">
        <v>0.0</v>
      </c>
      <c r="L363" s="523">
        <v>0.0</v>
      </c>
      <c r="M363" s="523">
        <v>0.0</v>
      </c>
      <c r="N363" s="523">
        <v>0.0</v>
      </c>
      <c r="O363" s="523">
        <v>0.0</v>
      </c>
      <c r="P363" s="523">
        <v>0.0</v>
      </c>
      <c r="Q363" s="523">
        <v>0.0</v>
      </c>
      <c r="R363" s="523">
        <v>0.0</v>
      </c>
      <c r="S363" s="523">
        <v>0.0</v>
      </c>
      <c r="T363" s="523">
        <v>0.0</v>
      </c>
      <c r="U363" s="523">
        <v>0.0</v>
      </c>
      <c r="V363" s="523">
        <v>0.0</v>
      </c>
      <c r="W363" s="523">
        <v>0.0</v>
      </c>
      <c r="X363" s="523">
        <v>0.0</v>
      </c>
      <c r="Y363" s="523">
        <v>0.0</v>
      </c>
      <c r="Z363" s="523">
        <v>0.0</v>
      </c>
      <c r="AA363" s="523">
        <v>0.0</v>
      </c>
      <c r="AB363" s="523">
        <v>0.0</v>
      </c>
      <c r="AC363" s="523">
        <v>0.0</v>
      </c>
      <c r="AD363" s="523">
        <v>0.0</v>
      </c>
      <c r="AE363" s="523">
        <v>0.0</v>
      </c>
      <c r="AF363" s="523">
        <v>0.0</v>
      </c>
      <c r="AG363" s="523">
        <v>0.0</v>
      </c>
      <c r="AH363" s="523">
        <v>0.0</v>
      </c>
      <c r="AI363" s="523">
        <v>0.0</v>
      </c>
      <c r="AJ363" s="523">
        <v>0.0</v>
      </c>
      <c r="AK363" s="523">
        <v>0.0</v>
      </c>
      <c r="AL363" s="523">
        <v>0.0</v>
      </c>
      <c r="AM363" s="523">
        <v>0.0</v>
      </c>
      <c r="AN363" s="523">
        <v>0.0</v>
      </c>
      <c r="AO363" s="523">
        <v>0.0</v>
      </c>
      <c r="AP363" s="523">
        <v>0.0</v>
      </c>
      <c r="AQ363" s="523">
        <v>0.0</v>
      </c>
      <c r="AR363" s="523">
        <v>0.0</v>
      </c>
      <c r="AS363" s="523">
        <v>0.0</v>
      </c>
      <c r="AT363" s="523">
        <v>0.0</v>
      </c>
      <c r="AU363" s="523">
        <v>0.0</v>
      </c>
      <c r="AV363" s="523">
        <v>0.0</v>
      </c>
      <c r="AW363" s="523">
        <v>0.0</v>
      </c>
      <c r="AX363" s="523">
        <v>0.0</v>
      </c>
      <c r="AY363" s="523">
        <v>0.0</v>
      </c>
      <c r="AZ363" s="523">
        <v>0.0</v>
      </c>
      <c r="BA363" s="523">
        <v>0.0</v>
      </c>
      <c r="BB363" s="523">
        <v>0.0</v>
      </c>
      <c r="BC363" s="523">
        <v>0.0</v>
      </c>
      <c r="BD363" s="523">
        <v>0.0</v>
      </c>
      <c r="BE363" s="523">
        <v>0.0</v>
      </c>
      <c r="BF363" s="515">
        <v>0.0</v>
      </c>
      <c r="BG363" s="510"/>
      <c r="BH363" s="511">
        <v>0.0</v>
      </c>
      <c r="BI363" s="512">
        <f t="shared" si="35"/>
        <v>0</v>
      </c>
      <c r="BJ363" s="511">
        <v>0.0</v>
      </c>
      <c r="BK363" s="513"/>
      <c r="BL363" s="514">
        <f t="shared" si="36"/>
        <v>0</v>
      </c>
      <c r="BM363" s="428"/>
      <c r="BN363" s="428"/>
    </row>
    <row r="364" outlineLevel="3">
      <c r="A364" s="428"/>
      <c r="B364" s="428"/>
      <c r="C364" s="428"/>
      <c r="D364" s="428"/>
      <c r="E364" s="517"/>
      <c r="F364" s="517"/>
      <c r="G364" s="517"/>
      <c r="H364" s="517"/>
      <c r="I364" s="517"/>
      <c r="J364" s="517"/>
      <c r="K364" s="517"/>
      <c r="L364" s="517"/>
      <c r="M364" s="517"/>
      <c r="N364" s="517"/>
      <c r="O364" s="517"/>
      <c r="P364" s="517"/>
      <c r="Q364" s="517"/>
      <c r="R364" s="517"/>
      <c r="S364" s="517"/>
      <c r="T364" s="517"/>
      <c r="U364" s="517"/>
      <c r="V364" s="517"/>
      <c r="W364" s="517"/>
      <c r="X364" s="517"/>
      <c r="Y364" s="517"/>
      <c r="Z364" s="517"/>
      <c r="AA364" s="517"/>
      <c r="AB364" s="517"/>
      <c r="AC364" s="517"/>
      <c r="AD364" s="517"/>
      <c r="AE364" s="517"/>
      <c r="AF364" s="517"/>
      <c r="AG364" s="517"/>
      <c r="AH364" s="517"/>
      <c r="AI364" s="517"/>
      <c r="AJ364" s="517"/>
      <c r="AK364" s="517"/>
      <c r="AL364" s="517"/>
      <c r="AM364" s="517"/>
      <c r="AN364" s="517"/>
      <c r="AO364" s="517"/>
      <c r="AP364" s="517"/>
      <c r="AQ364" s="517"/>
      <c r="AR364" s="517"/>
      <c r="AS364" s="517"/>
      <c r="AT364" s="517"/>
      <c r="AU364" s="517"/>
      <c r="AV364" s="517"/>
      <c r="AW364" s="517"/>
      <c r="AX364" s="517"/>
      <c r="AY364" s="517"/>
      <c r="AZ364" s="517"/>
      <c r="BA364" s="517"/>
      <c r="BB364" s="517"/>
      <c r="BC364" s="517"/>
      <c r="BD364" s="517"/>
      <c r="BE364" s="517"/>
      <c r="BF364" s="517"/>
      <c r="BG364" s="517"/>
      <c r="BH364" s="517"/>
      <c r="BI364" s="517"/>
      <c r="BJ364" s="517"/>
      <c r="BK364" s="517"/>
      <c r="BL364" s="517"/>
      <c r="BM364" s="428"/>
      <c r="BN364" s="428"/>
    </row>
    <row r="365" outlineLevel="3">
      <c r="A365" s="428"/>
      <c r="B365" s="428"/>
      <c r="C365" s="428"/>
      <c r="D365" s="428"/>
      <c r="E365" s="428"/>
      <c r="F365" s="428"/>
      <c r="G365" s="428"/>
      <c r="H365" s="428"/>
      <c r="I365" s="428"/>
      <c r="J365" s="428"/>
      <c r="K365" s="428"/>
      <c r="L365" s="428"/>
      <c r="M365" s="428"/>
      <c r="N365" s="428"/>
      <c r="O365" s="428"/>
      <c r="P365" s="428"/>
      <c r="Q365" s="428"/>
      <c r="R365" s="428"/>
      <c r="S365" s="428"/>
      <c r="T365" s="428"/>
      <c r="U365" s="428"/>
      <c r="V365" s="428"/>
      <c r="W365" s="428"/>
      <c r="X365" s="428"/>
      <c r="Y365" s="428"/>
      <c r="Z365" s="428"/>
      <c r="AA365" s="428"/>
      <c r="AB365" s="428"/>
      <c r="AC365" s="428"/>
      <c r="AD365" s="428"/>
      <c r="AE365" s="428"/>
      <c r="AF365" s="428"/>
      <c r="AG365" s="428"/>
      <c r="AH365" s="428"/>
      <c r="AI365" s="428"/>
      <c r="AJ365" s="428"/>
      <c r="AK365" s="428"/>
      <c r="AL365" s="428"/>
      <c r="AM365" s="428"/>
      <c r="AN365" s="428"/>
      <c r="AO365" s="428"/>
      <c r="AP365" s="428"/>
      <c r="AQ365" s="428"/>
      <c r="AR365" s="428"/>
      <c r="AS365" s="428"/>
      <c r="AT365" s="428"/>
      <c r="AU365" s="428"/>
      <c r="AV365" s="428"/>
      <c r="AW365" s="428"/>
      <c r="AX365" s="428"/>
      <c r="AY365" s="428"/>
      <c r="AZ365" s="428"/>
      <c r="BA365" s="428"/>
      <c r="BB365" s="428"/>
      <c r="BC365" s="428"/>
      <c r="BD365" s="428"/>
      <c r="BE365" s="428"/>
      <c r="BF365" s="428"/>
      <c r="BG365" s="428"/>
      <c r="BH365" s="428"/>
      <c r="BI365" s="428"/>
      <c r="BJ365" s="428"/>
      <c r="BK365" s="428"/>
      <c r="BL365" s="428"/>
      <c r="BM365" s="428"/>
      <c r="BN365" s="428"/>
    </row>
    <row r="366" ht="10.5" customHeight="1" outlineLevel="2">
      <c r="A366" s="428"/>
      <c r="B366" s="428"/>
      <c r="C366" s="428"/>
      <c r="D366" s="428"/>
      <c r="E366" s="428"/>
      <c r="F366" s="428"/>
      <c r="G366" s="428"/>
      <c r="H366" s="428"/>
      <c r="I366" s="428"/>
      <c r="J366" s="428"/>
      <c r="K366" s="428"/>
      <c r="L366" s="428"/>
      <c r="M366" s="428"/>
      <c r="N366" s="428"/>
      <c r="O366" s="428"/>
      <c r="P366" s="428"/>
      <c r="Q366" s="428"/>
      <c r="R366" s="428"/>
      <c r="S366" s="428"/>
      <c r="T366" s="428"/>
      <c r="U366" s="428"/>
      <c r="V366" s="428"/>
      <c r="W366" s="428"/>
      <c r="X366" s="428"/>
      <c r="Y366" s="428"/>
      <c r="Z366" s="428"/>
      <c r="AA366" s="428"/>
      <c r="AB366" s="428"/>
      <c r="AC366" s="428"/>
      <c r="AD366" s="428"/>
      <c r="AE366" s="428"/>
      <c r="AF366" s="428"/>
      <c r="AG366" s="428"/>
      <c r="AH366" s="428"/>
      <c r="AI366" s="428"/>
      <c r="AJ366" s="428"/>
      <c r="AK366" s="428"/>
      <c r="AL366" s="428"/>
      <c r="AM366" s="428"/>
      <c r="AN366" s="428"/>
      <c r="AO366" s="428"/>
      <c r="AP366" s="428"/>
      <c r="AQ366" s="428"/>
      <c r="AR366" s="428"/>
      <c r="AS366" s="428"/>
      <c r="AT366" s="428"/>
      <c r="AU366" s="428"/>
      <c r="AV366" s="428"/>
      <c r="AW366" s="428"/>
      <c r="AX366" s="428"/>
      <c r="AY366" s="428"/>
      <c r="AZ366" s="428"/>
      <c r="BA366" s="428"/>
      <c r="BB366" s="428"/>
      <c r="BC366" s="428"/>
      <c r="BD366" s="428"/>
      <c r="BE366" s="428"/>
      <c r="BF366" s="428"/>
      <c r="BG366" s="428"/>
      <c r="BH366" s="428"/>
      <c r="BI366" s="428"/>
      <c r="BJ366" s="428"/>
      <c r="BK366" s="428"/>
      <c r="BL366" s="428"/>
      <c r="BM366" s="428"/>
      <c r="BN366" s="428"/>
    </row>
    <row r="367" ht="10.5" customHeight="1" outlineLevel="1">
      <c r="A367" s="428"/>
      <c r="B367" s="428"/>
      <c r="C367" s="428"/>
      <c r="D367" s="428"/>
      <c r="E367" s="428"/>
      <c r="F367" s="428"/>
      <c r="G367" s="428"/>
      <c r="H367" s="428"/>
      <c r="I367" s="428"/>
      <c r="J367" s="428"/>
      <c r="K367" s="428"/>
      <c r="L367" s="428"/>
      <c r="M367" s="428"/>
      <c r="N367" s="428"/>
      <c r="O367" s="428"/>
      <c r="P367" s="428"/>
      <c r="Q367" s="428"/>
      <c r="R367" s="428"/>
      <c r="S367" s="428"/>
      <c r="T367" s="428"/>
      <c r="U367" s="428"/>
      <c r="V367" s="428"/>
      <c r="W367" s="428"/>
      <c r="X367" s="428"/>
      <c r="Y367" s="428"/>
      <c r="Z367" s="428"/>
      <c r="AA367" s="428"/>
      <c r="AB367" s="428"/>
      <c r="AC367" s="428"/>
      <c r="AD367" s="428"/>
      <c r="AE367" s="428"/>
      <c r="AF367" s="428"/>
      <c r="AG367" s="428"/>
      <c r="AH367" s="428"/>
      <c r="AI367" s="428"/>
      <c r="AJ367" s="428"/>
      <c r="AK367" s="428"/>
      <c r="AL367" s="428"/>
      <c r="AM367" s="428"/>
      <c r="AN367" s="428"/>
      <c r="AO367" s="428"/>
      <c r="AP367" s="428"/>
      <c r="AQ367" s="428"/>
      <c r="AR367" s="428"/>
      <c r="AS367" s="428"/>
      <c r="AT367" s="428"/>
      <c r="AU367" s="428"/>
      <c r="AV367" s="428"/>
      <c r="AW367" s="428"/>
      <c r="AX367" s="428"/>
      <c r="AY367" s="428"/>
      <c r="AZ367" s="428"/>
      <c r="BA367" s="428"/>
      <c r="BB367" s="428"/>
      <c r="BC367" s="428"/>
      <c r="BD367" s="428"/>
      <c r="BE367" s="428"/>
      <c r="BF367" s="428"/>
      <c r="BG367" s="428"/>
      <c r="BH367" s="428"/>
      <c r="BI367" s="428"/>
      <c r="BJ367" s="428"/>
      <c r="BK367" s="428"/>
      <c r="BL367" s="428"/>
      <c r="BM367" s="428"/>
      <c r="BN367" s="428"/>
    </row>
    <row r="368">
      <c r="A368" s="428"/>
      <c r="B368" s="428"/>
      <c r="C368" s="428"/>
      <c r="D368" s="428"/>
      <c r="E368" s="428"/>
      <c r="F368" s="428"/>
      <c r="G368" s="428"/>
      <c r="H368" s="428"/>
      <c r="I368" s="428"/>
      <c r="J368" s="428"/>
      <c r="K368" s="428"/>
      <c r="L368" s="428"/>
      <c r="M368" s="428"/>
      <c r="N368" s="428"/>
      <c r="O368" s="428"/>
      <c r="P368" s="428"/>
      <c r="Q368" s="428"/>
      <c r="R368" s="428"/>
      <c r="S368" s="428"/>
      <c r="T368" s="428"/>
      <c r="U368" s="428"/>
      <c r="V368" s="428"/>
      <c r="W368" s="428"/>
      <c r="X368" s="428"/>
      <c r="Y368" s="428"/>
      <c r="Z368" s="428"/>
      <c r="AA368" s="428"/>
      <c r="AB368" s="428"/>
      <c r="AC368" s="428"/>
      <c r="AD368" s="428"/>
      <c r="AE368" s="428"/>
      <c r="AF368" s="428"/>
      <c r="AG368" s="428"/>
      <c r="AH368" s="428"/>
      <c r="AI368" s="428"/>
      <c r="AJ368" s="428"/>
      <c r="AK368" s="428"/>
      <c r="AL368" s="428"/>
      <c r="AM368" s="428"/>
      <c r="AN368" s="428"/>
      <c r="AO368" s="428"/>
      <c r="AP368" s="428"/>
      <c r="AQ368" s="428"/>
      <c r="AR368" s="428"/>
      <c r="AS368" s="428"/>
      <c r="AT368" s="428"/>
      <c r="AU368" s="428"/>
      <c r="AV368" s="428"/>
      <c r="AW368" s="428"/>
      <c r="AX368" s="428"/>
      <c r="AY368" s="428"/>
      <c r="AZ368" s="428"/>
      <c r="BA368" s="428"/>
      <c r="BB368" s="428"/>
      <c r="BC368" s="428"/>
      <c r="BD368" s="428"/>
      <c r="BE368" s="428"/>
      <c r="BF368" s="428"/>
      <c r="BG368" s="428"/>
      <c r="BH368" s="428"/>
      <c r="BI368" s="428"/>
      <c r="BJ368" s="428"/>
      <c r="BK368" s="428"/>
      <c r="BL368" s="428"/>
      <c r="BM368" s="428"/>
      <c r="BN368" s="428"/>
    </row>
    <row r="369">
      <c r="A369" s="428"/>
      <c r="B369" s="428"/>
      <c r="C369" s="428"/>
      <c r="D369" s="428"/>
      <c r="E369" s="428"/>
      <c r="F369" s="428"/>
      <c r="G369" s="428"/>
      <c r="H369" s="428"/>
      <c r="I369" s="428"/>
      <c r="J369" s="428"/>
      <c r="K369" s="428"/>
      <c r="L369" s="428"/>
      <c r="M369" s="428"/>
      <c r="N369" s="428"/>
      <c r="O369" s="428"/>
      <c r="P369" s="428"/>
      <c r="Q369" s="428"/>
      <c r="R369" s="428"/>
      <c r="S369" s="428"/>
      <c r="T369" s="428"/>
      <c r="U369" s="428"/>
      <c r="V369" s="428"/>
      <c r="W369" s="428"/>
      <c r="X369" s="428"/>
      <c r="Y369" s="428"/>
      <c r="Z369" s="428"/>
      <c r="AA369" s="428"/>
      <c r="AB369" s="428"/>
      <c r="AC369" s="428"/>
      <c r="AD369" s="428"/>
      <c r="AE369" s="428"/>
      <c r="AF369" s="428"/>
      <c r="AG369" s="428"/>
      <c r="AH369" s="428"/>
      <c r="AI369" s="428"/>
      <c r="AJ369" s="428"/>
      <c r="AK369" s="428"/>
      <c r="AL369" s="428"/>
      <c r="AM369" s="428"/>
      <c r="AN369" s="428"/>
      <c r="AO369" s="428"/>
      <c r="AP369" s="428"/>
      <c r="AQ369" s="428"/>
      <c r="AR369" s="428"/>
      <c r="AS369" s="428"/>
      <c r="AT369" s="428"/>
      <c r="AU369" s="428"/>
      <c r="AV369" s="428"/>
      <c r="AW369" s="428"/>
      <c r="AX369" s="428"/>
      <c r="AY369" s="428"/>
      <c r="AZ369" s="428"/>
      <c r="BA369" s="428"/>
      <c r="BB369" s="428"/>
      <c r="BC369" s="428"/>
      <c r="BD369" s="428"/>
      <c r="BE369" s="428"/>
      <c r="BF369" s="428"/>
      <c r="BG369" s="428"/>
      <c r="BH369" s="428"/>
      <c r="BI369" s="428"/>
      <c r="BJ369" s="428"/>
      <c r="BK369" s="428"/>
      <c r="BL369" s="428"/>
      <c r="BM369" s="428"/>
      <c r="BN369" s="428"/>
    </row>
    <row r="370">
      <c r="A370" s="428"/>
      <c r="B370" s="428"/>
      <c r="C370" s="428"/>
      <c r="D370" s="428"/>
      <c r="E370" s="428"/>
      <c r="F370" s="428"/>
      <c r="G370" s="428"/>
      <c r="H370" s="428"/>
      <c r="I370" s="428"/>
      <c r="J370" s="428"/>
      <c r="K370" s="428"/>
      <c r="L370" s="428"/>
      <c r="M370" s="428"/>
      <c r="N370" s="428"/>
      <c r="O370" s="428"/>
      <c r="P370" s="428"/>
      <c r="Q370" s="428"/>
      <c r="R370" s="428"/>
      <c r="S370" s="428"/>
      <c r="T370" s="428"/>
      <c r="U370" s="428"/>
      <c r="V370" s="428"/>
      <c r="W370" s="428"/>
      <c r="X370" s="428"/>
      <c r="Y370" s="428"/>
      <c r="Z370" s="428"/>
      <c r="AA370" s="428"/>
      <c r="AB370" s="428"/>
      <c r="AC370" s="428"/>
      <c r="AD370" s="428"/>
      <c r="AE370" s="428"/>
      <c r="AF370" s="428"/>
      <c r="AG370" s="428"/>
      <c r="AH370" s="428"/>
      <c r="AI370" s="428"/>
      <c r="AJ370" s="428"/>
      <c r="AK370" s="428"/>
      <c r="AL370" s="428"/>
      <c r="AM370" s="428"/>
      <c r="AN370" s="428"/>
      <c r="AO370" s="428"/>
      <c r="AP370" s="428"/>
      <c r="AQ370" s="428"/>
      <c r="AR370" s="428"/>
      <c r="AS370" s="428"/>
      <c r="AT370" s="428"/>
      <c r="AU370" s="428"/>
      <c r="AV370" s="428"/>
      <c r="AW370" s="428"/>
      <c r="AX370" s="428"/>
      <c r="AY370" s="428"/>
      <c r="AZ370" s="428"/>
      <c r="BA370" s="428"/>
      <c r="BB370" s="428"/>
      <c r="BC370" s="428"/>
      <c r="BD370" s="428"/>
      <c r="BE370" s="428"/>
      <c r="BF370" s="428"/>
      <c r="BG370" s="428"/>
      <c r="BH370" s="428"/>
      <c r="BI370" s="428"/>
      <c r="BJ370" s="428"/>
      <c r="BK370" s="428"/>
      <c r="BL370" s="428"/>
      <c r="BM370" s="428"/>
      <c r="BN370" s="428"/>
    </row>
    <row r="371">
      <c r="A371" s="428"/>
      <c r="B371" s="428"/>
      <c r="C371" s="428"/>
      <c r="D371" s="428"/>
      <c r="E371" s="428"/>
      <c r="F371" s="428"/>
      <c r="G371" s="428"/>
      <c r="H371" s="428"/>
      <c r="I371" s="428"/>
      <c r="J371" s="428"/>
      <c r="K371" s="428"/>
      <c r="L371" s="428"/>
      <c r="M371" s="428"/>
      <c r="N371" s="428"/>
      <c r="O371" s="428"/>
      <c r="P371" s="428"/>
      <c r="Q371" s="428"/>
      <c r="R371" s="428"/>
      <c r="S371" s="428"/>
      <c r="T371" s="428"/>
      <c r="U371" s="428"/>
      <c r="V371" s="428"/>
      <c r="W371" s="428"/>
      <c r="X371" s="428"/>
      <c r="Y371" s="428"/>
      <c r="Z371" s="428"/>
      <c r="AA371" s="428"/>
      <c r="AB371" s="428"/>
      <c r="AC371" s="428"/>
      <c r="AD371" s="428"/>
      <c r="AE371" s="428"/>
      <c r="AF371" s="428"/>
      <c r="AG371" s="428"/>
      <c r="AH371" s="428"/>
      <c r="AI371" s="428"/>
      <c r="AJ371" s="428"/>
      <c r="AK371" s="428"/>
      <c r="AL371" s="428"/>
      <c r="AM371" s="428"/>
      <c r="AN371" s="428"/>
      <c r="AO371" s="428"/>
      <c r="AP371" s="428"/>
      <c r="AQ371" s="428"/>
      <c r="AR371" s="428"/>
      <c r="AS371" s="428"/>
      <c r="AT371" s="428"/>
      <c r="AU371" s="428"/>
      <c r="AV371" s="428"/>
      <c r="AW371" s="428"/>
      <c r="AX371" s="428"/>
      <c r="AY371" s="428"/>
      <c r="AZ371" s="428"/>
      <c r="BA371" s="428"/>
      <c r="BB371" s="428"/>
      <c r="BC371" s="428"/>
      <c r="BD371" s="428"/>
      <c r="BE371" s="428"/>
      <c r="BF371" s="428"/>
      <c r="BG371" s="428"/>
      <c r="BH371" s="428"/>
      <c r="BI371" s="428"/>
      <c r="BJ371" s="428"/>
      <c r="BK371" s="428"/>
      <c r="BL371" s="428"/>
      <c r="BM371" s="428"/>
      <c r="BN371" s="428"/>
    </row>
  </sheetData>
  <mergeCells count="522">
    <mergeCell ref="Z94:AC94"/>
    <mergeCell ref="AD94:AG94"/>
    <mergeCell ref="AH94:AK94"/>
    <mergeCell ref="AL94:AO94"/>
    <mergeCell ref="AP94:AS94"/>
    <mergeCell ref="AT94:AW94"/>
    <mergeCell ref="AX94:BA94"/>
    <mergeCell ref="BB94:BE94"/>
    <mergeCell ref="BG94:BG95"/>
    <mergeCell ref="BH94:BH95"/>
    <mergeCell ref="BI94:BI95"/>
    <mergeCell ref="BJ94:BJ95"/>
    <mergeCell ref="J93:BE93"/>
    <mergeCell ref="BF93:BF95"/>
    <mergeCell ref="BG93:BJ93"/>
    <mergeCell ref="BK93:BK95"/>
    <mergeCell ref="BL93:BL95"/>
    <mergeCell ref="J94:M94"/>
    <mergeCell ref="N94:Q94"/>
    <mergeCell ref="R75:U75"/>
    <mergeCell ref="V75:Y75"/>
    <mergeCell ref="Z75:AC75"/>
    <mergeCell ref="AD75:AG75"/>
    <mergeCell ref="AH75:AK75"/>
    <mergeCell ref="AL75:AO75"/>
    <mergeCell ref="AP75:AS75"/>
    <mergeCell ref="AT75:AW75"/>
    <mergeCell ref="BG75:BG76"/>
    <mergeCell ref="BH75:BH76"/>
    <mergeCell ref="BI75:BI76"/>
    <mergeCell ref="BJ75:BJ76"/>
    <mergeCell ref="R94:U94"/>
    <mergeCell ref="V94:Y94"/>
    <mergeCell ref="AH138:AK138"/>
    <mergeCell ref="AL138:AO138"/>
    <mergeCell ref="AP138:AS138"/>
    <mergeCell ref="AT138:AW138"/>
    <mergeCell ref="AX138:BA138"/>
    <mergeCell ref="BB138:BE138"/>
    <mergeCell ref="AX113:BA113"/>
    <mergeCell ref="BB113:BE113"/>
    <mergeCell ref="J137:BE137"/>
    <mergeCell ref="J138:M138"/>
    <mergeCell ref="N138:Q138"/>
    <mergeCell ref="R138:U138"/>
    <mergeCell ref="V138:Y138"/>
    <mergeCell ref="J113:M113"/>
    <mergeCell ref="N113:Q113"/>
    <mergeCell ref="R113:U113"/>
    <mergeCell ref="V113:Y113"/>
    <mergeCell ref="Z113:AC113"/>
    <mergeCell ref="AD113:AG113"/>
    <mergeCell ref="AH113:AK113"/>
    <mergeCell ref="AL113:AO113"/>
    <mergeCell ref="AP113:AS113"/>
    <mergeCell ref="AT113:AW113"/>
    <mergeCell ref="Z138:AC138"/>
    <mergeCell ref="AD138:AG138"/>
    <mergeCell ref="BH138:BH139"/>
    <mergeCell ref="BI138:BI139"/>
    <mergeCell ref="BG113:BG114"/>
    <mergeCell ref="BH113:BH114"/>
    <mergeCell ref="BF137:BF139"/>
    <mergeCell ref="BG137:BJ137"/>
    <mergeCell ref="BK137:BK139"/>
    <mergeCell ref="BL137:BL139"/>
    <mergeCell ref="BG138:BG139"/>
    <mergeCell ref="BJ138:BJ139"/>
    <mergeCell ref="V195:Y195"/>
    <mergeCell ref="Z195:AC195"/>
    <mergeCell ref="AD195:AG195"/>
    <mergeCell ref="AH195:AK195"/>
    <mergeCell ref="AL195:AO195"/>
    <mergeCell ref="AP195:AS195"/>
    <mergeCell ref="AT195:AW195"/>
    <mergeCell ref="AX195:BA195"/>
    <mergeCell ref="BB195:BE195"/>
    <mergeCell ref="BG195:BG196"/>
    <mergeCell ref="BH195:BH196"/>
    <mergeCell ref="BI195:BI196"/>
    <mergeCell ref="J194:BE194"/>
    <mergeCell ref="BG194:BJ194"/>
    <mergeCell ref="BK194:BK196"/>
    <mergeCell ref="BL194:BL196"/>
    <mergeCell ref="J195:M195"/>
    <mergeCell ref="N195:Q195"/>
    <mergeCell ref="R195:U195"/>
    <mergeCell ref="BJ195:BJ196"/>
    <mergeCell ref="J74:BE74"/>
    <mergeCell ref="BF74:BF76"/>
    <mergeCell ref="BG74:BJ74"/>
    <mergeCell ref="BK74:BK76"/>
    <mergeCell ref="BL74:BL76"/>
    <mergeCell ref="J75:M75"/>
    <mergeCell ref="N75:Q75"/>
    <mergeCell ref="BI113:BI114"/>
    <mergeCell ref="BJ113:BJ114"/>
    <mergeCell ref="BF112:BF114"/>
    <mergeCell ref="BF156:BF158"/>
    <mergeCell ref="BF175:BF177"/>
    <mergeCell ref="BF194:BF196"/>
    <mergeCell ref="BG156:BJ156"/>
    <mergeCell ref="BK156:BK158"/>
    <mergeCell ref="BL156:BL158"/>
    <mergeCell ref="BG157:BG158"/>
    <mergeCell ref="BH157:BH158"/>
    <mergeCell ref="BI157:BI158"/>
    <mergeCell ref="BJ157:BJ158"/>
    <mergeCell ref="AX75:BA75"/>
    <mergeCell ref="BB75:BE75"/>
    <mergeCell ref="J112:BE112"/>
    <mergeCell ref="BG112:BJ112"/>
    <mergeCell ref="BK112:BK114"/>
    <mergeCell ref="BL112:BL114"/>
    <mergeCell ref="J156:BE156"/>
    <mergeCell ref="AL157:AO157"/>
    <mergeCell ref="AP157:AS157"/>
    <mergeCell ref="AT157:AW157"/>
    <mergeCell ref="AX157:BA157"/>
    <mergeCell ref="BB157:BE157"/>
    <mergeCell ref="J157:M157"/>
    <mergeCell ref="N157:Q157"/>
    <mergeCell ref="R157:U157"/>
    <mergeCell ref="V157:Y157"/>
    <mergeCell ref="Z157:AC157"/>
    <mergeCell ref="AD157:AG157"/>
    <mergeCell ref="AH157:AK157"/>
    <mergeCell ref="AD214:AG214"/>
    <mergeCell ref="AH214:AK214"/>
    <mergeCell ref="AL214:AO214"/>
    <mergeCell ref="AP214:AS214"/>
    <mergeCell ref="AT214:AW214"/>
    <mergeCell ref="AX214:BA214"/>
    <mergeCell ref="AT176:AW176"/>
    <mergeCell ref="AX176:BA176"/>
    <mergeCell ref="J213:BE213"/>
    <mergeCell ref="BF213:BF215"/>
    <mergeCell ref="J214:M214"/>
    <mergeCell ref="N214:Q214"/>
    <mergeCell ref="R214:U214"/>
    <mergeCell ref="BB214:BE214"/>
    <mergeCell ref="V176:Y176"/>
    <mergeCell ref="Z176:AC176"/>
    <mergeCell ref="AD176:AG176"/>
    <mergeCell ref="AH176:AK176"/>
    <mergeCell ref="AL176:AO176"/>
    <mergeCell ref="AP176:AS176"/>
    <mergeCell ref="BB176:BE176"/>
    <mergeCell ref="BG176:BG177"/>
    <mergeCell ref="J175:BE175"/>
    <mergeCell ref="BG175:BJ175"/>
    <mergeCell ref="BK175:BK177"/>
    <mergeCell ref="BL175:BL177"/>
    <mergeCell ref="J176:M176"/>
    <mergeCell ref="N176:Q176"/>
    <mergeCell ref="R176:U176"/>
    <mergeCell ref="BJ176:BJ177"/>
    <mergeCell ref="V214:Y214"/>
    <mergeCell ref="Z214:AC214"/>
    <mergeCell ref="BI214:BI215"/>
    <mergeCell ref="BJ214:BJ215"/>
    <mergeCell ref="BH176:BH177"/>
    <mergeCell ref="BI176:BI177"/>
    <mergeCell ref="BG213:BJ213"/>
    <mergeCell ref="BK213:BK215"/>
    <mergeCell ref="BL213:BL215"/>
    <mergeCell ref="BG214:BG215"/>
    <mergeCell ref="BH214:BH215"/>
    <mergeCell ref="D210:E210"/>
    <mergeCell ref="D211:E211"/>
    <mergeCell ref="E213:E215"/>
    <mergeCell ref="F213:F215"/>
    <mergeCell ref="G213:G215"/>
    <mergeCell ref="H213:H215"/>
    <mergeCell ref="I213:I215"/>
    <mergeCell ref="D229:E229"/>
    <mergeCell ref="D230:E230"/>
    <mergeCell ref="E232:E234"/>
    <mergeCell ref="F232:F234"/>
    <mergeCell ref="G232:G234"/>
    <mergeCell ref="H232:H234"/>
    <mergeCell ref="I232:I234"/>
    <mergeCell ref="H275:H277"/>
    <mergeCell ref="I275:I277"/>
    <mergeCell ref="G256:G258"/>
    <mergeCell ref="H256:H258"/>
    <mergeCell ref="D272:E272"/>
    <mergeCell ref="D273:E273"/>
    <mergeCell ref="E275:E277"/>
    <mergeCell ref="F275:F277"/>
    <mergeCell ref="G275:G277"/>
    <mergeCell ref="D291:E291"/>
    <mergeCell ref="D292:E292"/>
    <mergeCell ref="E294:E296"/>
    <mergeCell ref="F294:F296"/>
    <mergeCell ref="G294:G296"/>
    <mergeCell ref="H294:H296"/>
    <mergeCell ref="I294:I296"/>
    <mergeCell ref="D310:E310"/>
    <mergeCell ref="D311:E311"/>
    <mergeCell ref="E313:E315"/>
    <mergeCell ref="F313:F315"/>
    <mergeCell ref="G313:G315"/>
    <mergeCell ref="H313:H315"/>
    <mergeCell ref="I313:I315"/>
    <mergeCell ref="D348:E348"/>
    <mergeCell ref="D349:E349"/>
    <mergeCell ref="E351:E353"/>
    <mergeCell ref="F351:F353"/>
    <mergeCell ref="G351:G353"/>
    <mergeCell ref="H351:H353"/>
    <mergeCell ref="I351:I353"/>
    <mergeCell ref="D329:E329"/>
    <mergeCell ref="D330:E330"/>
    <mergeCell ref="E332:E334"/>
    <mergeCell ref="F332:F334"/>
    <mergeCell ref="G332:G334"/>
    <mergeCell ref="H332:H334"/>
    <mergeCell ref="I332:I334"/>
    <mergeCell ref="D71:E71"/>
    <mergeCell ref="D72:E72"/>
    <mergeCell ref="E74:E76"/>
    <mergeCell ref="F74:F76"/>
    <mergeCell ref="G74:G76"/>
    <mergeCell ref="H74:H76"/>
    <mergeCell ref="I74:I76"/>
    <mergeCell ref="D90:E90"/>
    <mergeCell ref="D91:E91"/>
    <mergeCell ref="E93:E95"/>
    <mergeCell ref="F93:F95"/>
    <mergeCell ref="G93:G95"/>
    <mergeCell ref="H93:H95"/>
    <mergeCell ref="I93:I95"/>
    <mergeCell ref="D109:E109"/>
    <mergeCell ref="D110:E110"/>
    <mergeCell ref="E112:E114"/>
    <mergeCell ref="F112:F114"/>
    <mergeCell ref="G112:G114"/>
    <mergeCell ref="H112:H114"/>
    <mergeCell ref="I112:I114"/>
    <mergeCell ref="C130:E130"/>
    <mergeCell ref="G130:I130"/>
    <mergeCell ref="C132:E132"/>
    <mergeCell ref="D134:E134"/>
    <mergeCell ref="D135:E135"/>
    <mergeCell ref="E137:E139"/>
    <mergeCell ref="F137:F139"/>
    <mergeCell ref="I137:I139"/>
    <mergeCell ref="H156:H158"/>
    <mergeCell ref="I156:I158"/>
    <mergeCell ref="G137:G139"/>
    <mergeCell ref="H137:H139"/>
    <mergeCell ref="D153:E153"/>
    <mergeCell ref="D154:E154"/>
    <mergeCell ref="E156:E158"/>
    <mergeCell ref="F156:F158"/>
    <mergeCell ref="G156:G158"/>
    <mergeCell ref="C249:E249"/>
    <mergeCell ref="G249:I249"/>
    <mergeCell ref="C251:E251"/>
    <mergeCell ref="D253:E253"/>
    <mergeCell ref="D254:E254"/>
    <mergeCell ref="E256:E258"/>
    <mergeCell ref="F256:F258"/>
    <mergeCell ref="I256:I258"/>
    <mergeCell ref="J232:BE232"/>
    <mergeCell ref="BF232:BF234"/>
    <mergeCell ref="BG232:BJ232"/>
    <mergeCell ref="BK232:BK234"/>
    <mergeCell ref="BL232:BL234"/>
    <mergeCell ref="J233:M233"/>
    <mergeCell ref="N233:Q233"/>
    <mergeCell ref="V257:Y257"/>
    <mergeCell ref="Z257:AC257"/>
    <mergeCell ref="AD257:AG257"/>
    <mergeCell ref="AH257:AK257"/>
    <mergeCell ref="AL257:AO257"/>
    <mergeCell ref="AP257:AS257"/>
    <mergeCell ref="AT257:AW257"/>
    <mergeCell ref="AX257:BA257"/>
    <mergeCell ref="BI257:BI258"/>
    <mergeCell ref="BJ257:BJ258"/>
    <mergeCell ref="BI233:BI234"/>
    <mergeCell ref="BJ233:BJ234"/>
    <mergeCell ref="BG256:BJ256"/>
    <mergeCell ref="BK256:BK258"/>
    <mergeCell ref="BL256:BL258"/>
    <mergeCell ref="BG257:BG258"/>
    <mergeCell ref="BH257:BH258"/>
    <mergeCell ref="AX233:BA233"/>
    <mergeCell ref="BB233:BE233"/>
    <mergeCell ref="J256:BE256"/>
    <mergeCell ref="BF256:BF258"/>
    <mergeCell ref="J257:M257"/>
    <mergeCell ref="N257:Q257"/>
    <mergeCell ref="R257:U257"/>
    <mergeCell ref="N276:Q276"/>
    <mergeCell ref="R276:U276"/>
    <mergeCell ref="V276:Y276"/>
    <mergeCell ref="Z276:AC276"/>
    <mergeCell ref="AD276:AG276"/>
    <mergeCell ref="AH276:AK276"/>
    <mergeCell ref="BH276:BH277"/>
    <mergeCell ref="BI276:BI277"/>
    <mergeCell ref="BJ276:BJ277"/>
    <mergeCell ref="Z295:AC295"/>
    <mergeCell ref="AD295:AG295"/>
    <mergeCell ref="BH295:BH296"/>
    <mergeCell ref="BI295:BI296"/>
    <mergeCell ref="BF275:BF277"/>
    <mergeCell ref="BG276:BG277"/>
    <mergeCell ref="BF294:BF296"/>
    <mergeCell ref="BG294:BJ294"/>
    <mergeCell ref="BK294:BK296"/>
    <mergeCell ref="BL294:BL296"/>
    <mergeCell ref="BG295:BG296"/>
    <mergeCell ref="BJ295:BJ296"/>
    <mergeCell ref="AP314:AS314"/>
    <mergeCell ref="AT314:AW314"/>
    <mergeCell ref="AX314:BA314"/>
    <mergeCell ref="BB314:BE314"/>
    <mergeCell ref="BG314:BG315"/>
    <mergeCell ref="BH314:BH315"/>
    <mergeCell ref="BI314:BI315"/>
    <mergeCell ref="BJ314:BJ315"/>
    <mergeCell ref="J313:BE313"/>
    <mergeCell ref="BF313:BF315"/>
    <mergeCell ref="BG313:BJ313"/>
    <mergeCell ref="BK313:BK315"/>
    <mergeCell ref="BL313:BL315"/>
    <mergeCell ref="J314:M314"/>
    <mergeCell ref="N314:Q314"/>
    <mergeCell ref="R333:U333"/>
    <mergeCell ref="V333:Y333"/>
    <mergeCell ref="Z333:AC333"/>
    <mergeCell ref="AD333:AG333"/>
    <mergeCell ref="AH333:AK333"/>
    <mergeCell ref="AL333:AO333"/>
    <mergeCell ref="AP333:AS333"/>
    <mergeCell ref="AT333:AW333"/>
    <mergeCell ref="AX333:BA333"/>
    <mergeCell ref="BB333:BE333"/>
    <mergeCell ref="BG333:BG334"/>
    <mergeCell ref="BH333:BH334"/>
    <mergeCell ref="BI333:BI334"/>
    <mergeCell ref="BJ333:BJ334"/>
    <mergeCell ref="AH314:AK314"/>
    <mergeCell ref="AL314:AO314"/>
    <mergeCell ref="J332:BE332"/>
    <mergeCell ref="BF332:BF334"/>
    <mergeCell ref="BG332:BJ332"/>
    <mergeCell ref="BK332:BK334"/>
    <mergeCell ref="BL332:BL334"/>
    <mergeCell ref="R352:U352"/>
    <mergeCell ref="V352:Y352"/>
    <mergeCell ref="Z352:AC352"/>
    <mergeCell ref="AD352:AG352"/>
    <mergeCell ref="AH352:AK352"/>
    <mergeCell ref="AL352:AO352"/>
    <mergeCell ref="AP352:AS352"/>
    <mergeCell ref="AT352:AW352"/>
    <mergeCell ref="AX352:BA352"/>
    <mergeCell ref="BB352:BE352"/>
    <mergeCell ref="BG352:BG353"/>
    <mergeCell ref="BH352:BH353"/>
    <mergeCell ref="BI352:BI353"/>
    <mergeCell ref="BJ352:BJ353"/>
    <mergeCell ref="J333:M333"/>
    <mergeCell ref="N333:Q333"/>
    <mergeCell ref="J351:BE351"/>
    <mergeCell ref="BF351:BF353"/>
    <mergeCell ref="BG351:BJ351"/>
    <mergeCell ref="BK351:BK353"/>
    <mergeCell ref="BL351:BL353"/>
    <mergeCell ref="AH295:AK295"/>
    <mergeCell ref="AL295:AO295"/>
    <mergeCell ref="AP295:AS295"/>
    <mergeCell ref="AT295:AW295"/>
    <mergeCell ref="AX295:BA295"/>
    <mergeCell ref="BB295:BE295"/>
    <mergeCell ref="AL276:AO276"/>
    <mergeCell ref="AP276:AS276"/>
    <mergeCell ref="J294:BE294"/>
    <mergeCell ref="J295:M295"/>
    <mergeCell ref="N295:Q295"/>
    <mergeCell ref="R295:U295"/>
    <mergeCell ref="V295:Y295"/>
    <mergeCell ref="R314:U314"/>
    <mergeCell ref="V314:Y314"/>
    <mergeCell ref="Z314:AC314"/>
    <mergeCell ref="AD314:AG314"/>
    <mergeCell ref="J352:M352"/>
    <mergeCell ref="N352:Q352"/>
    <mergeCell ref="B2:E3"/>
    <mergeCell ref="G2:I2"/>
    <mergeCell ref="BF2:BL2"/>
    <mergeCell ref="F3:I3"/>
    <mergeCell ref="B4:E4"/>
    <mergeCell ref="F4:I4"/>
    <mergeCell ref="B6:E6"/>
    <mergeCell ref="B8:E8"/>
    <mergeCell ref="F8:I8"/>
    <mergeCell ref="C10:E10"/>
    <mergeCell ref="G10:I10"/>
    <mergeCell ref="C12:E12"/>
    <mergeCell ref="D14:E14"/>
    <mergeCell ref="D15:E15"/>
    <mergeCell ref="BG17:BJ17"/>
    <mergeCell ref="BK17:BK19"/>
    <mergeCell ref="BL17:BL19"/>
    <mergeCell ref="BG18:BG19"/>
    <mergeCell ref="BH18:BH19"/>
    <mergeCell ref="BI18:BI19"/>
    <mergeCell ref="BJ18:BJ19"/>
    <mergeCell ref="J18:M18"/>
    <mergeCell ref="N18:Q18"/>
    <mergeCell ref="R18:U18"/>
    <mergeCell ref="V18:Y18"/>
    <mergeCell ref="Z18:AC18"/>
    <mergeCell ref="AD18:AG18"/>
    <mergeCell ref="AH18:AK18"/>
    <mergeCell ref="AL18:AO18"/>
    <mergeCell ref="AP37:AS37"/>
    <mergeCell ref="AT37:AW37"/>
    <mergeCell ref="AX37:BA37"/>
    <mergeCell ref="BB37:BE37"/>
    <mergeCell ref="BG37:BG38"/>
    <mergeCell ref="BH37:BH38"/>
    <mergeCell ref="BI37:BI38"/>
    <mergeCell ref="BJ37:BJ38"/>
    <mergeCell ref="H36:H38"/>
    <mergeCell ref="I36:I38"/>
    <mergeCell ref="J36:BE36"/>
    <mergeCell ref="BF36:BF38"/>
    <mergeCell ref="BG36:BJ36"/>
    <mergeCell ref="BK36:BK38"/>
    <mergeCell ref="BL36:BL38"/>
    <mergeCell ref="AX56:BA56"/>
    <mergeCell ref="BB56:BE56"/>
    <mergeCell ref="H55:H57"/>
    <mergeCell ref="I55:I57"/>
    <mergeCell ref="J55:BE55"/>
    <mergeCell ref="BF55:BF57"/>
    <mergeCell ref="BG55:BJ55"/>
    <mergeCell ref="BK55:BK57"/>
    <mergeCell ref="BL55:BL57"/>
    <mergeCell ref="J56:M56"/>
    <mergeCell ref="N56:Q56"/>
    <mergeCell ref="R56:U56"/>
    <mergeCell ref="V56:Y56"/>
    <mergeCell ref="Z56:AC56"/>
    <mergeCell ref="AD56:AG56"/>
    <mergeCell ref="AH56:AK56"/>
    <mergeCell ref="AL56:AO56"/>
    <mergeCell ref="AP56:AS56"/>
    <mergeCell ref="AT56:AW56"/>
    <mergeCell ref="BG56:BG57"/>
    <mergeCell ref="BH56:BH57"/>
    <mergeCell ref="BI56:BI57"/>
    <mergeCell ref="BJ56:BJ57"/>
    <mergeCell ref="AX18:BA18"/>
    <mergeCell ref="BB18:BE18"/>
    <mergeCell ref="E17:E19"/>
    <mergeCell ref="F17:F19"/>
    <mergeCell ref="G17:G19"/>
    <mergeCell ref="H17:H19"/>
    <mergeCell ref="I17:I19"/>
    <mergeCell ref="J17:BE17"/>
    <mergeCell ref="BF17:BF19"/>
    <mergeCell ref="R37:U37"/>
    <mergeCell ref="V37:Y37"/>
    <mergeCell ref="Z37:AC37"/>
    <mergeCell ref="AD37:AG37"/>
    <mergeCell ref="AH37:AK37"/>
    <mergeCell ref="AL37:AO37"/>
    <mergeCell ref="AP18:AS18"/>
    <mergeCell ref="AT18:AW18"/>
    <mergeCell ref="D33:E33"/>
    <mergeCell ref="D34:E34"/>
    <mergeCell ref="E36:E38"/>
    <mergeCell ref="F36:F38"/>
    <mergeCell ref="G36:G38"/>
    <mergeCell ref="J37:M37"/>
    <mergeCell ref="N37:Q37"/>
    <mergeCell ref="D52:E52"/>
    <mergeCell ref="D53:E53"/>
    <mergeCell ref="E55:E57"/>
    <mergeCell ref="F55:F57"/>
    <mergeCell ref="G55:G57"/>
    <mergeCell ref="D172:E172"/>
    <mergeCell ref="D173:E173"/>
    <mergeCell ref="E175:E177"/>
    <mergeCell ref="F175:F177"/>
    <mergeCell ref="G175:G177"/>
    <mergeCell ref="H175:H177"/>
    <mergeCell ref="I175:I177"/>
    <mergeCell ref="D191:E191"/>
    <mergeCell ref="D192:E192"/>
    <mergeCell ref="E194:E196"/>
    <mergeCell ref="F194:F196"/>
    <mergeCell ref="G194:G196"/>
    <mergeCell ref="H194:H196"/>
    <mergeCell ref="I194:I196"/>
    <mergeCell ref="R233:U233"/>
    <mergeCell ref="V233:Y233"/>
    <mergeCell ref="Z233:AC233"/>
    <mergeCell ref="AD233:AG233"/>
    <mergeCell ref="AH233:AK233"/>
    <mergeCell ref="AL233:AO233"/>
    <mergeCell ref="AP233:AS233"/>
    <mergeCell ref="AT233:AW233"/>
    <mergeCell ref="BG233:BG234"/>
    <mergeCell ref="BH233:BH234"/>
    <mergeCell ref="AT276:AW276"/>
    <mergeCell ref="AX276:BA276"/>
    <mergeCell ref="BB257:BE257"/>
    <mergeCell ref="J275:BE275"/>
    <mergeCell ref="BG275:BJ275"/>
    <mergeCell ref="BK275:BK277"/>
    <mergeCell ref="BL275:BL277"/>
    <mergeCell ref="J276:M276"/>
    <mergeCell ref="BB276:BE276"/>
  </mergeCells>
  <conditionalFormatting sqref="BL20:BL29 BL39:BL48 BL58:BL67 BL77:BL86 BL96:BL105 BL115:BL124 BL140:BL149 BL159:BL168 BL178:BL187 BL197:BL206 BL216:BL225 BL235:BL244 BL259:BL268 BL278:BL287 BL297:BL306 BL316:BL325 BL335:BL344 BL354:BL363">
    <cfRule type="containsText" dxfId="2" priority="1" operator="containsText" text="100%">
      <formula>NOT(ISERROR(SEARCH(("100%"),(BL20))))</formula>
    </cfRule>
  </conditionalFormatting>
  <conditionalFormatting sqref="BL20:BL29 BL39:BL48 BL58:BL67 BL77:BL86 BL96:BL105 BL115:BL124 BL140:BL149 BL159:BL168 BL178:BL187 BL197:BL206 BL216:BL225 BL235:BL244 BL259:BL268 BL278:BL287 BL297:BL306 BL316:BL325 BL335:BL344 BL354:BL363">
    <cfRule type="containsText" dxfId="3" priority="2" operator="containsText" text="70%">
      <formula>NOT(ISERROR(SEARCH(("70%"),(BL20))))</formula>
    </cfRule>
  </conditionalFormatting>
  <conditionalFormatting sqref="BL20:BL29 BL39:BL48 BL58:BL67 BL77:BL86 BL96:BL105 BL115:BL124 BL140:BL149 BL159:BL168 BL178:BL187 BL197:BL206 BL216:BL225 BL235:BL244 BL259:BL268 BL278:BL287 BL297:BL306 BL316:BL325 BL335:BL344 BL354:BL363">
    <cfRule type="containsText" dxfId="1" priority="3" operator="containsText" text="30%">
      <formula>NOT(ISERROR(SEARCH(("30%"),(BL20))))</formula>
    </cfRule>
  </conditionalFormatting>
  <conditionalFormatting sqref="BL20:BL29 BL39:BL48 BL58:BL67 BL77:BL86 BL96:BL105 BL115:BL124 BL140:BL149 BL159:BL168 BL178:BL187 BL197:BL206 BL216:BL225 BL235:BL244 BL259:BL268 BL278:BL287 BL297:BL306 BL316:BL325 BL335:BL344 BL354:BL363">
    <cfRule type="containsText" dxfId="7" priority="4" operator="containsText" text="0%">
      <formula>NOT(ISERROR(SEARCH(("0%"),(BL20))))</formula>
    </cfRule>
  </conditionalFormatting>
  <conditionalFormatting sqref="BI20:BI29 BI39:BI48 BI58:BI67 BI77:BI86 BI96:BI105 BI115:BI124 BI140:BI149 BI159:BI168 BI178:BI187 BI197:BI206 BI216:BI225 BI235:BI244 BI259:BI268 BI278:BI287 BI297:BI306 BI316:BI325 BI335:BI344 BI354:BI363">
    <cfRule type="colorScale" priority="5">
      <colorScale>
        <cfvo type="min"/>
        <cfvo type="percentile" val="50"/>
        <cfvo type="max"/>
        <color rgb="FFE67C73"/>
        <color rgb="FFFFD666"/>
        <color rgb="FF57BB8A"/>
      </colorScale>
    </cfRule>
  </conditionalFormatting>
  <conditionalFormatting sqref="G10:I10">
    <cfRule type="notContainsBlanks" dxfId="1" priority="6">
      <formula>LEN(TRIM(G10))&gt;0</formula>
    </cfRule>
  </conditionalFormatting>
  <dataValidations>
    <dataValidation type="list" allowBlank="1" sqref="BG20:BG29 BG39:BG48 BG58:BG67 BG140:BG149 BG159:BG168 BG178:BG187 BG259:BG268 BG278:BG287 BG297:BG306">
      <formula1>$K$1010:$K$1024</formula1>
    </dataValidation>
    <dataValidation type="list" allowBlank="1" sqref="BG197:BG206 BG216:BG225 BG235:BG244">
      <formula1>$K$896:$K$910</formula1>
    </dataValidation>
    <dataValidation type="list" allowBlank="1" sqref="BG77:BG86 BG96:BG105 BG115:BG124">
      <formula1>$K$953:$K$967</formula1>
    </dataValidation>
    <dataValidation type="list" allowBlank="1" sqref="BG316:BG325 BG335:BG344 BG354:BG363">
      <formula1>$K$839:$K$853</formula1>
    </dataValidation>
  </dataValidations>
  <drawing r:id="rId1"/>
</worksheet>
</file>

<file path=xl/worksheets/sheet1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rightToLeft="1" workbookViewId="0"/>
  </sheetViews>
  <sheetFormatPr customHeight="1" defaultColWidth="12.63" defaultRowHeight="15.75" outlineLevelCol="1" outlineLevelRow="3"/>
  <cols>
    <col customWidth="1" min="1" max="1" width="4.88"/>
    <col customWidth="1" min="2" max="5" width="5.25"/>
    <col customWidth="1" min="6" max="6" width="41.63"/>
    <col customWidth="1" min="7" max="7" width="40.75"/>
    <col customWidth="1" min="8" max="9" width="10.88"/>
    <col customWidth="1" min="10" max="57" width="3.63" outlineLevel="1"/>
    <col customWidth="1" min="58" max="58" width="13.75"/>
    <col customWidth="1" min="59" max="59" width="11.75"/>
    <col customWidth="1" min="60" max="60" width="4.38"/>
    <col customWidth="1" min="61" max="61" width="12.38"/>
    <col customWidth="1" min="62" max="62" width="4.38"/>
    <col customWidth="1" min="63" max="64" width="11.75"/>
  </cols>
  <sheetData>
    <row r="1" ht="12.75" customHeight="1">
      <c r="A1" s="428"/>
      <c r="B1" s="429"/>
      <c r="C1" s="429"/>
      <c r="D1" s="429"/>
      <c r="E1" s="429"/>
      <c r="F1" s="429"/>
      <c r="G1" s="429"/>
      <c r="H1" s="429"/>
      <c r="I1" s="429"/>
      <c r="J1" s="429"/>
      <c r="K1" s="429"/>
      <c r="L1" s="429"/>
      <c r="M1" s="429"/>
      <c r="N1" s="429"/>
      <c r="O1" s="429"/>
      <c r="P1" s="429"/>
      <c r="Q1" s="429"/>
      <c r="R1" s="429"/>
      <c r="S1" s="429"/>
      <c r="T1" s="429"/>
      <c r="U1" s="429"/>
      <c r="V1" s="429"/>
      <c r="W1" s="429"/>
      <c r="X1" s="429"/>
      <c r="Y1" s="429"/>
      <c r="Z1" s="429"/>
      <c r="AA1" s="429"/>
      <c r="AB1" s="429"/>
      <c r="AC1" s="429"/>
      <c r="AD1" s="429"/>
      <c r="AE1" s="429"/>
      <c r="AF1" s="429"/>
      <c r="AG1" s="429"/>
      <c r="AH1" s="429"/>
      <c r="AI1" s="429"/>
      <c r="AJ1" s="429"/>
      <c r="AK1" s="429"/>
      <c r="AL1" s="429"/>
      <c r="AM1" s="429"/>
      <c r="AN1" s="429"/>
      <c r="AO1" s="429"/>
      <c r="AP1" s="429"/>
      <c r="AQ1" s="429"/>
      <c r="AR1" s="429"/>
      <c r="AS1" s="429"/>
      <c r="AT1" s="429"/>
      <c r="AU1" s="429"/>
      <c r="AV1" s="429"/>
      <c r="AW1" s="429"/>
      <c r="AX1" s="429"/>
      <c r="AY1" s="429"/>
      <c r="AZ1" s="429"/>
      <c r="BA1" s="429"/>
      <c r="BB1" s="429"/>
      <c r="BC1" s="429"/>
      <c r="BD1" s="429"/>
      <c r="BE1" s="429"/>
      <c r="BF1" s="429"/>
      <c r="BG1" s="429"/>
      <c r="BH1" s="429"/>
      <c r="BI1" s="429"/>
      <c r="BJ1" s="429"/>
      <c r="BK1" s="429"/>
      <c r="BL1" s="429"/>
      <c r="BM1" s="428"/>
      <c r="BN1" s="428"/>
    </row>
    <row r="2">
      <c r="A2" s="430"/>
      <c r="B2" s="431"/>
      <c r="C2" s="432"/>
      <c r="D2" s="432"/>
      <c r="E2" s="433"/>
      <c r="F2" s="434" t="str">
        <f>'الخطة الاستراتيجية'!B2</f>
        <v>جمعية ملهم للتنمية الذاتية</v>
      </c>
      <c r="G2" s="435" t="str">
        <f>'الخطة الاستراتيجية'!K2</f>
        <v>التميز في تمكين الشباب</v>
      </c>
      <c r="H2" s="436"/>
      <c r="I2" s="437"/>
      <c r="J2" s="438"/>
      <c r="K2" s="438"/>
      <c r="L2" s="438"/>
      <c r="M2" s="438"/>
      <c r="N2" s="438"/>
      <c r="O2" s="438"/>
      <c r="P2" s="438"/>
      <c r="Q2" s="438"/>
      <c r="R2" s="438"/>
      <c r="S2" s="438"/>
      <c r="T2" s="438"/>
      <c r="U2" s="438"/>
      <c r="V2" s="438"/>
      <c r="W2" s="438"/>
      <c r="X2" s="438"/>
      <c r="Y2" s="438"/>
      <c r="Z2" s="438"/>
      <c r="AA2" s="438"/>
      <c r="AB2" s="438"/>
      <c r="AC2" s="438"/>
      <c r="AD2" s="438"/>
      <c r="AE2" s="438"/>
      <c r="AF2" s="438"/>
      <c r="AG2" s="438"/>
      <c r="AH2" s="438"/>
      <c r="AI2" s="438"/>
      <c r="AJ2" s="438"/>
      <c r="AK2" s="438"/>
      <c r="AL2" s="438"/>
      <c r="AM2" s="438"/>
      <c r="AN2" s="438"/>
      <c r="AO2" s="438"/>
      <c r="AP2" s="438"/>
      <c r="AQ2" s="438"/>
      <c r="AR2" s="438"/>
      <c r="AS2" s="438"/>
      <c r="AT2" s="438"/>
      <c r="AU2" s="438"/>
      <c r="AV2" s="438"/>
      <c r="AW2" s="438"/>
      <c r="AX2" s="438"/>
      <c r="AY2" s="438"/>
      <c r="AZ2" s="438"/>
      <c r="BA2" s="438"/>
      <c r="BB2" s="438"/>
      <c r="BC2" s="438"/>
      <c r="BD2" s="438"/>
      <c r="BE2" s="438"/>
      <c r="BF2" s="439" t="s">
        <v>2</v>
      </c>
      <c r="BG2" s="436"/>
      <c r="BH2" s="436"/>
      <c r="BI2" s="436"/>
      <c r="BJ2" s="436"/>
      <c r="BK2" s="436"/>
      <c r="BL2" s="437"/>
      <c r="BM2" s="440"/>
      <c r="BN2" s="428"/>
    </row>
    <row r="3" ht="39.75" customHeight="1">
      <c r="A3" s="430"/>
      <c r="B3" s="441"/>
      <c r="C3" s="442"/>
      <c r="D3" s="442"/>
      <c r="E3" s="443"/>
      <c r="F3" s="444" t="str">
        <f>'الخطة الاستراتيجية'!E4</f>
        <v>جمعية أهلية تعتني ببناء القيم لدى الشباب، وتعزيز المهارات وبناء القدرات البشرية من خلال الممكنات البشرية وبوسائل حديثة</v>
      </c>
      <c r="G3" s="432"/>
      <c r="H3" s="432"/>
      <c r="I3" s="445"/>
      <c r="J3" s="329"/>
      <c r="K3" s="329"/>
      <c r="L3" s="329"/>
      <c r="M3" s="329"/>
      <c r="N3" s="329"/>
      <c r="O3" s="329"/>
      <c r="P3" s="329"/>
      <c r="Q3" s="329"/>
      <c r="R3" s="329"/>
      <c r="S3" s="329"/>
      <c r="T3" s="329"/>
      <c r="U3" s="329"/>
      <c r="V3" s="329"/>
      <c r="W3" s="329"/>
      <c r="X3" s="329"/>
      <c r="Y3" s="329"/>
      <c r="Z3" s="329"/>
      <c r="AA3" s="329"/>
      <c r="AB3" s="329"/>
      <c r="AC3" s="329"/>
      <c r="AD3" s="329"/>
      <c r="AE3" s="329"/>
      <c r="AF3" s="329"/>
      <c r="AG3" s="329"/>
      <c r="AH3" s="329"/>
      <c r="AI3" s="329"/>
      <c r="AJ3" s="329"/>
      <c r="AK3" s="329"/>
      <c r="AL3" s="329"/>
      <c r="AM3" s="329"/>
      <c r="AN3" s="329"/>
      <c r="AO3" s="329"/>
      <c r="AP3" s="329"/>
      <c r="AQ3" s="329"/>
      <c r="AR3" s="329"/>
      <c r="AS3" s="329"/>
      <c r="AT3" s="329"/>
      <c r="AU3" s="329"/>
      <c r="AV3" s="329"/>
      <c r="AW3" s="329"/>
      <c r="AX3" s="329"/>
      <c r="AY3" s="329"/>
      <c r="AZ3" s="329"/>
      <c r="BA3" s="329"/>
      <c r="BB3" s="329"/>
      <c r="BC3" s="329"/>
      <c r="BD3" s="329"/>
      <c r="BE3" s="329"/>
      <c r="BF3" s="446" t="str">
        <f>'الخطة الاستراتيجية'!T2</f>
        <v>الإيجابية</v>
      </c>
      <c r="BG3" s="447" t="str">
        <f>'الخطة الاستراتيجية'!U2</f>
        <v>الإخلاص</v>
      </c>
      <c r="BH3" s="329"/>
      <c r="BI3" s="448" t="str">
        <f>'الخطة الاستراتيجية'!V2</f>
        <v>الشفافية </v>
      </c>
      <c r="BJ3" s="329"/>
      <c r="BK3" s="447" t="str">
        <f>'الخطة الاستراتيجية'!W2</f>
        <v>الاحترام</v>
      </c>
      <c r="BL3" s="449" t="str">
        <f>'الخطة الاستراتيجية'!X2</f>
        <v>الإبداع</v>
      </c>
      <c r="BM3" s="440"/>
      <c r="BN3" s="428"/>
    </row>
    <row r="4" ht="6.75" customHeight="1">
      <c r="A4" s="430"/>
      <c r="B4" s="450"/>
      <c r="C4" s="5"/>
      <c r="D4" s="5"/>
      <c r="E4" s="6"/>
      <c r="F4" s="536"/>
      <c r="G4" s="5"/>
      <c r="H4" s="5"/>
      <c r="I4" s="6"/>
      <c r="J4" s="329"/>
      <c r="K4" s="329"/>
      <c r="L4" s="329"/>
      <c r="M4" s="329"/>
      <c r="N4" s="329"/>
      <c r="O4" s="329"/>
      <c r="P4" s="329"/>
      <c r="Q4" s="329"/>
      <c r="R4" s="329"/>
      <c r="S4" s="329"/>
      <c r="T4" s="329"/>
      <c r="U4" s="329"/>
      <c r="V4" s="329"/>
      <c r="W4" s="329"/>
      <c r="X4" s="329"/>
      <c r="Y4" s="329"/>
      <c r="Z4" s="329"/>
      <c r="AA4" s="329"/>
      <c r="AB4" s="329"/>
      <c r="AC4" s="329"/>
      <c r="AD4" s="329"/>
      <c r="AE4" s="329"/>
      <c r="AF4" s="329"/>
      <c r="AG4" s="329"/>
      <c r="AH4" s="329"/>
      <c r="AI4" s="329"/>
      <c r="AJ4" s="329"/>
      <c r="AK4" s="329"/>
      <c r="AL4" s="329"/>
      <c r="AM4" s="329"/>
      <c r="AN4" s="329"/>
      <c r="AO4" s="329"/>
      <c r="AP4" s="329"/>
      <c r="AQ4" s="329"/>
      <c r="AR4" s="329"/>
      <c r="AS4" s="329"/>
      <c r="AT4" s="329"/>
      <c r="AU4" s="329"/>
      <c r="AV4" s="329"/>
      <c r="AW4" s="329"/>
      <c r="AX4" s="329"/>
      <c r="AY4" s="329"/>
      <c r="AZ4" s="329"/>
      <c r="BA4" s="329"/>
      <c r="BB4" s="329"/>
      <c r="BC4" s="329"/>
      <c r="BD4" s="329"/>
      <c r="BE4" s="329"/>
      <c r="BF4" s="452"/>
      <c r="BG4" s="452"/>
      <c r="BH4" s="329"/>
      <c r="BI4" s="453"/>
      <c r="BJ4" s="329"/>
      <c r="BK4" s="452"/>
      <c r="BL4" s="452"/>
      <c r="BM4" s="440"/>
      <c r="BN4" s="428"/>
    </row>
    <row r="5" ht="12.75" customHeight="1">
      <c r="A5" s="248"/>
      <c r="B5" s="329"/>
      <c r="C5" s="329"/>
      <c r="D5" s="329"/>
      <c r="E5" s="329"/>
      <c r="F5" s="329"/>
      <c r="G5" s="329"/>
      <c r="H5" s="329"/>
      <c r="I5" s="329"/>
      <c r="J5" s="329"/>
      <c r="K5" s="329"/>
      <c r="L5" s="329"/>
      <c r="M5" s="329"/>
      <c r="N5" s="329"/>
      <c r="O5" s="329"/>
      <c r="P5" s="329"/>
      <c r="Q5" s="329"/>
      <c r="R5" s="329"/>
      <c r="S5" s="329"/>
      <c r="T5" s="329"/>
      <c r="U5" s="329"/>
      <c r="V5" s="329"/>
      <c r="W5" s="329"/>
      <c r="X5" s="329"/>
      <c r="Y5" s="329"/>
      <c r="Z5" s="329"/>
      <c r="AA5" s="329"/>
      <c r="AB5" s="329"/>
      <c r="AC5" s="329"/>
      <c r="AD5" s="329"/>
      <c r="AE5" s="329"/>
      <c r="AF5" s="329"/>
      <c r="AG5" s="329"/>
      <c r="AH5" s="329"/>
      <c r="AI5" s="329"/>
      <c r="AJ5" s="329"/>
      <c r="AK5" s="329"/>
      <c r="AL5" s="329"/>
      <c r="AM5" s="329"/>
      <c r="AN5" s="329"/>
      <c r="AO5" s="329"/>
      <c r="AP5" s="329"/>
      <c r="AQ5" s="329"/>
      <c r="AR5" s="329"/>
      <c r="AS5" s="329"/>
      <c r="AT5" s="329"/>
      <c r="AU5" s="329"/>
      <c r="AV5" s="329"/>
      <c r="AW5" s="329"/>
      <c r="AX5" s="329"/>
      <c r="AY5" s="329"/>
      <c r="AZ5" s="329"/>
      <c r="BA5" s="329"/>
      <c r="BB5" s="329"/>
      <c r="BC5" s="329"/>
      <c r="BD5" s="329"/>
      <c r="BE5" s="329"/>
      <c r="BF5" s="329"/>
      <c r="BG5" s="329"/>
      <c r="BH5" s="329"/>
      <c r="BI5" s="329"/>
      <c r="BJ5" s="329"/>
      <c r="BK5" s="329"/>
      <c r="BL5" s="329"/>
      <c r="BM5" s="248"/>
      <c r="BN5" s="248"/>
    </row>
    <row r="6" ht="27.75" customHeight="1">
      <c r="A6" s="248"/>
      <c r="B6" s="454" t="s">
        <v>184</v>
      </c>
      <c r="C6" s="182"/>
      <c r="D6" s="182"/>
      <c r="E6" s="182"/>
      <c r="F6" s="248"/>
      <c r="G6" s="248"/>
      <c r="H6" s="248"/>
      <c r="I6" s="248"/>
      <c r="J6" s="248"/>
      <c r="K6" s="248"/>
      <c r="L6" s="248"/>
      <c r="M6" s="248"/>
      <c r="N6" s="248"/>
      <c r="O6" s="248"/>
      <c r="P6" s="248"/>
      <c r="Q6" s="248"/>
      <c r="R6" s="248"/>
      <c r="S6" s="248"/>
      <c r="T6" s="248"/>
      <c r="U6" s="248"/>
      <c r="V6" s="248"/>
      <c r="W6" s="248"/>
      <c r="X6" s="248"/>
      <c r="Y6" s="248"/>
      <c r="Z6" s="248"/>
      <c r="AA6" s="248"/>
      <c r="AB6" s="248"/>
      <c r="AC6" s="248"/>
      <c r="AD6" s="248"/>
      <c r="AE6" s="248"/>
      <c r="AF6" s="248"/>
      <c r="AG6" s="248"/>
      <c r="AH6" s="248"/>
      <c r="AI6" s="248"/>
      <c r="AJ6" s="248"/>
      <c r="AK6" s="248"/>
      <c r="AL6" s="248"/>
      <c r="AM6" s="248"/>
      <c r="AN6" s="248"/>
      <c r="AO6" s="248"/>
      <c r="AP6" s="248"/>
      <c r="AQ6" s="248"/>
      <c r="AR6" s="248"/>
      <c r="AS6" s="248"/>
      <c r="AT6" s="248"/>
      <c r="AU6" s="248"/>
      <c r="AV6" s="248"/>
      <c r="AW6" s="248"/>
      <c r="AX6" s="248"/>
      <c r="AY6" s="248"/>
      <c r="AZ6" s="248"/>
      <c r="BA6" s="248"/>
      <c r="BB6" s="248"/>
      <c r="BC6" s="248"/>
      <c r="BD6" s="248"/>
      <c r="BE6" s="248"/>
      <c r="BF6" s="248"/>
      <c r="BG6" s="248"/>
      <c r="BH6" s="248"/>
      <c r="BI6" s="248"/>
      <c r="BJ6" s="248"/>
      <c r="BK6" s="248"/>
      <c r="BL6" s="248"/>
      <c r="BM6" s="248"/>
      <c r="BN6" s="248"/>
    </row>
    <row r="7" ht="12.75" customHeight="1">
      <c r="A7" s="248"/>
      <c r="B7" s="334"/>
      <c r="C7" s="334"/>
      <c r="D7" s="334"/>
      <c r="E7" s="334"/>
      <c r="F7" s="334"/>
      <c r="G7" s="334"/>
      <c r="H7" s="248"/>
      <c r="I7" s="248"/>
      <c r="J7" s="248"/>
      <c r="K7" s="248"/>
      <c r="L7" s="248"/>
      <c r="M7" s="248"/>
      <c r="N7" s="248"/>
      <c r="O7" s="248"/>
      <c r="P7" s="248"/>
      <c r="Q7" s="248"/>
      <c r="R7" s="248"/>
      <c r="S7" s="248"/>
      <c r="T7" s="248"/>
      <c r="U7" s="248"/>
      <c r="V7" s="248"/>
      <c r="W7" s="248"/>
      <c r="X7" s="248"/>
      <c r="Y7" s="248"/>
      <c r="Z7" s="248"/>
      <c r="AA7" s="248"/>
      <c r="AB7" s="248"/>
      <c r="AC7" s="248"/>
      <c r="AD7" s="248"/>
      <c r="AE7" s="248"/>
      <c r="AF7" s="248"/>
      <c r="AG7" s="248"/>
      <c r="AH7" s="248"/>
      <c r="AI7" s="248"/>
      <c r="AJ7" s="248"/>
      <c r="AK7" s="248"/>
      <c r="AL7" s="248"/>
      <c r="AM7" s="248"/>
      <c r="AN7" s="248"/>
      <c r="AO7" s="248"/>
      <c r="AP7" s="248"/>
      <c r="AQ7" s="248"/>
      <c r="AR7" s="248"/>
      <c r="AS7" s="248"/>
      <c r="AT7" s="248"/>
      <c r="AU7" s="248"/>
      <c r="AV7" s="248"/>
      <c r="AW7" s="248"/>
      <c r="AX7" s="248"/>
      <c r="AY7" s="248"/>
      <c r="AZ7" s="248"/>
      <c r="BA7" s="248"/>
      <c r="BB7" s="248"/>
      <c r="BC7" s="248"/>
      <c r="BD7" s="248"/>
      <c r="BE7" s="248"/>
      <c r="BF7" s="248"/>
      <c r="BG7" s="248"/>
      <c r="BH7" s="248"/>
      <c r="BI7" s="248"/>
      <c r="BJ7" s="248"/>
      <c r="BK7" s="248"/>
      <c r="BL7" s="248"/>
      <c r="BM7" s="248"/>
      <c r="BN7" s="248"/>
    </row>
    <row r="8" ht="36.75" customHeight="1">
      <c r="A8" s="430"/>
      <c r="B8" s="455" t="s">
        <v>479</v>
      </c>
      <c r="C8" s="182"/>
      <c r="D8" s="182"/>
      <c r="E8" s="181"/>
      <c r="F8" s="537" t="str">
        <f>'الخطة الاستراتيجية'!C27</f>
        <v>تحقيق التميز المؤسسي </v>
      </c>
      <c r="G8" s="182"/>
      <c r="H8" s="182"/>
      <c r="I8" s="181"/>
      <c r="J8" s="248"/>
      <c r="K8" s="440"/>
      <c r="L8" s="428"/>
      <c r="M8" s="428"/>
      <c r="N8" s="428"/>
      <c r="O8" s="428"/>
      <c r="P8" s="428"/>
      <c r="Q8" s="428"/>
      <c r="R8" s="428"/>
      <c r="S8" s="428"/>
      <c r="T8" s="428"/>
      <c r="U8" s="428"/>
      <c r="V8" s="428"/>
      <c r="W8" s="428"/>
      <c r="X8" s="428"/>
      <c r="Y8" s="428"/>
      <c r="Z8" s="428"/>
      <c r="AA8" s="428"/>
      <c r="AB8" s="428"/>
      <c r="AC8" s="428"/>
      <c r="AD8" s="428"/>
      <c r="AE8" s="428"/>
      <c r="AF8" s="428"/>
      <c r="AG8" s="428"/>
      <c r="AH8" s="428"/>
      <c r="AI8" s="428"/>
      <c r="AJ8" s="428"/>
      <c r="AK8" s="428"/>
      <c r="AL8" s="428"/>
      <c r="AM8" s="428"/>
      <c r="AN8" s="428"/>
      <c r="AO8" s="428"/>
      <c r="AP8" s="428"/>
      <c r="AQ8" s="428"/>
      <c r="AR8" s="428"/>
      <c r="AS8" s="428"/>
      <c r="AT8" s="428"/>
      <c r="AU8" s="428"/>
      <c r="AV8" s="428"/>
      <c r="AW8" s="428"/>
      <c r="AX8" s="428"/>
      <c r="AY8" s="428"/>
      <c r="AZ8" s="428"/>
      <c r="BA8" s="428"/>
      <c r="BB8" s="428"/>
      <c r="BC8" s="428"/>
      <c r="BD8" s="428"/>
      <c r="BE8" s="428"/>
      <c r="BF8" s="458" t="s">
        <v>195</v>
      </c>
      <c r="BG8" s="538">
        <f>SUM(BG10,BG130,BG249)</f>
        <v>0</v>
      </c>
      <c r="BH8" s="428"/>
      <c r="BI8" s="428"/>
      <c r="BJ8" s="428"/>
      <c r="BK8" s="460">
        <f>iferror(AVERAGE(BK10,BK130,BK249))</f>
        <v>0</v>
      </c>
      <c r="BL8" s="461" t="s">
        <v>197</v>
      </c>
      <c r="BM8" s="428"/>
      <c r="BN8" s="428"/>
    </row>
    <row r="9" ht="6.75" customHeight="1">
      <c r="A9" s="428"/>
      <c r="B9" s="462"/>
      <c r="C9" s="462"/>
      <c r="D9" s="462"/>
      <c r="E9" s="462"/>
      <c r="F9" s="462"/>
      <c r="G9" s="462"/>
      <c r="H9" s="462"/>
      <c r="I9" s="462"/>
      <c r="J9" s="248"/>
      <c r="K9" s="428"/>
      <c r="L9" s="428"/>
      <c r="M9" s="428"/>
      <c r="N9" s="428"/>
      <c r="O9" s="428"/>
      <c r="P9" s="428"/>
      <c r="Q9" s="428"/>
      <c r="R9" s="428"/>
      <c r="S9" s="428"/>
      <c r="T9" s="428"/>
      <c r="U9" s="428"/>
      <c r="V9" s="428"/>
      <c r="W9" s="428"/>
      <c r="X9" s="428"/>
      <c r="Y9" s="428"/>
      <c r="Z9" s="428"/>
      <c r="AA9" s="428"/>
      <c r="AB9" s="428"/>
      <c r="AC9" s="428"/>
      <c r="AD9" s="428"/>
      <c r="AE9" s="428"/>
      <c r="AF9" s="428"/>
      <c r="AG9" s="428"/>
      <c r="AH9" s="428"/>
      <c r="AI9" s="428"/>
      <c r="AJ9" s="428"/>
      <c r="AK9" s="428"/>
      <c r="AL9" s="428"/>
      <c r="AM9" s="428"/>
      <c r="AN9" s="428"/>
      <c r="AO9" s="428"/>
      <c r="AP9" s="428"/>
      <c r="AQ9" s="428"/>
      <c r="AR9" s="428"/>
      <c r="AS9" s="428"/>
      <c r="AT9" s="428"/>
      <c r="AU9" s="428"/>
      <c r="AV9" s="428"/>
      <c r="AW9" s="428"/>
      <c r="AX9" s="428"/>
      <c r="AY9" s="428"/>
      <c r="AZ9" s="428"/>
      <c r="BA9" s="428"/>
      <c r="BB9" s="428"/>
      <c r="BC9" s="428"/>
      <c r="BD9" s="428"/>
      <c r="BE9" s="428"/>
      <c r="BF9" s="428"/>
      <c r="BG9" s="428"/>
      <c r="BH9" s="428"/>
      <c r="BI9" s="428"/>
      <c r="BJ9" s="428"/>
      <c r="BK9" s="428"/>
      <c r="BL9" s="428"/>
      <c r="BM9" s="428"/>
      <c r="BN9" s="428"/>
    </row>
    <row r="10">
      <c r="A10" s="428"/>
      <c r="B10" s="428"/>
      <c r="C10" s="464" t="s">
        <v>480</v>
      </c>
      <c r="D10" s="182"/>
      <c r="E10" s="181"/>
      <c r="F10" s="465" t="str">
        <f>'الخطة التشغيلية 2024م'!F29</f>
        <v>تنمية وتمكين ورفع كفاءة العاملين والمتطوعين.</v>
      </c>
      <c r="G10" s="466"/>
      <c r="H10" s="182"/>
      <c r="I10" s="181"/>
      <c r="J10" s="248"/>
      <c r="K10" s="440"/>
      <c r="L10" s="428"/>
      <c r="M10" s="428"/>
      <c r="N10" s="428"/>
      <c r="O10" s="428"/>
      <c r="P10" s="428"/>
      <c r="Q10" s="428"/>
      <c r="R10" s="428"/>
      <c r="S10" s="428"/>
      <c r="T10" s="428"/>
      <c r="U10" s="428"/>
      <c r="V10" s="428"/>
      <c r="W10" s="428"/>
      <c r="X10" s="428"/>
      <c r="Y10" s="428"/>
      <c r="Z10" s="428"/>
      <c r="AA10" s="428"/>
      <c r="AB10" s="428"/>
      <c r="AC10" s="428"/>
      <c r="AD10" s="428"/>
      <c r="AE10" s="428"/>
      <c r="AF10" s="428"/>
      <c r="AG10" s="428"/>
      <c r="AH10" s="428"/>
      <c r="AI10" s="428"/>
      <c r="AJ10" s="428"/>
      <c r="AK10" s="428"/>
      <c r="AL10" s="428"/>
      <c r="AM10" s="428"/>
      <c r="AN10" s="428"/>
      <c r="AO10" s="428"/>
      <c r="AP10" s="428"/>
      <c r="AQ10" s="428"/>
      <c r="AR10" s="428"/>
      <c r="AS10" s="428"/>
      <c r="AT10" s="428"/>
      <c r="AU10" s="428"/>
      <c r="AV10" s="428"/>
      <c r="AW10" s="428"/>
      <c r="AX10" s="428"/>
      <c r="AY10" s="428"/>
      <c r="AZ10" s="428"/>
      <c r="BA10" s="428"/>
      <c r="BB10" s="428"/>
      <c r="BC10" s="428"/>
      <c r="BD10" s="428"/>
      <c r="BE10" s="428"/>
      <c r="BF10" s="468" t="s">
        <v>199</v>
      </c>
      <c r="BG10" s="469">
        <f>SUM(BF15,BF34,BF53,BF72,BF91,BF110)</f>
        <v>0</v>
      </c>
      <c r="BH10" s="428"/>
      <c r="BI10" s="428"/>
      <c r="BJ10" s="428"/>
      <c r="BK10" s="470">
        <f>IFERROR(AVERAGE(BF12))</f>
        <v>0</v>
      </c>
      <c r="BL10" s="468" t="s">
        <v>200</v>
      </c>
      <c r="BM10" s="428"/>
      <c r="BN10" s="428"/>
    </row>
    <row r="11" ht="10.5" customHeight="1" outlineLevel="1">
      <c r="A11" s="428"/>
      <c r="B11" s="428"/>
      <c r="C11" s="428"/>
      <c r="D11" s="428"/>
      <c r="E11" s="428"/>
      <c r="F11" s="428"/>
      <c r="G11" s="428"/>
      <c r="H11" s="428"/>
      <c r="I11" s="428"/>
      <c r="J11" s="462"/>
      <c r="K11" s="428"/>
      <c r="L11" s="428"/>
      <c r="M11" s="428"/>
      <c r="N11" s="428"/>
      <c r="O11" s="428"/>
      <c r="P11" s="428"/>
      <c r="Q11" s="428"/>
      <c r="R11" s="428"/>
      <c r="S11" s="428"/>
      <c r="T11" s="428"/>
      <c r="U11" s="428"/>
      <c r="V11" s="428"/>
      <c r="W11" s="428"/>
      <c r="X11" s="428"/>
      <c r="Y11" s="428"/>
      <c r="Z11" s="428"/>
      <c r="AA11" s="428"/>
      <c r="AB11" s="428"/>
      <c r="AC11" s="428"/>
      <c r="AD11" s="428"/>
      <c r="AE11" s="428"/>
      <c r="AF11" s="428"/>
      <c r="AG11" s="428"/>
      <c r="AH11" s="428"/>
      <c r="AI11" s="428"/>
      <c r="AJ11" s="428"/>
      <c r="AK11" s="428"/>
      <c r="AL11" s="428"/>
      <c r="AM11" s="428"/>
      <c r="AN11" s="428"/>
      <c r="AO11" s="428"/>
      <c r="AP11" s="428"/>
      <c r="AQ11" s="428"/>
      <c r="AR11" s="428"/>
      <c r="AS11" s="428"/>
      <c r="AT11" s="428"/>
      <c r="AU11" s="428"/>
      <c r="AV11" s="428"/>
      <c r="AW11" s="428"/>
      <c r="AX11" s="428"/>
      <c r="AY11" s="428"/>
      <c r="AZ11" s="428"/>
      <c r="BA11" s="428"/>
      <c r="BB11" s="428"/>
      <c r="BC11" s="428"/>
      <c r="BD11" s="428"/>
      <c r="BE11" s="428"/>
      <c r="BF11" s="428"/>
      <c r="BG11" s="428"/>
      <c r="BH11" s="428"/>
      <c r="BI11" s="428"/>
      <c r="BJ11" s="428"/>
      <c r="BK11" s="428"/>
      <c r="BL11" s="428"/>
      <c r="BM11" s="428"/>
      <c r="BN11" s="428"/>
    </row>
    <row r="12" ht="31.5" customHeight="1" outlineLevel="1">
      <c r="A12" s="428"/>
      <c r="B12" s="428"/>
      <c r="C12" s="471" t="s">
        <v>481</v>
      </c>
      <c r="D12" s="182"/>
      <c r="E12" s="181"/>
      <c r="F12" s="472" t="str">
        <f>'الخطة التشغيلية 2024م'!J29</f>
        <v>عدد المشاريع التطويرية التي قُدّمت للعاملين والمتطوعين وفق الجدارات</v>
      </c>
      <c r="G12" s="473" t="s">
        <v>202</v>
      </c>
      <c r="H12" s="474">
        <f>'الخطة التشغيلية 2024م'!O29</f>
        <v>10</v>
      </c>
      <c r="I12" s="475">
        <f>((BJ15*BK15)+(BJ34*BK34)+(BJ53*BK53)+(BK72*BJ72)+(BK91*BJ91)+(BK110*BJ110))</f>
        <v>0</v>
      </c>
      <c r="J12" s="476" t="str">
        <f>iferror(AVERAGE(J15,J34,J53,J72,J91,J110))</f>
        <v/>
      </c>
      <c r="K12" s="428"/>
      <c r="L12" s="428"/>
      <c r="M12" s="428"/>
      <c r="N12" s="428"/>
      <c r="O12" s="428"/>
      <c r="P12" s="428"/>
      <c r="Q12" s="428"/>
      <c r="R12" s="428"/>
      <c r="S12" s="428"/>
      <c r="T12" s="428"/>
      <c r="U12" s="428"/>
      <c r="V12" s="428"/>
      <c r="W12" s="428"/>
      <c r="X12" s="428"/>
      <c r="Y12" s="428"/>
      <c r="Z12" s="428"/>
      <c r="AA12" s="428"/>
      <c r="AB12" s="428"/>
      <c r="AC12" s="428"/>
      <c r="AD12" s="428"/>
      <c r="AE12" s="428"/>
      <c r="AF12" s="428"/>
      <c r="AG12" s="428"/>
      <c r="AH12" s="428"/>
      <c r="AI12" s="428"/>
      <c r="AJ12" s="428"/>
      <c r="AK12" s="428"/>
      <c r="AL12" s="428"/>
      <c r="AM12" s="428"/>
      <c r="AN12" s="428"/>
      <c r="AO12" s="428"/>
      <c r="AP12" s="428"/>
      <c r="AQ12" s="428"/>
      <c r="AR12" s="428"/>
      <c r="AS12" s="428"/>
      <c r="AT12" s="428"/>
      <c r="AU12" s="428"/>
      <c r="AV12" s="428"/>
      <c r="AW12" s="428"/>
      <c r="AX12" s="428"/>
      <c r="AY12" s="428"/>
      <c r="AZ12" s="428"/>
      <c r="BA12" s="428"/>
      <c r="BB12" s="428"/>
      <c r="BC12" s="428"/>
      <c r="BD12" s="428"/>
      <c r="BE12" s="428"/>
      <c r="BF12" s="477">
        <f>iferror(I12/H12)</f>
        <v>0</v>
      </c>
      <c r="BG12" s="428"/>
      <c r="BH12" s="428"/>
      <c r="BI12" s="428"/>
      <c r="BJ12" s="428"/>
      <c r="BK12" s="428"/>
      <c r="BL12" s="428"/>
      <c r="BM12" s="428"/>
      <c r="BN12" s="428"/>
    </row>
    <row r="13" ht="7.5" customHeight="1" outlineLevel="2">
      <c r="A13" s="428"/>
      <c r="B13" s="428"/>
      <c r="C13" s="428"/>
      <c r="D13" s="428"/>
      <c r="E13" s="428"/>
      <c r="F13" s="428"/>
      <c r="G13" s="428"/>
      <c r="H13" s="428"/>
      <c r="I13" s="428"/>
      <c r="J13" s="428"/>
      <c r="K13" s="428"/>
      <c r="L13" s="428"/>
      <c r="M13" s="428"/>
      <c r="N13" s="428"/>
      <c r="O13" s="428"/>
      <c r="P13" s="428"/>
      <c r="Q13" s="428"/>
      <c r="R13" s="428"/>
      <c r="S13" s="428"/>
      <c r="T13" s="428"/>
      <c r="U13" s="428"/>
      <c r="V13" s="428"/>
      <c r="W13" s="428"/>
      <c r="X13" s="428"/>
      <c r="Y13" s="428"/>
      <c r="Z13" s="428"/>
      <c r="AA13" s="428"/>
      <c r="AB13" s="428"/>
      <c r="AC13" s="428"/>
      <c r="AD13" s="428"/>
      <c r="AE13" s="428"/>
      <c r="AF13" s="428"/>
      <c r="AG13" s="428"/>
      <c r="AH13" s="428"/>
      <c r="AI13" s="428"/>
      <c r="AJ13" s="428"/>
      <c r="AK13" s="428"/>
      <c r="AL13" s="428"/>
      <c r="AM13" s="428"/>
      <c r="AN13" s="428"/>
      <c r="AO13" s="428"/>
      <c r="AP13" s="428"/>
      <c r="AQ13" s="428"/>
      <c r="AR13" s="428"/>
      <c r="AS13" s="428"/>
      <c r="AT13" s="428"/>
      <c r="AU13" s="428"/>
      <c r="AV13" s="428"/>
      <c r="AW13" s="428"/>
      <c r="AX13" s="428"/>
      <c r="AY13" s="428"/>
      <c r="AZ13" s="428"/>
      <c r="BA13" s="428"/>
      <c r="BB13" s="428"/>
      <c r="BC13" s="428"/>
      <c r="BD13" s="428"/>
      <c r="BE13" s="428"/>
      <c r="BF13" s="428"/>
      <c r="BG13" s="428"/>
      <c r="BH13" s="428"/>
      <c r="BI13" s="428"/>
      <c r="BJ13" s="428"/>
      <c r="BK13" s="428"/>
      <c r="BL13" s="428"/>
      <c r="BM13" s="428"/>
      <c r="BN13" s="428"/>
    </row>
    <row r="14" outlineLevel="2">
      <c r="A14" s="428"/>
      <c r="B14" s="428"/>
      <c r="C14" s="478"/>
      <c r="D14" s="479" t="s">
        <v>203</v>
      </c>
      <c r="E14" s="181"/>
      <c r="F14" s="480" t="s">
        <v>482</v>
      </c>
      <c r="G14" s="480" t="s">
        <v>483</v>
      </c>
      <c r="H14" s="480" t="s">
        <v>188</v>
      </c>
      <c r="I14" s="480" t="s">
        <v>177</v>
      </c>
      <c r="J14" s="481" t="s">
        <v>206</v>
      </c>
      <c r="K14" s="428"/>
      <c r="L14" s="428"/>
      <c r="M14" s="428"/>
      <c r="N14" s="428"/>
      <c r="O14" s="428"/>
      <c r="P14" s="428"/>
      <c r="Q14" s="428"/>
      <c r="R14" s="428"/>
      <c r="S14" s="428"/>
      <c r="T14" s="428"/>
      <c r="U14" s="428"/>
      <c r="V14" s="428"/>
      <c r="W14" s="428"/>
      <c r="X14" s="428"/>
      <c r="Y14" s="428"/>
      <c r="Z14" s="428"/>
      <c r="AA14" s="428"/>
      <c r="AB14" s="428"/>
      <c r="AC14" s="428"/>
      <c r="AD14" s="428"/>
      <c r="AE14" s="428"/>
      <c r="AF14" s="428"/>
      <c r="AG14" s="428"/>
      <c r="AH14" s="428"/>
      <c r="AI14" s="428"/>
      <c r="AJ14" s="428"/>
      <c r="AK14" s="428"/>
      <c r="AL14" s="428"/>
      <c r="AM14" s="428"/>
      <c r="AN14" s="428"/>
      <c r="AO14" s="428"/>
      <c r="AP14" s="428"/>
      <c r="AQ14" s="428"/>
      <c r="AR14" s="428"/>
      <c r="AS14" s="428"/>
      <c r="AT14" s="428"/>
      <c r="AU14" s="428"/>
      <c r="AV14" s="428"/>
      <c r="AW14" s="428"/>
      <c r="AX14" s="428"/>
      <c r="AY14" s="428"/>
      <c r="AZ14" s="428"/>
      <c r="BA14" s="428"/>
      <c r="BB14" s="428"/>
      <c r="BC14" s="428"/>
      <c r="BD14" s="428"/>
      <c r="BE14" s="428"/>
      <c r="BF14" s="482" t="s">
        <v>207</v>
      </c>
      <c r="BG14" s="428"/>
      <c r="BH14" s="483"/>
      <c r="BI14" s="484" t="s">
        <v>191</v>
      </c>
      <c r="BJ14" s="485"/>
      <c r="BK14" s="486" t="s">
        <v>177</v>
      </c>
      <c r="BL14" s="468" t="s">
        <v>208</v>
      </c>
      <c r="BM14" s="428"/>
      <c r="BN14" s="428"/>
    </row>
    <row r="15" outlineLevel="2">
      <c r="A15" s="428"/>
      <c r="B15" s="428"/>
      <c r="C15" s="428"/>
      <c r="D15" s="487" t="s">
        <v>190</v>
      </c>
      <c r="E15" s="181"/>
      <c r="F15" s="488" t="s">
        <v>484</v>
      </c>
      <c r="G15" s="488" t="s">
        <v>485</v>
      </c>
      <c r="H15" s="489">
        <v>0.0</v>
      </c>
      <c r="I15" s="490">
        <v>0.0</v>
      </c>
      <c r="J15" s="491" t="str">
        <f>IFERROR(I15/H15)</f>
        <v/>
      </c>
      <c r="K15" s="428"/>
      <c r="L15" s="428"/>
      <c r="M15" s="428"/>
      <c r="N15" s="428"/>
      <c r="O15" s="428"/>
      <c r="P15" s="428"/>
      <c r="Q15" s="428"/>
      <c r="R15" s="428"/>
      <c r="S15" s="428"/>
      <c r="T15" s="428"/>
      <c r="U15" s="428"/>
      <c r="V15" s="428"/>
      <c r="W15" s="428"/>
      <c r="X15" s="428"/>
      <c r="Y15" s="428"/>
      <c r="Z15" s="428"/>
      <c r="AA15" s="428"/>
      <c r="AB15" s="428"/>
      <c r="AC15" s="428"/>
      <c r="AD15" s="428"/>
      <c r="AE15" s="428"/>
      <c r="AF15" s="428"/>
      <c r="AG15" s="428"/>
      <c r="AH15" s="428"/>
      <c r="AI15" s="428"/>
      <c r="AJ15" s="428"/>
      <c r="AK15" s="428"/>
      <c r="AL15" s="428"/>
      <c r="AM15" s="428"/>
      <c r="AN15" s="428"/>
      <c r="AO15" s="428"/>
      <c r="AP15" s="428"/>
      <c r="AQ15" s="428"/>
      <c r="AR15" s="428"/>
      <c r="AS15" s="428"/>
      <c r="AT15" s="428"/>
      <c r="AU15" s="428"/>
      <c r="AV15" s="428"/>
      <c r="AW15" s="428"/>
      <c r="AX15" s="428"/>
      <c r="AY15" s="428"/>
      <c r="AZ15" s="428"/>
      <c r="BA15" s="428"/>
      <c r="BB15" s="428"/>
      <c r="BC15" s="428"/>
      <c r="BD15" s="428"/>
      <c r="BE15" s="428"/>
      <c r="BF15" s="492">
        <f>SUM(BF20:BF29)</f>
        <v>0</v>
      </c>
      <c r="BG15" s="428"/>
      <c r="BH15" s="493" t="s">
        <v>211</v>
      </c>
      <c r="BI15" s="519"/>
      <c r="BJ15" s="495" t="str">
        <f>if(BL15=1,"1","0")</f>
        <v>0</v>
      </c>
      <c r="BK15" s="496">
        <v>0.0</v>
      </c>
      <c r="BL15" s="520">
        <f>AVERAGE(BI20:BI29)</f>
        <v>0</v>
      </c>
      <c r="BM15" s="428"/>
      <c r="BN15" s="428"/>
    </row>
    <row r="16" ht="7.5" customHeight="1" outlineLevel="3">
      <c r="A16" s="428"/>
      <c r="B16" s="428"/>
      <c r="C16" s="428"/>
      <c r="D16" s="428"/>
      <c r="E16" s="428"/>
      <c r="F16" s="428"/>
      <c r="G16" s="428"/>
      <c r="H16" s="428"/>
      <c r="I16" s="428"/>
      <c r="J16" s="428"/>
      <c r="K16" s="428"/>
      <c r="L16" s="428"/>
      <c r="M16" s="428"/>
      <c r="N16" s="428"/>
      <c r="O16" s="428"/>
      <c r="P16" s="428"/>
      <c r="Q16" s="428"/>
      <c r="R16" s="428"/>
      <c r="S16" s="428"/>
      <c r="T16" s="428"/>
      <c r="U16" s="428"/>
      <c r="V16" s="428"/>
      <c r="W16" s="428"/>
      <c r="X16" s="428"/>
      <c r="Y16" s="428"/>
      <c r="Z16" s="428"/>
      <c r="AA16" s="428"/>
      <c r="AB16" s="428"/>
      <c r="AC16" s="428"/>
      <c r="AD16" s="428"/>
      <c r="AE16" s="428"/>
      <c r="AF16" s="428"/>
      <c r="AG16" s="428"/>
      <c r="AH16" s="428"/>
      <c r="AI16" s="428"/>
      <c r="AJ16" s="428"/>
      <c r="AK16" s="428"/>
      <c r="AL16" s="428"/>
      <c r="AM16" s="428"/>
      <c r="AN16" s="428"/>
      <c r="AO16" s="428"/>
      <c r="AP16" s="428"/>
      <c r="AQ16" s="428"/>
      <c r="AR16" s="428"/>
      <c r="AS16" s="428"/>
      <c r="AT16" s="428"/>
      <c r="AU16" s="428"/>
      <c r="AV16" s="428"/>
      <c r="AW16" s="428"/>
      <c r="AX16" s="428"/>
      <c r="AY16" s="428"/>
      <c r="AZ16" s="428"/>
      <c r="BA16" s="428"/>
      <c r="BB16" s="428"/>
      <c r="BC16" s="428"/>
      <c r="BD16" s="428"/>
      <c r="BE16" s="428"/>
      <c r="BF16" s="428"/>
      <c r="BG16" s="428"/>
      <c r="BH16" s="428"/>
      <c r="BI16" s="428"/>
      <c r="BJ16" s="428"/>
      <c r="BK16" s="428"/>
      <c r="BL16" s="428"/>
      <c r="BM16" s="428"/>
      <c r="BN16" s="428"/>
    </row>
    <row r="17" outlineLevel="3">
      <c r="A17" s="428"/>
      <c r="B17" s="428"/>
      <c r="C17" s="428"/>
      <c r="D17" s="428"/>
      <c r="E17" s="498" t="s">
        <v>212</v>
      </c>
      <c r="F17" s="499" t="s">
        <v>213</v>
      </c>
      <c r="G17" s="498" t="s">
        <v>214</v>
      </c>
      <c r="H17" s="499" t="s">
        <v>215</v>
      </c>
      <c r="I17" s="499" t="s">
        <v>216</v>
      </c>
      <c r="J17" s="500"/>
      <c r="K17" s="182"/>
      <c r="L17" s="182"/>
      <c r="M17" s="182"/>
      <c r="N17" s="182"/>
      <c r="O17" s="182"/>
      <c r="P17" s="182"/>
      <c r="Q17" s="182"/>
      <c r="R17" s="182"/>
      <c r="S17" s="182"/>
      <c r="T17" s="182"/>
      <c r="U17" s="182"/>
      <c r="V17" s="182"/>
      <c r="W17" s="182"/>
      <c r="X17" s="182"/>
      <c r="Y17" s="182"/>
      <c r="Z17" s="182"/>
      <c r="AA17" s="182"/>
      <c r="AB17" s="182"/>
      <c r="AC17" s="182"/>
      <c r="AD17" s="182"/>
      <c r="AE17" s="182"/>
      <c r="AF17" s="182"/>
      <c r="AG17" s="182"/>
      <c r="AH17" s="182"/>
      <c r="AI17" s="182"/>
      <c r="AJ17" s="182"/>
      <c r="AK17" s="182"/>
      <c r="AL17" s="182"/>
      <c r="AM17" s="182"/>
      <c r="AN17" s="182"/>
      <c r="AO17" s="182"/>
      <c r="AP17" s="182"/>
      <c r="AQ17" s="182"/>
      <c r="AR17" s="182"/>
      <c r="AS17" s="182"/>
      <c r="AT17" s="182"/>
      <c r="AU17" s="182"/>
      <c r="AV17" s="182"/>
      <c r="AW17" s="182"/>
      <c r="AX17" s="182"/>
      <c r="AY17" s="182"/>
      <c r="AZ17" s="182"/>
      <c r="BA17" s="182"/>
      <c r="BB17" s="182"/>
      <c r="BC17" s="182"/>
      <c r="BD17" s="182"/>
      <c r="BE17" s="181"/>
      <c r="BF17" s="501" t="s">
        <v>187</v>
      </c>
      <c r="BG17" s="479" t="s">
        <v>217</v>
      </c>
      <c r="BH17" s="182"/>
      <c r="BI17" s="182"/>
      <c r="BJ17" s="181"/>
      <c r="BK17" s="501" t="s">
        <v>167</v>
      </c>
      <c r="BL17" s="501" t="s">
        <v>218</v>
      </c>
      <c r="BM17" s="428"/>
      <c r="BN17" s="428"/>
    </row>
    <row r="18" outlineLevel="3">
      <c r="A18" s="428"/>
      <c r="B18" s="428"/>
      <c r="C18" s="428"/>
      <c r="D18" s="428"/>
      <c r="E18" s="199"/>
      <c r="F18" s="199"/>
      <c r="G18" s="199"/>
      <c r="H18" s="199"/>
      <c r="I18" s="199"/>
      <c r="J18" s="502" t="s">
        <v>219</v>
      </c>
      <c r="K18" s="182"/>
      <c r="L18" s="182"/>
      <c r="M18" s="181"/>
      <c r="N18" s="502" t="s">
        <v>220</v>
      </c>
      <c r="O18" s="182"/>
      <c r="P18" s="182"/>
      <c r="Q18" s="181"/>
      <c r="R18" s="502" t="s">
        <v>221</v>
      </c>
      <c r="S18" s="182"/>
      <c r="T18" s="182"/>
      <c r="U18" s="181"/>
      <c r="V18" s="502" t="s">
        <v>222</v>
      </c>
      <c r="W18" s="182"/>
      <c r="X18" s="182"/>
      <c r="Y18" s="181"/>
      <c r="Z18" s="502" t="s">
        <v>223</v>
      </c>
      <c r="AA18" s="182"/>
      <c r="AB18" s="182"/>
      <c r="AC18" s="181"/>
      <c r="AD18" s="502" t="s">
        <v>224</v>
      </c>
      <c r="AE18" s="182"/>
      <c r="AF18" s="182"/>
      <c r="AG18" s="181"/>
      <c r="AH18" s="502" t="s">
        <v>225</v>
      </c>
      <c r="AI18" s="182"/>
      <c r="AJ18" s="182"/>
      <c r="AK18" s="181"/>
      <c r="AL18" s="502" t="s">
        <v>226</v>
      </c>
      <c r="AM18" s="182"/>
      <c r="AN18" s="182"/>
      <c r="AO18" s="181"/>
      <c r="AP18" s="502" t="s">
        <v>227</v>
      </c>
      <c r="AQ18" s="182"/>
      <c r="AR18" s="182"/>
      <c r="AS18" s="181"/>
      <c r="AT18" s="502" t="s">
        <v>228</v>
      </c>
      <c r="AU18" s="182"/>
      <c r="AV18" s="182"/>
      <c r="AW18" s="181"/>
      <c r="AX18" s="502" t="s">
        <v>229</v>
      </c>
      <c r="AY18" s="182"/>
      <c r="AZ18" s="182"/>
      <c r="BA18" s="181"/>
      <c r="BB18" s="502" t="s">
        <v>230</v>
      </c>
      <c r="BC18" s="182"/>
      <c r="BD18" s="182"/>
      <c r="BE18" s="181"/>
      <c r="BF18" s="199"/>
      <c r="BG18" s="503" t="s">
        <v>231</v>
      </c>
      <c r="BH18" s="504" t="s">
        <v>232</v>
      </c>
      <c r="BI18" s="503" t="s">
        <v>233</v>
      </c>
      <c r="BJ18" s="504" t="s">
        <v>234</v>
      </c>
      <c r="BK18" s="199"/>
      <c r="BL18" s="199"/>
      <c r="BM18" s="428"/>
      <c r="BN18" s="428"/>
    </row>
    <row r="19" outlineLevel="3">
      <c r="A19" s="428"/>
      <c r="B19" s="428"/>
      <c r="C19" s="428"/>
      <c r="D19" s="428"/>
      <c r="E19" s="183"/>
      <c r="F19" s="183"/>
      <c r="G19" s="183"/>
      <c r="H19" s="183"/>
      <c r="I19" s="183"/>
      <c r="J19" s="505">
        <v>1.0</v>
      </c>
      <c r="K19" s="505">
        <v>2.0</v>
      </c>
      <c r="L19" s="505">
        <v>3.0</v>
      </c>
      <c r="M19" s="505">
        <v>4.0</v>
      </c>
      <c r="N19" s="505">
        <v>1.0</v>
      </c>
      <c r="O19" s="505">
        <v>2.0</v>
      </c>
      <c r="P19" s="505">
        <v>3.0</v>
      </c>
      <c r="Q19" s="505">
        <v>4.0</v>
      </c>
      <c r="R19" s="505">
        <v>1.0</v>
      </c>
      <c r="S19" s="505">
        <v>2.0</v>
      </c>
      <c r="T19" s="505">
        <v>3.0</v>
      </c>
      <c r="U19" s="505">
        <v>4.0</v>
      </c>
      <c r="V19" s="505">
        <v>1.0</v>
      </c>
      <c r="W19" s="505">
        <v>2.0</v>
      </c>
      <c r="X19" s="505">
        <v>3.0</v>
      </c>
      <c r="Y19" s="505">
        <v>4.0</v>
      </c>
      <c r="Z19" s="505">
        <v>1.0</v>
      </c>
      <c r="AA19" s="505">
        <v>2.0</v>
      </c>
      <c r="AB19" s="505">
        <v>3.0</v>
      </c>
      <c r="AC19" s="505">
        <v>4.0</v>
      </c>
      <c r="AD19" s="505">
        <v>1.0</v>
      </c>
      <c r="AE19" s="505">
        <v>2.0</v>
      </c>
      <c r="AF19" s="505">
        <v>3.0</v>
      </c>
      <c r="AG19" s="505">
        <v>4.0</v>
      </c>
      <c r="AH19" s="505">
        <v>1.0</v>
      </c>
      <c r="AI19" s="505">
        <v>2.0</v>
      </c>
      <c r="AJ19" s="505">
        <v>3.0</v>
      </c>
      <c r="AK19" s="505">
        <v>4.0</v>
      </c>
      <c r="AL19" s="505">
        <v>1.0</v>
      </c>
      <c r="AM19" s="505">
        <v>2.0</v>
      </c>
      <c r="AN19" s="505">
        <v>3.0</v>
      </c>
      <c r="AO19" s="505">
        <v>4.0</v>
      </c>
      <c r="AP19" s="505">
        <v>1.0</v>
      </c>
      <c r="AQ19" s="505">
        <v>2.0</v>
      </c>
      <c r="AR19" s="505">
        <v>3.0</v>
      </c>
      <c r="AS19" s="505">
        <v>4.0</v>
      </c>
      <c r="AT19" s="505">
        <v>1.0</v>
      </c>
      <c r="AU19" s="505">
        <v>2.0</v>
      </c>
      <c r="AV19" s="505">
        <v>3.0</v>
      </c>
      <c r="AW19" s="505">
        <v>4.0</v>
      </c>
      <c r="AX19" s="505">
        <v>1.0</v>
      </c>
      <c r="AY19" s="505">
        <v>2.0</v>
      </c>
      <c r="AZ19" s="505">
        <v>3.0</v>
      </c>
      <c r="BA19" s="505">
        <v>4.0</v>
      </c>
      <c r="BB19" s="505">
        <v>1.0</v>
      </c>
      <c r="BC19" s="505">
        <v>2.0</v>
      </c>
      <c r="BD19" s="505">
        <v>3.0</v>
      </c>
      <c r="BE19" s="505">
        <v>4.0</v>
      </c>
      <c r="BF19" s="183"/>
      <c r="BG19" s="183"/>
      <c r="BH19" s="183"/>
      <c r="BI19" s="183"/>
      <c r="BJ19" s="183"/>
      <c r="BK19" s="183"/>
      <c r="BL19" s="183"/>
      <c r="BM19" s="428"/>
      <c r="BN19" s="428"/>
    </row>
    <row r="20" outlineLevel="3">
      <c r="A20" s="428"/>
      <c r="B20" s="428"/>
      <c r="C20" s="428"/>
      <c r="D20" s="428"/>
      <c r="E20" s="486">
        <v>1.0</v>
      </c>
      <c r="F20" s="528"/>
      <c r="G20" s="506"/>
      <c r="H20" s="507"/>
      <c r="I20" s="507"/>
      <c r="J20" s="508">
        <v>0.0</v>
      </c>
      <c r="K20" s="508">
        <v>0.0</v>
      </c>
      <c r="L20" s="508">
        <v>0.0</v>
      </c>
      <c r="M20" s="508">
        <v>0.0</v>
      </c>
      <c r="N20" s="508">
        <v>0.0</v>
      </c>
      <c r="O20" s="508">
        <v>0.0</v>
      </c>
      <c r="P20" s="508">
        <v>0.0</v>
      </c>
      <c r="Q20" s="508">
        <v>0.0</v>
      </c>
      <c r="R20" s="508">
        <v>0.0</v>
      </c>
      <c r="S20" s="508">
        <v>0.0</v>
      </c>
      <c r="T20" s="508">
        <v>0.0</v>
      </c>
      <c r="U20" s="508">
        <v>0.0</v>
      </c>
      <c r="V20" s="508">
        <v>0.0</v>
      </c>
      <c r="W20" s="508">
        <v>0.0</v>
      </c>
      <c r="X20" s="508">
        <v>0.0</v>
      </c>
      <c r="Y20" s="508">
        <v>0.0</v>
      </c>
      <c r="Z20" s="508">
        <v>0.0</v>
      </c>
      <c r="AA20" s="508">
        <v>0.0</v>
      </c>
      <c r="AB20" s="508">
        <v>0.0</v>
      </c>
      <c r="AC20" s="508">
        <v>0.0</v>
      </c>
      <c r="AD20" s="508">
        <v>0.0</v>
      </c>
      <c r="AE20" s="508">
        <v>0.0</v>
      </c>
      <c r="AF20" s="508">
        <v>0.0</v>
      </c>
      <c r="AG20" s="508">
        <v>0.0</v>
      </c>
      <c r="AH20" s="508">
        <v>0.0</v>
      </c>
      <c r="AI20" s="508">
        <v>0.0</v>
      </c>
      <c r="AJ20" s="508">
        <v>0.0</v>
      </c>
      <c r="AK20" s="508">
        <v>0.0</v>
      </c>
      <c r="AL20" s="508">
        <v>0.0</v>
      </c>
      <c r="AM20" s="508">
        <v>0.0</v>
      </c>
      <c r="AN20" s="508">
        <v>0.0</v>
      </c>
      <c r="AO20" s="508">
        <v>0.0</v>
      </c>
      <c r="AP20" s="508">
        <v>0.0</v>
      </c>
      <c r="AQ20" s="508">
        <v>0.0</v>
      </c>
      <c r="AR20" s="508">
        <v>0.0</v>
      </c>
      <c r="AS20" s="508">
        <v>0.0</v>
      </c>
      <c r="AT20" s="508">
        <v>0.0</v>
      </c>
      <c r="AU20" s="508">
        <v>0.0</v>
      </c>
      <c r="AV20" s="508">
        <v>0.0</v>
      </c>
      <c r="AW20" s="508">
        <v>0.0</v>
      </c>
      <c r="AX20" s="508">
        <v>0.0</v>
      </c>
      <c r="AY20" s="508">
        <v>0.0</v>
      </c>
      <c r="AZ20" s="508">
        <v>0.0</v>
      </c>
      <c r="BA20" s="508">
        <v>0.0</v>
      </c>
      <c r="BB20" s="508">
        <v>0.0</v>
      </c>
      <c r="BC20" s="508">
        <v>0.0</v>
      </c>
      <c r="BD20" s="508">
        <v>0.0</v>
      </c>
      <c r="BE20" s="508">
        <v>0.0</v>
      </c>
      <c r="BF20" s="515">
        <v>0.0</v>
      </c>
      <c r="BG20" s="510"/>
      <c r="BH20" s="511">
        <v>0.0</v>
      </c>
      <c r="BI20" s="512">
        <f t="shared" ref="BI20:BI29" si="1">iferror(AVERAGE(J20:BE20))</f>
        <v>0</v>
      </c>
      <c r="BJ20" s="511">
        <v>0.0</v>
      </c>
      <c r="BK20" s="513"/>
      <c r="BL20" s="514">
        <f>iferror((BH20+BJ20)/100)</f>
        <v>0</v>
      </c>
      <c r="BM20" s="428"/>
      <c r="BN20" s="428"/>
    </row>
    <row r="21" outlineLevel="3">
      <c r="A21" s="428"/>
      <c r="B21" s="428"/>
      <c r="C21" s="428"/>
      <c r="D21" s="428"/>
      <c r="E21" s="486">
        <v>2.0</v>
      </c>
      <c r="F21" s="529"/>
      <c r="G21" s="506"/>
      <c r="H21" s="507"/>
      <c r="I21" s="507"/>
      <c r="J21" s="508">
        <v>0.0</v>
      </c>
      <c r="K21" s="508">
        <v>0.0</v>
      </c>
      <c r="L21" s="508">
        <v>0.0</v>
      </c>
      <c r="M21" s="508">
        <v>0.0</v>
      </c>
      <c r="N21" s="508">
        <v>0.0</v>
      </c>
      <c r="O21" s="508">
        <v>0.0</v>
      </c>
      <c r="P21" s="508">
        <v>0.0</v>
      </c>
      <c r="Q21" s="508">
        <v>0.0</v>
      </c>
      <c r="R21" s="508">
        <v>0.0</v>
      </c>
      <c r="S21" s="508">
        <v>0.0</v>
      </c>
      <c r="T21" s="508">
        <v>0.0</v>
      </c>
      <c r="U21" s="508">
        <v>0.0</v>
      </c>
      <c r="V21" s="508">
        <v>0.0</v>
      </c>
      <c r="W21" s="508">
        <v>0.0</v>
      </c>
      <c r="X21" s="508">
        <v>0.0</v>
      </c>
      <c r="Y21" s="508">
        <v>0.0</v>
      </c>
      <c r="Z21" s="508">
        <v>0.0</v>
      </c>
      <c r="AA21" s="508">
        <v>0.0</v>
      </c>
      <c r="AB21" s="508">
        <v>0.0</v>
      </c>
      <c r="AC21" s="508">
        <v>0.0</v>
      </c>
      <c r="AD21" s="508">
        <v>0.0</v>
      </c>
      <c r="AE21" s="508">
        <v>0.0</v>
      </c>
      <c r="AF21" s="508">
        <v>0.0</v>
      </c>
      <c r="AG21" s="508">
        <v>0.0</v>
      </c>
      <c r="AH21" s="508">
        <v>0.0</v>
      </c>
      <c r="AI21" s="508">
        <v>0.0</v>
      </c>
      <c r="AJ21" s="508">
        <v>0.0</v>
      </c>
      <c r="AK21" s="508">
        <v>0.0</v>
      </c>
      <c r="AL21" s="508">
        <v>0.0</v>
      </c>
      <c r="AM21" s="508">
        <v>0.0</v>
      </c>
      <c r="AN21" s="508">
        <v>0.0</v>
      </c>
      <c r="AO21" s="508">
        <v>0.0</v>
      </c>
      <c r="AP21" s="508">
        <v>0.0</v>
      </c>
      <c r="AQ21" s="508">
        <v>0.0</v>
      </c>
      <c r="AR21" s="508">
        <v>0.0</v>
      </c>
      <c r="AS21" s="508">
        <v>0.0</v>
      </c>
      <c r="AT21" s="508">
        <v>0.0</v>
      </c>
      <c r="AU21" s="508">
        <v>0.0</v>
      </c>
      <c r="AV21" s="508">
        <v>0.0</v>
      </c>
      <c r="AW21" s="508">
        <v>0.0</v>
      </c>
      <c r="AX21" s="508">
        <v>0.0</v>
      </c>
      <c r="AY21" s="508">
        <v>0.0</v>
      </c>
      <c r="AZ21" s="508">
        <v>0.0</v>
      </c>
      <c r="BA21" s="508">
        <v>0.0</v>
      </c>
      <c r="BB21" s="508">
        <v>0.0</v>
      </c>
      <c r="BC21" s="508">
        <v>0.0</v>
      </c>
      <c r="BD21" s="508">
        <v>0.0</v>
      </c>
      <c r="BE21" s="508">
        <v>0.0</v>
      </c>
      <c r="BF21" s="515">
        <v>0.0</v>
      </c>
      <c r="BG21" s="510"/>
      <c r="BH21" s="511">
        <v>0.0</v>
      </c>
      <c r="BI21" s="512">
        <f t="shared" si="1"/>
        <v>0</v>
      </c>
      <c r="BJ21" s="511">
        <v>0.0</v>
      </c>
      <c r="BK21" s="513"/>
      <c r="BL21" s="514">
        <f t="shared" ref="BL21:BL29" si="2">(BH21+BJ21)/100</f>
        <v>0</v>
      </c>
      <c r="BM21" s="428"/>
      <c r="BN21" s="428"/>
    </row>
    <row r="22" outlineLevel="3">
      <c r="A22" s="428"/>
      <c r="B22" s="428"/>
      <c r="C22" s="248" t="s">
        <v>235</v>
      </c>
      <c r="D22" s="428"/>
      <c r="E22" s="486">
        <v>3.0</v>
      </c>
      <c r="F22" s="529"/>
      <c r="G22" s="506"/>
      <c r="H22" s="507"/>
      <c r="I22" s="507"/>
      <c r="J22" s="508">
        <v>0.0</v>
      </c>
      <c r="K22" s="508">
        <v>0.0</v>
      </c>
      <c r="L22" s="508">
        <v>0.0</v>
      </c>
      <c r="M22" s="508">
        <v>0.0</v>
      </c>
      <c r="N22" s="508">
        <v>0.0</v>
      </c>
      <c r="O22" s="508">
        <v>0.0</v>
      </c>
      <c r="P22" s="508">
        <v>0.0</v>
      </c>
      <c r="Q22" s="508">
        <v>0.0</v>
      </c>
      <c r="R22" s="508">
        <v>0.0</v>
      </c>
      <c r="S22" s="508">
        <v>0.0</v>
      </c>
      <c r="T22" s="508">
        <v>0.0</v>
      </c>
      <c r="U22" s="508">
        <v>0.0</v>
      </c>
      <c r="V22" s="508">
        <v>0.0</v>
      </c>
      <c r="W22" s="508">
        <v>0.0</v>
      </c>
      <c r="X22" s="508">
        <v>0.0</v>
      </c>
      <c r="Y22" s="508">
        <v>0.0</v>
      </c>
      <c r="Z22" s="508">
        <v>0.0</v>
      </c>
      <c r="AA22" s="508">
        <v>0.0</v>
      </c>
      <c r="AB22" s="508">
        <v>0.0</v>
      </c>
      <c r="AC22" s="508">
        <v>0.0</v>
      </c>
      <c r="AD22" s="508">
        <v>0.0</v>
      </c>
      <c r="AE22" s="508">
        <v>0.0</v>
      </c>
      <c r="AF22" s="508">
        <v>0.0</v>
      </c>
      <c r="AG22" s="508">
        <v>0.0</v>
      </c>
      <c r="AH22" s="508">
        <v>0.0</v>
      </c>
      <c r="AI22" s="508">
        <v>0.0</v>
      </c>
      <c r="AJ22" s="508">
        <v>0.0</v>
      </c>
      <c r="AK22" s="508">
        <v>0.0</v>
      </c>
      <c r="AL22" s="508">
        <v>0.0</v>
      </c>
      <c r="AM22" s="508">
        <v>0.0</v>
      </c>
      <c r="AN22" s="508">
        <v>0.0</v>
      </c>
      <c r="AO22" s="508">
        <v>0.0</v>
      </c>
      <c r="AP22" s="508">
        <v>0.0</v>
      </c>
      <c r="AQ22" s="508">
        <v>0.0</v>
      </c>
      <c r="AR22" s="508">
        <v>0.0</v>
      </c>
      <c r="AS22" s="508">
        <v>0.0</v>
      </c>
      <c r="AT22" s="508">
        <v>0.0</v>
      </c>
      <c r="AU22" s="508">
        <v>0.0</v>
      </c>
      <c r="AV22" s="508">
        <v>0.0</v>
      </c>
      <c r="AW22" s="508">
        <v>0.0</v>
      </c>
      <c r="AX22" s="508">
        <v>0.0</v>
      </c>
      <c r="AY22" s="508">
        <v>0.0</v>
      </c>
      <c r="AZ22" s="508">
        <v>0.0</v>
      </c>
      <c r="BA22" s="508">
        <v>0.0</v>
      </c>
      <c r="BB22" s="508">
        <v>0.0</v>
      </c>
      <c r="BC22" s="508">
        <v>0.0</v>
      </c>
      <c r="BD22" s="508">
        <v>0.0</v>
      </c>
      <c r="BE22" s="508">
        <v>0.0</v>
      </c>
      <c r="BF22" s="515">
        <v>0.0</v>
      </c>
      <c r="BG22" s="510"/>
      <c r="BH22" s="511">
        <v>0.0</v>
      </c>
      <c r="BI22" s="512">
        <f t="shared" si="1"/>
        <v>0</v>
      </c>
      <c r="BJ22" s="511">
        <v>0.0</v>
      </c>
      <c r="BK22" s="513"/>
      <c r="BL22" s="514">
        <f t="shared" si="2"/>
        <v>0</v>
      </c>
      <c r="BM22" s="428"/>
      <c r="BN22" s="428"/>
    </row>
    <row r="23" outlineLevel="3">
      <c r="A23" s="428"/>
      <c r="B23" s="428"/>
      <c r="C23" s="428"/>
      <c r="D23" s="428"/>
      <c r="E23" s="486">
        <v>4.0</v>
      </c>
      <c r="F23" s="529"/>
      <c r="G23" s="506"/>
      <c r="H23" s="507"/>
      <c r="I23" s="507"/>
      <c r="J23" s="508">
        <v>0.0</v>
      </c>
      <c r="K23" s="508">
        <v>0.0</v>
      </c>
      <c r="L23" s="508">
        <v>0.0</v>
      </c>
      <c r="M23" s="508">
        <v>0.0</v>
      </c>
      <c r="N23" s="508">
        <v>0.0</v>
      </c>
      <c r="O23" s="508">
        <v>0.0</v>
      </c>
      <c r="P23" s="508">
        <v>0.0</v>
      </c>
      <c r="Q23" s="508">
        <v>0.0</v>
      </c>
      <c r="R23" s="508">
        <v>0.0</v>
      </c>
      <c r="S23" s="508">
        <v>0.0</v>
      </c>
      <c r="T23" s="508">
        <v>0.0</v>
      </c>
      <c r="U23" s="508">
        <v>0.0</v>
      </c>
      <c r="V23" s="508">
        <v>0.0</v>
      </c>
      <c r="W23" s="508">
        <v>0.0</v>
      </c>
      <c r="X23" s="508">
        <v>0.0</v>
      </c>
      <c r="Y23" s="508">
        <v>0.0</v>
      </c>
      <c r="Z23" s="508">
        <v>0.0</v>
      </c>
      <c r="AA23" s="508">
        <v>0.0</v>
      </c>
      <c r="AB23" s="508">
        <v>0.0</v>
      </c>
      <c r="AC23" s="508">
        <v>0.0</v>
      </c>
      <c r="AD23" s="508">
        <v>0.0</v>
      </c>
      <c r="AE23" s="508">
        <v>0.0</v>
      </c>
      <c r="AF23" s="508">
        <v>0.0</v>
      </c>
      <c r="AG23" s="508">
        <v>0.0</v>
      </c>
      <c r="AH23" s="508">
        <v>0.0</v>
      </c>
      <c r="AI23" s="508">
        <v>0.0</v>
      </c>
      <c r="AJ23" s="508">
        <v>0.0</v>
      </c>
      <c r="AK23" s="508">
        <v>0.0</v>
      </c>
      <c r="AL23" s="508">
        <v>0.0</v>
      </c>
      <c r="AM23" s="508">
        <v>0.0</v>
      </c>
      <c r="AN23" s="508">
        <v>0.0</v>
      </c>
      <c r="AO23" s="508">
        <v>0.0</v>
      </c>
      <c r="AP23" s="508">
        <v>0.0</v>
      </c>
      <c r="AQ23" s="508">
        <v>0.0</v>
      </c>
      <c r="AR23" s="508">
        <v>0.0</v>
      </c>
      <c r="AS23" s="508">
        <v>0.0</v>
      </c>
      <c r="AT23" s="508">
        <v>0.0</v>
      </c>
      <c r="AU23" s="508">
        <v>0.0</v>
      </c>
      <c r="AV23" s="508">
        <v>0.0</v>
      </c>
      <c r="AW23" s="508">
        <v>0.0</v>
      </c>
      <c r="AX23" s="508">
        <v>0.0</v>
      </c>
      <c r="AY23" s="508">
        <v>0.0</v>
      </c>
      <c r="AZ23" s="508">
        <v>0.0</v>
      </c>
      <c r="BA23" s="508">
        <v>0.0</v>
      </c>
      <c r="BB23" s="508">
        <v>0.0</v>
      </c>
      <c r="BC23" s="508">
        <v>0.0</v>
      </c>
      <c r="BD23" s="508">
        <v>0.0</v>
      </c>
      <c r="BE23" s="508">
        <v>0.0</v>
      </c>
      <c r="BF23" s="515">
        <v>0.0</v>
      </c>
      <c r="BG23" s="510"/>
      <c r="BH23" s="511">
        <v>0.0</v>
      </c>
      <c r="BI23" s="512">
        <f t="shared" si="1"/>
        <v>0</v>
      </c>
      <c r="BJ23" s="511">
        <v>0.0</v>
      </c>
      <c r="BK23" s="513"/>
      <c r="BL23" s="514">
        <f t="shared" si="2"/>
        <v>0</v>
      </c>
      <c r="BM23" s="428"/>
      <c r="BN23" s="428"/>
    </row>
    <row r="24" outlineLevel="3">
      <c r="A24" s="428"/>
      <c r="B24" s="428"/>
      <c r="C24" s="428"/>
      <c r="D24" s="428"/>
      <c r="E24" s="486">
        <v>5.0</v>
      </c>
      <c r="F24" s="529"/>
      <c r="G24" s="506"/>
      <c r="H24" s="507"/>
      <c r="I24" s="507"/>
      <c r="J24" s="508">
        <v>0.0</v>
      </c>
      <c r="K24" s="508">
        <v>0.0</v>
      </c>
      <c r="L24" s="508">
        <v>0.0</v>
      </c>
      <c r="M24" s="508">
        <v>0.0</v>
      </c>
      <c r="N24" s="508">
        <v>0.0</v>
      </c>
      <c r="O24" s="508">
        <v>0.0</v>
      </c>
      <c r="P24" s="508">
        <v>0.0</v>
      </c>
      <c r="Q24" s="508">
        <v>0.0</v>
      </c>
      <c r="R24" s="508">
        <v>0.0</v>
      </c>
      <c r="S24" s="508">
        <v>0.0</v>
      </c>
      <c r="T24" s="508">
        <v>0.0</v>
      </c>
      <c r="U24" s="508">
        <v>0.0</v>
      </c>
      <c r="V24" s="508">
        <v>0.0</v>
      </c>
      <c r="W24" s="508">
        <v>0.0</v>
      </c>
      <c r="X24" s="508">
        <v>0.0</v>
      </c>
      <c r="Y24" s="508">
        <v>0.0</v>
      </c>
      <c r="Z24" s="508">
        <v>0.0</v>
      </c>
      <c r="AA24" s="508">
        <v>0.0</v>
      </c>
      <c r="AB24" s="508">
        <v>0.0</v>
      </c>
      <c r="AC24" s="508">
        <v>0.0</v>
      </c>
      <c r="AD24" s="508">
        <v>0.0</v>
      </c>
      <c r="AE24" s="508">
        <v>0.0</v>
      </c>
      <c r="AF24" s="508">
        <v>0.0</v>
      </c>
      <c r="AG24" s="508">
        <v>0.0</v>
      </c>
      <c r="AH24" s="508">
        <v>0.0</v>
      </c>
      <c r="AI24" s="508">
        <v>0.0</v>
      </c>
      <c r="AJ24" s="508">
        <v>0.0</v>
      </c>
      <c r="AK24" s="508">
        <v>0.0</v>
      </c>
      <c r="AL24" s="508">
        <v>0.0</v>
      </c>
      <c r="AM24" s="508">
        <v>0.0</v>
      </c>
      <c r="AN24" s="508">
        <v>0.0</v>
      </c>
      <c r="AO24" s="508">
        <v>0.0</v>
      </c>
      <c r="AP24" s="508">
        <v>0.0</v>
      </c>
      <c r="AQ24" s="508">
        <v>0.0</v>
      </c>
      <c r="AR24" s="508">
        <v>0.0</v>
      </c>
      <c r="AS24" s="508">
        <v>0.0</v>
      </c>
      <c r="AT24" s="508">
        <v>0.0</v>
      </c>
      <c r="AU24" s="508">
        <v>0.0</v>
      </c>
      <c r="AV24" s="508">
        <v>0.0</v>
      </c>
      <c r="AW24" s="508">
        <v>0.0</v>
      </c>
      <c r="AX24" s="508">
        <v>0.0</v>
      </c>
      <c r="AY24" s="508">
        <v>0.0</v>
      </c>
      <c r="AZ24" s="508">
        <v>0.0</v>
      </c>
      <c r="BA24" s="508">
        <v>0.0</v>
      </c>
      <c r="BB24" s="508">
        <v>0.0</v>
      </c>
      <c r="BC24" s="508">
        <v>0.0</v>
      </c>
      <c r="BD24" s="508">
        <v>0.0</v>
      </c>
      <c r="BE24" s="508">
        <v>0.0</v>
      </c>
      <c r="BF24" s="515">
        <v>0.0</v>
      </c>
      <c r="BG24" s="510"/>
      <c r="BH24" s="511">
        <v>0.0</v>
      </c>
      <c r="BI24" s="512">
        <f t="shared" si="1"/>
        <v>0</v>
      </c>
      <c r="BJ24" s="511">
        <v>0.0</v>
      </c>
      <c r="BK24" s="513"/>
      <c r="BL24" s="514">
        <f t="shared" si="2"/>
        <v>0</v>
      </c>
      <c r="BM24" s="428"/>
      <c r="BN24" s="428"/>
    </row>
    <row r="25" outlineLevel="3">
      <c r="A25" s="428"/>
      <c r="B25" s="428"/>
      <c r="C25" s="428"/>
      <c r="D25" s="428"/>
      <c r="E25" s="486">
        <v>6.0</v>
      </c>
      <c r="F25" s="529"/>
      <c r="G25" s="506"/>
      <c r="H25" s="507"/>
      <c r="I25" s="507"/>
      <c r="J25" s="508">
        <v>0.0</v>
      </c>
      <c r="K25" s="508">
        <v>0.0</v>
      </c>
      <c r="L25" s="508">
        <v>0.0</v>
      </c>
      <c r="M25" s="508">
        <v>0.0</v>
      </c>
      <c r="N25" s="508">
        <v>0.0</v>
      </c>
      <c r="O25" s="508">
        <v>0.0</v>
      </c>
      <c r="P25" s="508">
        <v>0.0</v>
      </c>
      <c r="Q25" s="508">
        <v>0.0</v>
      </c>
      <c r="R25" s="508">
        <v>0.0</v>
      </c>
      <c r="S25" s="508">
        <v>0.0</v>
      </c>
      <c r="T25" s="508">
        <v>0.0</v>
      </c>
      <c r="U25" s="508">
        <v>0.0</v>
      </c>
      <c r="V25" s="508">
        <v>0.0</v>
      </c>
      <c r="W25" s="508">
        <v>0.0</v>
      </c>
      <c r="X25" s="508">
        <v>0.0</v>
      </c>
      <c r="Y25" s="508">
        <v>0.0</v>
      </c>
      <c r="Z25" s="508">
        <v>0.0</v>
      </c>
      <c r="AA25" s="508">
        <v>0.0</v>
      </c>
      <c r="AB25" s="508">
        <v>0.0</v>
      </c>
      <c r="AC25" s="508">
        <v>0.0</v>
      </c>
      <c r="AD25" s="508">
        <v>0.0</v>
      </c>
      <c r="AE25" s="508">
        <v>0.0</v>
      </c>
      <c r="AF25" s="508">
        <v>0.0</v>
      </c>
      <c r="AG25" s="508">
        <v>0.0</v>
      </c>
      <c r="AH25" s="508">
        <v>0.0</v>
      </c>
      <c r="AI25" s="508">
        <v>0.0</v>
      </c>
      <c r="AJ25" s="508">
        <v>0.0</v>
      </c>
      <c r="AK25" s="508">
        <v>0.0</v>
      </c>
      <c r="AL25" s="508">
        <v>0.0</v>
      </c>
      <c r="AM25" s="508">
        <v>0.0</v>
      </c>
      <c r="AN25" s="508">
        <v>0.0</v>
      </c>
      <c r="AO25" s="508">
        <v>0.0</v>
      </c>
      <c r="AP25" s="508">
        <v>0.0</v>
      </c>
      <c r="AQ25" s="508">
        <v>0.0</v>
      </c>
      <c r="AR25" s="508">
        <v>0.0</v>
      </c>
      <c r="AS25" s="508">
        <v>0.0</v>
      </c>
      <c r="AT25" s="508">
        <v>0.0</v>
      </c>
      <c r="AU25" s="508">
        <v>0.0</v>
      </c>
      <c r="AV25" s="508">
        <v>0.0</v>
      </c>
      <c r="AW25" s="508">
        <v>0.0</v>
      </c>
      <c r="AX25" s="508">
        <v>0.0</v>
      </c>
      <c r="AY25" s="508">
        <v>0.0</v>
      </c>
      <c r="AZ25" s="508">
        <v>0.0</v>
      </c>
      <c r="BA25" s="508">
        <v>0.0</v>
      </c>
      <c r="BB25" s="508">
        <v>0.0</v>
      </c>
      <c r="BC25" s="508">
        <v>0.0</v>
      </c>
      <c r="BD25" s="508">
        <v>0.0</v>
      </c>
      <c r="BE25" s="508">
        <v>0.0</v>
      </c>
      <c r="BF25" s="515">
        <v>0.0</v>
      </c>
      <c r="BG25" s="510"/>
      <c r="BH25" s="511">
        <v>0.0</v>
      </c>
      <c r="BI25" s="512">
        <f t="shared" si="1"/>
        <v>0</v>
      </c>
      <c r="BJ25" s="511">
        <v>0.0</v>
      </c>
      <c r="BK25" s="513"/>
      <c r="BL25" s="514">
        <f t="shared" si="2"/>
        <v>0</v>
      </c>
      <c r="BM25" s="428"/>
      <c r="BN25" s="428"/>
    </row>
    <row r="26" outlineLevel="3">
      <c r="A26" s="428"/>
      <c r="B26" s="428"/>
      <c r="C26" s="428"/>
      <c r="D26" s="428"/>
      <c r="E26" s="486">
        <v>7.0</v>
      </c>
      <c r="F26" s="529"/>
      <c r="G26" s="506"/>
      <c r="H26" s="507"/>
      <c r="I26" s="507"/>
      <c r="J26" s="508">
        <v>0.0</v>
      </c>
      <c r="K26" s="508">
        <v>0.0</v>
      </c>
      <c r="L26" s="508">
        <v>0.0</v>
      </c>
      <c r="M26" s="508">
        <v>0.0</v>
      </c>
      <c r="N26" s="508">
        <v>0.0</v>
      </c>
      <c r="O26" s="508">
        <v>0.0</v>
      </c>
      <c r="P26" s="508">
        <v>0.0</v>
      </c>
      <c r="Q26" s="508">
        <v>0.0</v>
      </c>
      <c r="R26" s="508">
        <v>0.0</v>
      </c>
      <c r="S26" s="508">
        <v>0.0</v>
      </c>
      <c r="T26" s="508">
        <v>0.0</v>
      </c>
      <c r="U26" s="508">
        <v>0.0</v>
      </c>
      <c r="V26" s="508">
        <v>0.0</v>
      </c>
      <c r="W26" s="508">
        <v>0.0</v>
      </c>
      <c r="X26" s="508">
        <v>0.0</v>
      </c>
      <c r="Y26" s="508">
        <v>0.0</v>
      </c>
      <c r="Z26" s="508">
        <v>0.0</v>
      </c>
      <c r="AA26" s="508">
        <v>0.0</v>
      </c>
      <c r="AB26" s="508">
        <v>0.0</v>
      </c>
      <c r="AC26" s="508">
        <v>0.0</v>
      </c>
      <c r="AD26" s="508">
        <v>0.0</v>
      </c>
      <c r="AE26" s="508">
        <v>0.0</v>
      </c>
      <c r="AF26" s="508">
        <v>0.0</v>
      </c>
      <c r="AG26" s="508">
        <v>0.0</v>
      </c>
      <c r="AH26" s="508">
        <v>0.0</v>
      </c>
      <c r="AI26" s="508">
        <v>0.0</v>
      </c>
      <c r="AJ26" s="508">
        <v>0.0</v>
      </c>
      <c r="AK26" s="508">
        <v>0.0</v>
      </c>
      <c r="AL26" s="508">
        <v>0.0</v>
      </c>
      <c r="AM26" s="508">
        <v>0.0</v>
      </c>
      <c r="AN26" s="508">
        <v>0.0</v>
      </c>
      <c r="AO26" s="508">
        <v>0.0</v>
      </c>
      <c r="AP26" s="508">
        <v>0.0</v>
      </c>
      <c r="AQ26" s="508">
        <v>0.0</v>
      </c>
      <c r="AR26" s="508">
        <v>0.0</v>
      </c>
      <c r="AS26" s="508">
        <v>0.0</v>
      </c>
      <c r="AT26" s="508">
        <v>0.0</v>
      </c>
      <c r="AU26" s="508">
        <v>0.0</v>
      </c>
      <c r="AV26" s="508">
        <v>0.0</v>
      </c>
      <c r="AW26" s="508">
        <v>0.0</v>
      </c>
      <c r="AX26" s="508">
        <v>0.0</v>
      </c>
      <c r="AY26" s="508">
        <v>0.0</v>
      </c>
      <c r="AZ26" s="508">
        <v>0.0</v>
      </c>
      <c r="BA26" s="508">
        <v>0.0</v>
      </c>
      <c r="BB26" s="508">
        <v>0.0</v>
      </c>
      <c r="BC26" s="508">
        <v>0.0</v>
      </c>
      <c r="BD26" s="508">
        <v>0.0</v>
      </c>
      <c r="BE26" s="508">
        <v>0.0</v>
      </c>
      <c r="BF26" s="515">
        <v>0.0</v>
      </c>
      <c r="BG26" s="510"/>
      <c r="BH26" s="511">
        <v>0.0</v>
      </c>
      <c r="BI26" s="512">
        <f t="shared" si="1"/>
        <v>0</v>
      </c>
      <c r="BJ26" s="511">
        <v>0.0</v>
      </c>
      <c r="BK26" s="513"/>
      <c r="BL26" s="514">
        <f t="shared" si="2"/>
        <v>0</v>
      </c>
      <c r="BM26" s="428"/>
      <c r="BN26" s="428"/>
    </row>
    <row r="27" outlineLevel="3">
      <c r="A27" s="428"/>
      <c r="B27" s="428"/>
      <c r="C27" s="428"/>
      <c r="D27" s="428"/>
      <c r="E27" s="486">
        <v>8.0</v>
      </c>
      <c r="F27" s="529"/>
      <c r="G27" s="506"/>
      <c r="H27" s="507"/>
      <c r="I27" s="507"/>
      <c r="J27" s="508">
        <v>0.0</v>
      </c>
      <c r="K27" s="508">
        <v>0.0</v>
      </c>
      <c r="L27" s="508">
        <v>0.0</v>
      </c>
      <c r="M27" s="508">
        <v>0.0</v>
      </c>
      <c r="N27" s="508">
        <v>0.0</v>
      </c>
      <c r="O27" s="508">
        <v>0.0</v>
      </c>
      <c r="P27" s="508">
        <v>0.0</v>
      </c>
      <c r="Q27" s="508">
        <v>0.0</v>
      </c>
      <c r="R27" s="508">
        <v>0.0</v>
      </c>
      <c r="S27" s="508">
        <v>0.0</v>
      </c>
      <c r="T27" s="508">
        <v>0.0</v>
      </c>
      <c r="U27" s="508">
        <v>0.0</v>
      </c>
      <c r="V27" s="508">
        <v>0.0</v>
      </c>
      <c r="W27" s="508">
        <v>0.0</v>
      </c>
      <c r="X27" s="508">
        <v>0.0</v>
      </c>
      <c r="Y27" s="508">
        <v>0.0</v>
      </c>
      <c r="Z27" s="508">
        <v>0.0</v>
      </c>
      <c r="AA27" s="508">
        <v>0.0</v>
      </c>
      <c r="AB27" s="508">
        <v>0.0</v>
      </c>
      <c r="AC27" s="508">
        <v>0.0</v>
      </c>
      <c r="AD27" s="508">
        <v>0.0</v>
      </c>
      <c r="AE27" s="508">
        <v>0.0</v>
      </c>
      <c r="AF27" s="508">
        <v>0.0</v>
      </c>
      <c r="AG27" s="508">
        <v>0.0</v>
      </c>
      <c r="AH27" s="508">
        <v>0.0</v>
      </c>
      <c r="AI27" s="508">
        <v>0.0</v>
      </c>
      <c r="AJ27" s="508">
        <v>0.0</v>
      </c>
      <c r="AK27" s="508">
        <v>0.0</v>
      </c>
      <c r="AL27" s="508">
        <v>0.0</v>
      </c>
      <c r="AM27" s="508">
        <v>0.0</v>
      </c>
      <c r="AN27" s="508">
        <v>0.0</v>
      </c>
      <c r="AO27" s="508">
        <v>0.0</v>
      </c>
      <c r="AP27" s="508">
        <v>0.0</v>
      </c>
      <c r="AQ27" s="508">
        <v>0.0</v>
      </c>
      <c r="AR27" s="508">
        <v>0.0</v>
      </c>
      <c r="AS27" s="508">
        <v>0.0</v>
      </c>
      <c r="AT27" s="508">
        <v>0.0</v>
      </c>
      <c r="AU27" s="508">
        <v>0.0</v>
      </c>
      <c r="AV27" s="508">
        <v>0.0</v>
      </c>
      <c r="AW27" s="508">
        <v>0.0</v>
      </c>
      <c r="AX27" s="508">
        <v>0.0</v>
      </c>
      <c r="AY27" s="508">
        <v>0.0</v>
      </c>
      <c r="AZ27" s="508">
        <v>0.0</v>
      </c>
      <c r="BA27" s="508">
        <v>0.0</v>
      </c>
      <c r="BB27" s="508">
        <v>0.0</v>
      </c>
      <c r="BC27" s="508">
        <v>0.0</v>
      </c>
      <c r="BD27" s="508">
        <v>0.0</v>
      </c>
      <c r="BE27" s="508">
        <v>0.0</v>
      </c>
      <c r="BF27" s="515">
        <v>0.0</v>
      </c>
      <c r="BG27" s="510"/>
      <c r="BH27" s="511">
        <v>0.0</v>
      </c>
      <c r="BI27" s="512">
        <f t="shared" si="1"/>
        <v>0</v>
      </c>
      <c r="BJ27" s="511">
        <v>0.0</v>
      </c>
      <c r="BK27" s="513"/>
      <c r="BL27" s="514">
        <f t="shared" si="2"/>
        <v>0</v>
      </c>
      <c r="BM27" s="428"/>
      <c r="BN27" s="428"/>
    </row>
    <row r="28" outlineLevel="3">
      <c r="A28" s="428"/>
      <c r="B28" s="428"/>
      <c r="C28" s="428"/>
      <c r="D28" s="428"/>
      <c r="E28" s="486">
        <v>9.0</v>
      </c>
      <c r="F28" s="529"/>
      <c r="G28" s="506"/>
      <c r="H28" s="507"/>
      <c r="I28" s="507"/>
      <c r="J28" s="508">
        <v>0.0</v>
      </c>
      <c r="K28" s="508">
        <v>0.0</v>
      </c>
      <c r="L28" s="508">
        <v>0.0</v>
      </c>
      <c r="M28" s="508">
        <v>0.0</v>
      </c>
      <c r="N28" s="508">
        <v>0.0</v>
      </c>
      <c r="O28" s="508">
        <v>0.0</v>
      </c>
      <c r="P28" s="508">
        <v>0.0</v>
      </c>
      <c r="Q28" s="508">
        <v>0.0</v>
      </c>
      <c r="R28" s="508">
        <v>0.0</v>
      </c>
      <c r="S28" s="508">
        <v>0.0</v>
      </c>
      <c r="T28" s="508">
        <v>0.0</v>
      </c>
      <c r="U28" s="508">
        <v>0.0</v>
      </c>
      <c r="V28" s="508">
        <v>0.0</v>
      </c>
      <c r="W28" s="508">
        <v>0.0</v>
      </c>
      <c r="X28" s="508">
        <v>0.0</v>
      </c>
      <c r="Y28" s="508">
        <v>0.0</v>
      </c>
      <c r="Z28" s="508">
        <v>0.0</v>
      </c>
      <c r="AA28" s="508">
        <v>0.0</v>
      </c>
      <c r="AB28" s="508">
        <v>0.0</v>
      </c>
      <c r="AC28" s="508">
        <v>0.0</v>
      </c>
      <c r="AD28" s="508">
        <v>0.0</v>
      </c>
      <c r="AE28" s="508">
        <v>0.0</v>
      </c>
      <c r="AF28" s="508">
        <v>0.0</v>
      </c>
      <c r="AG28" s="508">
        <v>0.0</v>
      </c>
      <c r="AH28" s="508">
        <v>0.0</v>
      </c>
      <c r="AI28" s="508">
        <v>0.0</v>
      </c>
      <c r="AJ28" s="508">
        <v>0.0</v>
      </c>
      <c r="AK28" s="508">
        <v>0.0</v>
      </c>
      <c r="AL28" s="508">
        <v>0.0</v>
      </c>
      <c r="AM28" s="508">
        <v>0.0</v>
      </c>
      <c r="AN28" s="508">
        <v>0.0</v>
      </c>
      <c r="AO28" s="508">
        <v>0.0</v>
      </c>
      <c r="AP28" s="508">
        <v>0.0</v>
      </c>
      <c r="AQ28" s="508">
        <v>0.0</v>
      </c>
      <c r="AR28" s="508">
        <v>0.0</v>
      </c>
      <c r="AS28" s="508">
        <v>0.0</v>
      </c>
      <c r="AT28" s="508">
        <v>0.0</v>
      </c>
      <c r="AU28" s="508">
        <v>0.0</v>
      </c>
      <c r="AV28" s="508">
        <v>0.0</v>
      </c>
      <c r="AW28" s="508">
        <v>0.0</v>
      </c>
      <c r="AX28" s="508">
        <v>0.0</v>
      </c>
      <c r="AY28" s="508">
        <v>0.0</v>
      </c>
      <c r="AZ28" s="508">
        <v>0.0</v>
      </c>
      <c r="BA28" s="508">
        <v>0.0</v>
      </c>
      <c r="BB28" s="508">
        <v>0.0</v>
      </c>
      <c r="BC28" s="508">
        <v>0.0</v>
      </c>
      <c r="BD28" s="508">
        <v>0.0</v>
      </c>
      <c r="BE28" s="508">
        <v>0.0</v>
      </c>
      <c r="BF28" s="515">
        <v>0.0</v>
      </c>
      <c r="BG28" s="510"/>
      <c r="BH28" s="511">
        <v>0.0</v>
      </c>
      <c r="BI28" s="512">
        <f t="shared" si="1"/>
        <v>0</v>
      </c>
      <c r="BJ28" s="511">
        <v>0.0</v>
      </c>
      <c r="BK28" s="513"/>
      <c r="BL28" s="514">
        <f t="shared" si="2"/>
        <v>0</v>
      </c>
      <c r="BM28" s="428"/>
      <c r="BN28" s="428"/>
    </row>
    <row r="29" outlineLevel="3">
      <c r="A29" s="428"/>
      <c r="B29" s="428"/>
      <c r="C29" s="428"/>
      <c r="D29" s="428"/>
      <c r="E29" s="486">
        <v>10.0</v>
      </c>
      <c r="F29" s="529"/>
      <c r="G29" s="506"/>
      <c r="H29" s="507"/>
      <c r="I29" s="507"/>
      <c r="J29" s="508">
        <v>0.0</v>
      </c>
      <c r="K29" s="508">
        <v>0.0</v>
      </c>
      <c r="L29" s="508">
        <v>0.0</v>
      </c>
      <c r="M29" s="508">
        <v>0.0</v>
      </c>
      <c r="N29" s="508">
        <v>0.0</v>
      </c>
      <c r="O29" s="508">
        <v>0.0</v>
      </c>
      <c r="P29" s="508">
        <v>0.0</v>
      </c>
      <c r="Q29" s="508">
        <v>0.0</v>
      </c>
      <c r="R29" s="508">
        <v>0.0</v>
      </c>
      <c r="S29" s="508">
        <v>0.0</v>
      </c>
      <c r="T29" s="508">
        <v>0.0</v>
      </c>
      <c r="U29" s="508">
        <v>0.0</v>
      </c>
      <c r="V29" s="508">
        <v>0.0</v>
      </c>
      <c r="W29" s="508">
        <v>0.0</v>
      </c>
      <c r="X29" s="508">
        <v>0.0</v>
      </c>
      <c r="Y29" s="508">
        <v>0.0</v>
      </c>
      <c r="Z29" s="508">
        <v>0.0</v>
      </c>
      <c r="AA29" s="508">
        <v>0.0</v>
      </c>
      <c r="AB29" s="508">
        <v>0.0</v>
      </c>
      <c r="AC29" s="508">
        <v>0.0</v>
      </c>
      <c r="AD29" s="508">
        <v>0.0</v>
      </c>
      <c r="AE29" s="508">
        <v>0.0</v>
      </c>
      <c r="AF29" s="508">
        <v>0.0</v>
      </c>
      <c r="AG29" s="508">
        <v>0.0</v>
      </c>
      <c r="AH29" s="508">
        <v>0.0</v>
      </c>
      <c r="AI29" s="508">
        <v>0.0</v>
      </c>
      <c r="AJ29" s="508">
        <v>0.0</v>
      </c>
      <c r="AK29" s="508">
        <v>0.0</v>
      </c>
      <c r="AL29" s="508">
        <v>0.0</v>
      </c>
      <c r="AM29" s="508">
        <v>0.0</v>
      </c>
      <c r="AN29" s="508">
        <v>0.0</v>
      </c>
      <c r="AO29" s="508">
        <v>0.0</v>
      </c>
      <c r="AP29" s="508">
        <v>0.0</v>
      </c>
      <c r="AQ29" s="508">
        <v>0.0</v>
      </c>
      <c r="AR29" s="508">
        <v>0.0</v>
      </c>
      <c r="AS29" s="508">
        <v>0.0</v>
      </c>
      <c r="AT29" s="508">
        <v>0.0</v>
      </c>
      <c r="AU29" s="508">
        <v>0.0</v>
      </c>
      <c r="AV29" s="508">
        <v>0.0</v>
      </c>
      <c r="AW29" s="508">
        <v>0.0</v>
      </c>
      <c r="AX29" s="508">
        <v>0.0</v>
      </c>
      <c r="AY29" s="508">
        <v>0.0</v>
      </c>
      <c r="AZ29" s="508">
        <v>0.0</v>
      </c>
      <c r="BA29" s="508">
        <v>0.0</v>
      </c>
      <c r="BB29" s="508">
        <v>0.0</v>
      </c>
      <c r="BC29" s="508">
        <v>0.0</v>
      </c>
      <c r="BD29" s="508">
        <v>0.0</v>
      </c>
      <c r="BE29" s="508">
        <v>0.0</v>
      </c>
      <c r="BF29" s="515">
        <v>0.0</v>
      </c>
      <c r="BG29" s="510"/>
      <c r="BH29" s="511">
        <v>0.0</v>
      </c>
      <c r="BI29" s="512">
        <f t="shared" si="1"/>
        <v>0</v>
      </c>
      <c r="BJ29" s="511">
        <v>0.0</v>
      </c>
      <c r="BK29" s="513"/>
      <c r="BL29" s="514">
        <f t="shared" si="2"/>
        <v>0</v>
      </c>
      <c r="BM29" s="428"/>
      <c r="BN29" s="428"/>
    </row>
    <row r="30" outlineLevel="3">
      <c r="A30" s="428"/>
      <c r="B30" s="428"/>
      <c r="C30" s="428"/>
      <c r="D30" s="428"/>
      <c r="E30" s="517"/>
      <c r="F30" s="517"/>
      <c r="G30" s="517"/>
      <c r="H30" s="517"/>
      <c r="I30" s="517"/>
      <c r="J30" s="517"/>
      <c r="K30" s="517"/>
      <c r="L30" s="517"/>
      <c r="M30" s="517"/>
      <c r="N30" s="517"/>
      <c r="O30" s="517"/>
      <c r="P30" s="517"/>
      <c r="Q30" s="517"/>
      <c r="R30" s="517"/>
      <c r="S30" s="517"/>
      <c r="T30" s="517"/>
      <c r="U30" s="517"/>
      <c r="V30" s="517"/>
      <c r="W30" s="517"/>
      <c r="X30" s="517"/>
      <c r="Y30" s="517"/>
      <c r="Z30" s="517"/>
      <c r="AA30" s="517"/>
      <c r="AB30" s="517"/>
      <c r="AC30" s="517"/>
      <c r="AD30" s="517"/>
      <c r="AE30" s="517"/>
      <c r="AF30" s="517"/>
      <c r="AG30" s="517"/>
      <c r="AH30" s="517"/>
      <c r="AI30" s="517"/>
      <c r="AJ30" s="517"/>
      <c r="AK30" s="517"/>
      <c r="AL30" s="517"/>
      <c r="AM30" s="517"/>
      <c r="AN30" s="517"/>
      <c r="AO30" s="517"/>
      <c r="AP30" s="517"/>
      <c r="AQ30" s="517"/>
      <c r="AR30" s="517"/>
      <c r="AS30" s="517"/>
      <c r="AT30" s="517"/>
      <c r="AU30" s="517"/>
      <c r="AV30" s="517"/>
      <c r="AW30" s="517"/>
      <c r="AX30" s="517"/>
      <c r="AY30" s="517"/>
      <c r="AZ30" s="517"/>
      <c r="BA30" s="517"/>
      <c r="BB30" s="517"/>
      <c r="BC30" s="517"/>
      <c r="BD30" s="517"/>
      <c r="BE30" s="517"/>
      <c r="BF30" s="517"/>
      <c r="BG30" s="517"/>
      <c r="BH30" s="517"/>
      <c r="BI30" s="517"/>
      <c r="BJ30" s="517"/>
      <c r="BK30" s="517"/>
      <c r="BL30" s="517"/>
      <c r="BM30" s="428"/>
      <c r="BN30" s="428"/>
    </row>
    <row r="31" outlineLevel="3">
      <c r="A31" s="428"/>
      <c r="B31" s="428"/>
      <c r="C31" s="428"/>
      <c r="D31" s="428"/>
      <c r="E31" s="428"/>
      <c r="F31" s="428"/>
      <c r="G31" s="428"/>
      <c r="H31" s="428"/>
      <c r="I31" s="428"/>
      <c r="J31" s="428"/>
      <c r="K31" s="428"/>
      <c r="L31" s="428"/>
      <c r="M31" s="428"/>
      <c r="N31" s="428"/>
      <c r="O31" s="428"/>
      <c r="P31" s="428"/>
      <c r="Q31" s="428"/>
      <c r="R31" s="428"/>
      <c r="S31" s="428"/>
      <c r="T31" s="428"/>
      <c r="U31" s="428"/>
      <c r="V31" s="428"/>
      <c r="W31" s="428"/>
      <c r="X31" s="428"/>
      <c r="Y31" s="428"/>
      <c r="Z31" s="428"/>
      <c r="AA31" s="428"/>
      <c r="AB31" s="428"/>
      <c r="AC31" s="428"/>
      <c r="AD31" s="428"/>
      <c r="AE31" s="428"/>
      <c r="AF31" s="428"/>
      <c r="AG31" s="428"/>
      <c r="AH31" s="428"/>
      <c r="AI31" s="428"/>
      <c r="AJ31" s="428"/>
      <c r="AK31" s="428"/>
      <c r="AL31" s="428"/>
      <c r="AM31" s="428"/>
      <c r="AN31" s="428"/>
      <c r="AO31" s="428"/>
      <c r="AP31" s="428"/>
      <c r="AQ31" s="428"/>
      <c r="AR31" s="428"/>
      <c r="AS31" s="428"/>
      <c r="AT31" s="428"/>
      <c r="AU31" s="428"/>
      <c r="AV31" s="428"/>
      <c r="AW31" s="428"/>
      <c r="AX31" s="428"/>
      <c r="AY31" s="428"/>
      <c r="AZ31" s="428"/>
      <c r="BA31" s="428"/>
      <c r="BB31" s="428"/>
      <c r="BC31" s="428"/>
      <c r="BD31" s="428"/>
      <c r="BE31" s="428"/>
      <c r="BF31" s="428"/>
      <c r="BG31" s="428"/>
      <c r="BH31" s="428"/>
      <c r="BI31" s="428"/>
      <c r="BJ31" s="428"/>
      <c r="BK31" s="428"/>
      <c r="BL31" s="428"/>
      <c r="BM31" s="428"/>
      <c r="BN31" s="428"/>
    </row>
    <row r="32" ht="7.5" customHeight="1" outlineLevel="2">
      <c r="A32" s="428"/>
      <c r="B32" s="428"/>
      <c r="C32" s="428"/>
      <c r="D32" s="428"/>
      <c r="E32" s="428"/>
      <c r="F32" s="428"/>
      <c r="G32" s="428"/>
      <c r="H32" s="428"/>
      <c r="I32" s="428"/>
      <c r="J32" s="428"/>
      <c r="K32" s="428"/>
      <c r="L32" s="428"/>
      <c r="M32" s="428"/>
      <c r="N32" s="428"/>
      <c r="O32" s="428"/>
      <c r="P32" s="428"/>
      <c r="Q32" s="428"/>
      <c r="R32" s="428"/>
      <c r="S32" s="428"/>
      <c r="T32" s="428"/>
      <c r="U32" s="428"/>
      <c r="V32" s="428"/>
      <c r="W32" s="428"/>
      <c r="X32" s="428"/>
      <c r="Y32" s="428"/>
      <c r="Z32" s="428"/>
      <c r="AA32" s="428"/>
      <c r="AB32" s="428"/>
      <c r="AC32" s="428"/>
      <c r="AD32" s="428"/>
      <c r="AE32" s="428"/>
      <c r="AF32" s="428"/>
      <c r="AG32" s="428"/>
      <c r="AH32" s="428"/>
      <c r="AI32" s="428"/>
      <c r="AJ32" s="428"/>
      <c r="AK32" s="428"/>
      <c r="AL32" s="428"/>
      <c r="AM32" s="428"/>
      <c r="AN32" s="428"/>
      <c r="AO32" s="428"/>
      <c r="AP32" s="428"/>
      <c r="AQ32" s="428"/>
      <c r="AR32" s="428"/>
      <c r="AS32" s="428"/>
      <c r="AT32" s="428"/>
      <c r="AU32" s="428"/>
      <c r="AV32" s="428"/>
      <c r="AW32" s="428"/>
      <c r="AX32" s="428"/>
      <c r="AY32" s="428"/>
      <c r="AZ32" s="428"/>
      <c r="BA32" s="428"/>
      <c r="BB32" s="428"/>
      <c r="BC32" s="428"/>
      <c r="BD32" s="428"/>
      <c r="BE32" s="428"/>
      <c r="BF32" s="428"/>
      <c r="BG32" s="428"/>
      <c r="BH32" s="428"/>
      <c r="BI32" s="428"/>
      <c r="BJ32" s="428"/>
      <c r="BK32" s="428"/>
      <c r="BL32" s="428"/>
      <c r="BM32" s="428"/>
      <c r="BN32" s="428"/>
    </row>
    <row r="33" outlineLevel="2">
      <c r="A33" s="428"/>
      <c r="B33" s="428"/>
      <c r="C33" s="478"/>
      <c r="D33" s="479" t="s">
        <v>203</v>
      </c>
      <c r="E33" s="181"/>
      <c r="F33" s="480" t="s">
        <v>486</v>
      </c>
      <c r="G33" s="480" t="s">
        <v>487</v>
      </c>
      <c r="H33" s="480" t="s">
        <v>188</v>
      </c>
      <c r="I33" s="480" t="s">
        <v>177</v>
      </c>
      <c r="J33" s="481" t="s">
        <v>206</v>
      </c>
      <c r="K33" s="428"/>
      <c r="L33" s="428"/>
      <c r="M33" s="428"/>
      <c r="N33" s="428"/>
      <c r="O33" s="428"/>
      <c r="P33" s="428"/>
      <c r="Q33" s="428"/>
      <c r="R33" s="428"/>
      <c r="S33" s="428"/>
      <c r="T33" s="428"/>
      <c r="U33" s="428"/>
      <c r="V33" s="428"/>
      <c r="W33" s="428"/>
      <c r="X33" s="428"/>
      <c r="Y33" s="428"/>
      <c r="Z33" s="428"/>
      <c r="AA33" s="428"/>
      <c r="AB33" s="428"/>
      <c r="AC33" s="428"/>
      <c r="AD33" s="428"/>
      <c r="AE33" s="428"/>
      <c r="AF33" s="428"/>
      <c r="AG33" s="428"/>
      <c r="AH33" s="428"/>
      <c r="AI33" s="428"/>
      <c r="AJ33" s="428"/>
      <c r="AK33" s="428"/>
      <c r="AL33" s="428"/>
      <c r="AM33" s="428"/>
      <c r="AN33" s="428"/>
      <c r="AO33" s="428"/>
      <c r="AP33" s="428"/>
      <c r="AQ33" s="428"/>
      <c r="AR33" s="428"/>
      <c r="AS33" s="428"/>
      <c r="AT33" s="428"/>
      <c r="AU33" s="428"/>
      <c r="AV33" s="428"/>
      <c r="AW33" s="428"/>
      <c r="AX33" s="428"/>
      <c r="AY33" s="428"/>
      <c r="AZ33" s="428"/>
      <c r="BA33" s="428"/>
      <c r="BB33" s="428"/>
      <c r="BC33" s="428"/>
      <c r="BD33" s="428"/>
      <c r="BE33" s="428"/>
      <c r="BF33" s="482" t="s">
        <v>207</v>
      </c>
      <c r="BG33" s="428"/>
      <c r="BH33" s="483"/>
      <c r="BI33" s="484" t="s">
        <v>191</v>
      </c>
      <c r="BJ33" s="485"/>
      <c r="BK33" s="486" t="s">
        <v>177</v>
      </c>
      <c r="BL33" s="468" t="s">
        <v>208</v>
      </c>
      <c r="BM33" s="428"/>
      <c r="BN33" s="428"/>
    </row>
    <row r="34" outlineLevel="2">
      <c r="A34" s="428"/>
      <c r="B34" s="428"/>
      <c r="C34" s="428"/>
      <c r="D34" s="487" t="s">
        <v>190</v>
      </c>
      <c r="E34" s="181"/>
      <c r="F34" s="488" t="s">
        <v>488</v>
      </c>
      <c r="G34" s="488" t="s">
        <v>489</v>
      </c>
      <c r="H34" s="489">
        <v>0.0</v>
      </c>
      <c r="I34" s="490">
        <v>0.0</v>
      </c>
      <c r="J34" s="491" t="str">
        <f>IFERROR(I34/H34)</f>
        <v/>
      </c>
      <c r="K34" s="428"/>
      <c r="L34" s="428"/>
      <c r="M34" s="428"/>
      <c r="N34" s="428"/>
      <c r="O34" s="428"/>
      <c r="P34" s="428"/>
      <c r="Q34" s="428"/>
      <c r="R34" s="428"/>
      <c r="S34" s="428"/>
      <c r="T34" s="428"/>
      <c r="U34" s="428"/>
      <c r="V34" s="428"/>
      <c r="W34" s="428"/>
      <c r="X34" s="428"/>
      <c r="Y34" s="428"/>
      <c r="Z34" s="428"/>
      <c r="AA34" s="428"/>
      <c r="AB34" s="428"/>
      <c r="AC34" s="428"/>
      <c r="AD34" s="428"/>
      <c r="AE34" s="428"/>
      <c r="AF34" s="428"/>
      <c r="AG34" s="428"/>
      <c r="AH34" s="428"/>
      <c r="AI34" s="428"/>
      <c r="AJ34" s="428"/>
      <c r="AK34" s="428"/>
      <c r="AL34" s="428"/>
      <c r="AM34" s="428"/>
      <c r="AN34" s="428"/>
      <c r="AO34" s="428"/>
      <c r="AP34" s="428"/>
      <c r="AQ34" s="428"/>
      <c r="AR34" s="428"/>
      <c r="AS34" s="428"/>
      <c r="AT34" s="428"/>
      <c r="AU34" s="428"/>
      <c r="AV34" s="428"/>
      <c r="AW34" s="428"/>
      <c r="AX34" s="428"/>
      <c r="AY34" s="428"/>
      <c r="AZ34" s="428"/>
      <c r="BA34" s="428"/>
      <c r="BB34" s="428"/>
      <c r="BC34" s="428"/>
      <c r="BD34" s="428"/>
      <c r="BE34" s="428"/>
      <c r="BF34" s="518">
        <f>SUM(BF39:BF48)</f>
        <v>0</v>
      </c>
      <c r="BG34" s="428"/>
      <c r="BH34" s="493" t="s">
        <v>211</v>
      </c>
      <c r="BI34" s="519"/>
      <c r="BJ34" s="495" t="str">
        <f>if(BL34=1,"1","0")</f>
        <v>0</v>
      </c>
      <c r="BK34" s="496">
        <v>0.0</v>
      </c>
      <c r="BL34" s="520">
        <f>AVERAGE(BI39:BI48)</f>
        <v>0</v>
      </c>
      <c r="BM34" s="428"/>
      <c r="BN34" s="428"/>
    </row>
    <row r="35" ht="7.5" customHeight="1" outlineLevel="3">
      <c r="A35" s="428"/>
      <c r="B35" s="428"/>
      <c r="C35" s="428"/>
      <c r="D35" s="428"/>
      <c r="E35" s="428"/>
      <c r="F35" s="428"/>
      <c r="G35" s="428"/>
      <c r="H35" s="428"/>
      <c r="I35" s="428"/>
      <c r="J35" s="428"/>
      <c r="K35" s="428"/>
      <c r="L35" s="428"/>
      <c r="M35" s="428"/>
      <c r="N35" s="428"/>
      <c r="O35" s="428"/>
      <c r="P35" s="428"/>
      <c r="Q35" s="428"/>
      <c r="R35" s="428"/>
      <c r="S35" s="428"/>
      <c r="T35" s="428"/>
      <c r="U35" s="428"/>
      <c r="V35" s="428"/>
      <c r="W35" s="428"/>
      <c r="X35" s="428"/>
      <c r="Y35" s="428"/>
      <c r="Z35" s="428"/>
      <c r="AA35" s="428"/>
      <c r="AB35" s="428"/>
      <c r="AC35" s="428"/>
      <c r="AD35" s="428"/>
      <c r="AE35" s="428"/>
      <c r="AF35" s="428"/>
      <c r="AG35" s="428"/>
      <c r="AH35" s="428"/>
      <c r="AI35" s="428"/>
      <c r="AJ35" s="428"/>
      <c r="AK35" s="428"/>
      <c r="AL35" s="428"/>
      <c r="AM35" s="428"/>
      <c r="AN35" s="428"/>
      <c r="AO35" s="428"/>
      <c r="AP35" s="428"/>
      <c r="AQ35" s="428"/>
      <c r="AR35" s="428"/>
      <c r="AS35" s="428"/>
      <c r="AT35" s="428"/>
      <c r="AU35" s="428"/>
      <c r="AV35" s="428"/>
      <c r="AW35" s="428"/>
      <c r="AX35" s="428"/>
      <c r="AY35" s="428"/>
      <c r="AZ35" s="428"/>
      <c r="BA35" s="428"/>
      <c r="BB35" s="428"/>
      <c r="BC35" s="428"/>
      <c r="BD35" s="428"/>
      <c r="BE35" s="428"/>
      <c r="BF35" s="428"/>
      <c r="BG35" s="428"/>
      <c r="BH35" s="428"/>
      <c r="BI35" s="428"/>
      <c r="BJ35" s="428"/>
      <c r="BK35" s="428"/>
      <c r="BL35" s="428"/>
      <c r="BM35" s="428"/>
      <c r="BN35" s="428"/>
    </row>
    <row r="36" outlineLevel="3">
      <c r="A36" s="428"/>
      <c r="B36" s="428"/>
      <c r="C36" s="428"/>
      <c r="D36" s="428"/>
      <c r="E36" s="498" t="s">
        <v>212</v>
      </c>
      <c r="F36" s="499" t="s">
        <v>213</v>
      </c>
      <c r="G36" s="498" t="s">
        <v>214</v>
      </c>
      <c r="H36" s="521"/>
      <c r="I36" s="521"/>
      <c r="J36" s="500"/>
      <c r="K36" s="182"/>
      <c r="L36" s="182"/>
      <c r="M36" s="182"/>
      <c r="N36" s="182"/>
      <c r="O36" s="182"/>
      <c r="P36" s="182"/>
      <c r="Q36" s="182"/>
      <c r="R36" s="182"/>
      <c r="S36" s="182"/>
      <c r="T36" s="182"/>
      <c r="U36" s="182"/>
      <c r="V36" s="182"/>
      <c r="W36" s="182"/>
      <c r="X36" s="182"/>
      <c r="Y36" s="182"/>
      <c r="Z36" s="182"/>
      <c r="AA36" s="182"/>
      <c r="AB36" s="182"/>
      <c r="AC36" s="182"/>
      <c r="AD36" s="182"/>
      <c r="AE36" s="182"/>
      <c r="AF36" s="182"/>
      <c r="AG36" s="182"/>
      <c r="AH36" s="182"/>
      <c r="AI36" s="182"/>
      <c r="AJ36" s="182"/>
      <c r="AK36" s="182"/>
      <c r="AL36" s="182"/>
      <c r="AM36" s="182"/>
      <c r="AN36" s="182"/>
      <c r="AO36" s="182"/>
      <c r="AP36" s="182"/>
      <c r="AQ36" s="182"/>
      <c r="AR36" s="182"/>
      <c r="AS36" s="182"/>
      <c r="AT36" s="182"/>
      <c r="AU36" s="182"/>
      <c r="AV36" s="182"/>
      <c r="AW36" s="182"/>
      <c r="AX36" s="182"/>
      <c r="AY36" s="182"/>
      <c r="AZ36" s="182"/>
      <c r="BA36" s="182"/>
      <c r="BB36" s="182"/>
      <c r="BC36" s="182"/>
      <c r="BD36" s="182"/>
      <c r="BE36" s="181"/>
      <c r="BF36" s="501" t="s">
        <v>187</v>
      </c>
      <c r="BG36" s="479" t="s">
        <v>217</v>
      </c>
      <c r="BH36" s="182"/>
      <c r="BI36" s="182"/>
      <c r="BJ36" s="181"/>
      <c r="BK36" s="501" t="s">
        <v>167</v>
      </c>
      <c r="BL36" s="501" t="s">
        <v>218</v>
      </c>
      <c r="BM36" s="428"/>
      <c r="BN36" s="428"/>
    </row>
    <row r="37" outlineLevel="3">
      <c r="A37" s="428"/>
      <c r="B37" s="428"/>
      <c r="C37" s="428"/>
      <c r="D37" s="428"/>
      <c r="E37" s="199"/>
      <c r="F37" s="199"/>
      <c r="G37" s="199"/>
      <c r="H37" s="199"/>
      <c r="I37" s="199"/>
      <c r="J37" s="502" t="s">
        <v>219</v>
      </c>
      <c r="K37" s="182"/>
      <c r="L37" s="182"/>
      <c r="M37" s="181"/>
      <c r="N37" s="502" t="s">
        <v>220</v>
      </c>
      <c r="O37" s="182"/>
      <c r="P37" s="182"/>
      <c r="Q37" s="181"/>
      <c r="R37" s="502" t="s">
        <v>221</v>
      </c>
      <c r="S37" s="182"/>
      <c r="T37" s="182"/>
      <c r="U37" s="181"/>
      <c r="V37" s="502" t="s">
        <v>222</v>
      </c>
      <c r="W37" s="182"/>
      <c r="X37" s="182"/>
      <c r="Y37" s="181"/>
      <c r="Z37" s="502" t="s">
        <v>223</v>
      </c>
      <c r="AA37" s="182"/>
      <c r="AB37" s="182"/>
      <c r="AC37" s="181"/>
      <c r="AD37" s="502" t="s">
        <v>224</v>
      </c>
      <c r="AE37" s="182"/>
      <c r="AF37" s="182"/>
      <c r="AG37" s="181"/>
      <c r="AH37" s="502" t="s">
        <v>225</v>
      </c>
      <c r="AI37" s="182"/>
      <c r="AJ37" s="182"/>
      <c r="AK37" s="181"/>
      <c r="AL37" s="502" t="s">
        <v>226</v>
      </c>
      <c r="AM37" s="182"/>
      <c r="AN37" s="182"/>
      <c r="AO37" s="181"/>
      <c r="AP37" s="502" t="s">
        <v>227</v>
      </c>
      <c r="AQ37" s="182"/>
      <c r="AR37" s="182"/>
      <c r="AS37" s="181"/>
      <c r="AT37" s="502" t="s">
        <v>228</v>
      </c>
      <c r="AU37" s="182"/>
      <c r="AV37" s="182"/>
      <c r="AW37" s="181"/>
      <c r="AX37" s="502" t="s">
        <v>229</v>
      </c>
      <c r="AY37" s="182"/>
      <c r="AZ37" s="182"/>
      <c r="BA37" s="181"/>
      <c r="BB37" s="502" t="s">
        <v>230</v>
      </c>
      <c r="BC37" s="182"/>
      <c r="BD37" s="182"/>
      <c r="BE37" s="181"/>
      <c r="BF37" s="199"/>
      <c r="BG37" s="503" t="s">
        <v>231</v>
      </c>
      <c r="BH37" s="504" t="s">
        <v>232</v>
      </c>
      <c r="BI37" s="503" t="s">
        <v>233</v>
      </c>
      <c r="BJ37" s="504" t="s">
        <v>234</v>
      </c>
      <c r="BK37" s="199"/>
      <c r="BL37" s="199"/>
      <c r="BM37" s="428"/>
      <c r="BN37" s="428"/>
    </row>
    <row r="38" outlineLevel="3">
      <c r="A38" s="428"/>
      <c r="B38" s="428"/>
      <c r="C38" s="428"/>
      <c r="D38" s="428"/>
      <c r="E38" s="183"/>
      <c r="F38" s="183"/>
      <c r="G38" s="183"/>
      <c r="H38" s="183"/>
      <c r="I38" s="183"/>
      <c r="J38" s="505">
        <v>1.0</v>
      </c>
      <c r="K38" s="505">
        <v>2.0</v>
      </c>
      <c r="L38" s="505">
        <v>3.0</v>
      </c>
      <c r="M38" s="505">
        <v>4.0</v>
      </c>
      <c r="N38" s="505">
        <v>1.0</v>
      </c>
      <c r="O38" s="505">
        <v>2.0</v>
      </c>
      <c r="P38" s="505">
        <v>3.0</v>
      </c>
      <c r="Q38" s="505">
        <v>4.0</v>
      </c>
      <c r="R38" s="505">
        <v>1.0</v>
      </c>
      <c r="S38" s="505">
        <v>2.0</v>
      </c>
      <c r="T38" s="505">
        <v>3.0</v>
      </c>
      <c r="U38" s="505">
        <v>4.0</v>
      </c>
      <c r="V38" s="505">
        <v>1.0</v>
      </c>
      <c r="W38" s="505">
        <v>2.0</v>
      </c>
      <c r="X38" s="505">
        <v>3.0</v>
      </c>
      <c r="Y38" s="505">
        <v>4.0</v>
      </c>
      <c r="Z38" s="505">
        <v>1.0</v>
      </c>
      <c r="AA38" s="505">
        <v>2.0</v>
      </c>
      <c r="AB38" s="505">
        <v>3.0</v>
      </c>
      <c r="AC38" s="505">
        <v>4.0</v>
      </c>
      <c r="AD38" s="505">
        <v>1.0</v>
      </c>
      <c r="AE38" s="505">
        <v>2.0</v>
      </c>
      <c r="AF38" s="505">
        <v>3.0</v>
      </c>
      <c r="AG38" s="505">
        <v>4.0</v>
      </c>
      <c r="AH38" s="505">
        <v>1.0</v>
      </c>
      <c r="AI38" s="505">
        <v>2.0</v>
      </c>
      <c r="AJ38" s="505">
        <v>3.0</v>
      </c>
      <c r="AK38" s="505">
        <v>4.0</v>
      </c>
      <c r="AL38" s="505">
        <v>1.0</v>
      </c>
      <c r="AM38" s="505">
        <v>2.0</v>
      </c>
      <c r="AN38" s="505">
        <v>3.0</v>
      </c>
      <c r="AO38" s="505">
        <v>4.0</v>
      </c>
      <c r="AP38" s="505">
        <v>1.0</v>
      </c>
      <c r="AQ38" s="505">
        <v>2.0</v>
      </c>
      <c r="AR38" s="505">
        <v>3.0</v>
      </c>
      <c r="AS38" s="505">
        <v>4.0</v>
      </c>
      <c r="AT38" s="505">
        <v>1.0</v>
      </c>
      <c r="AU38" s="505">
        <v>2.0</v>
      </c>
      <c r="AV38" s="505">
        <v>3.0</v>
      </c>
      <c r="AW38" s="505">
        <v>4.0</v>
      </c>
      <c r="AX38" s="505">
        <v>1.0</v>
      </c>
      <c r="AY38" s="505">
        <v>2.0</v>
      </c>
      <c r="AZ38" s="505">
        <v>3.0</v>
      </c>
      <c r="BA38" s="505">
        <v>4.0</v>
      </c>
      <c r="BB38" s="505">
        <v>1.0</v>
      </c>
      <c r="BC38" s="505">
        <v>2.0</v>
      </c>
      <c r="BD38" s="505">
        <v>3.0</v>
      </c>
      <c r="BE38" s="505">
        <v>4.0</v>
      </c>
      <c r="BF38" s="183"/>
      <c r="BG38" s="183"/>
      <c r="BH38" s="183"/>
      <c r="BI38" s="183"/>
      <c r="BJ38" s="183"/>
      <c r="BK38" s="183"/>
      <c r="BL38" s="183"/>
      <c r="BM38" s="428"/>
      <c r="BN38" s="428"/>
    </row>
    <row r="39" outlineLevel="3">
      <c r="A39" s="428"/>
      <c r="B39" s="428"/>
      <c r="C39" s="428"/>
      <c r="D39" s="428"/>
      <c r="E39" s="486">
        <v>1.0</v>
      </c>
      <c r="F39" s="528"/>
      <c r="G39" s="506"/>
      <c r="H39" s="507"/>
      <c r="I39" s="507"/>
      <c r="J39" s="523">
        <v>0.0</v>
      </c>
      <c r="K39" s="523">
        <v>0.0</v>
      </c>
      <c r="L39" s="523">
        <v>0.0</v>
      </c>
      <c r="M39" s="523">
        <v>0.0</v>
      </c>
      <c r="N39" s="523">
        <v>0.0</v>
      </c>
      <c r="O39" s="523">
        <v>0.0</v>
      </c>
      <c r="P39" s="523">
        <v>0.0</v>
      </c>
      <c r="Q39" s="523">
        <v>0.0</v>
      </c>
      <c r="R39" s="523">
        <v>0.0</v>
      </c>
      <c r="S39" s="523">
        <v>0.0</v>
      </c>
      <c r="T39" s="523">
        <v>0.0</v>
      </c>
      <c r="U39" s="523">
        <v>0.0</v>
      </c>
      <c r="V39" s="523">
        <v>0.0</v>
      </c>
      <c r="W39" s="523">
        <v>0.0</v>
      </c>
      <c r="X39" s="523">
        <v>0.0</v>
      </c>
      <c r="Y39" s="523">
        <v>0.0</v>
      </c>
      <c r="Z39" s="523">
        <v>0.0</v>
      </c>
      <c r="AA39" s="523">
        <v>0.0</v>
      </c>
      <c r="AB39" s="523">
        <v>0.0</v>
      </c>
      <c r="AC39" s="523">
        <v>0.0</v>
      </c>
      <c r="AD39" s="523">
        <v>0.0</v>
      </c>
      <c r="AE39" s="523">
        <v>0.0</v>
      </c>
      <c r="AF39" s="523">
        <v>0.0</v>
      </c>
      <c r="AG39" s="523">
        <v>0.0</v>
      </c>
      <c r="AH39" s="523">
        <v>0.0</v>
      </c>
      <c r="AI39" s="523">
        <v>0.0</v>
      </c>
      <c r="AJ39" s="523">
        <v>0.0</v>
      </c>
      <c r="AK39" s="523">
        <v>0.0</v>
      </c>
      <c r="AL39" s="523">
        <v>0.0</v>
      </c>
      <c r="AM39" s="523">
        <v>0.0</v>
      </c>
      <c r="AN39" s="523">
        <v>0.0</v>
      </c>
      <c r="AO39" s="523">
        <v>0.0</v>
      </c>
      <c r="AP39" s="523">
        <v>0.0</v>
      </c>
      <c r="AQ39" s="523">
        <v>0.0</v>
      </c>
      <c r="AR39" s="523">
        <v>0.0</v>
      </c>
      <c r="AS39" s="523">
        <v>0.0</v>
      </c>
      <c r="AT39" s="523">
        <v>0.0</v>
      </c>
      <c r="AU39" s="523">
        <v>0.0</v>
      </c>
      <c r="AV39" s="523">
        <v>0.0</v>
      </c>
      <c r="AW39" s="523">
        <v>0.0</v>
      </c>
      <c r="AX39" s="523">
        <v>0.0</v>
      </c>
      <c r="AY39" s="523">
        <v>0.0</v>
      </c>
      <c r="AZ39" s="523">
        <v>0.0</v>
      </c>
      <c r="BA39" s="523">
        <v>0.0</v>
      </c>
      <c r="BB39" s="523">
        <v>0.0</v>
      </c>
      <c r="BC39" s="523">
        <v>0.0</v>
      </c>
      <c r="BD39" s="523">
        <v>0.0</v>
      </c>
      <c r="BE39" s="523">
        <v>0.0</v>
      </c>
      <c r="BF39" s="515">
        <v>0.0</v>
      </c>
      <c r="BG39" s="510"/>
      <c r="BH39" s="511">
        <v>0.0</v>
      </c>
      <c r="BI39" s="512">
        <f t="shared" ref="BI39:BI48" si="3">iferror(AVERAGE(J39:BE39))</f>
        <v>0</v>
      </c>
      <c r="BJ39" s="511">
        <v>0.0</v>
      </c>
      <c r="BK39" s="513"/>
      <c r="BL39" s="514">
        <f>iferror((BH39+BJ39)/100)</f>
        <v>0</v>
      </c>
      <c r="BM39" s="428"/>
      <c r="BN39" s="428"/>
    </row>
    <row r="40" outlineLevel="3">
      <c r="A40" s="428"/>
      <c r="B40" s="428"/>
      <c r="C40" s="428"/>
      <c r="D40" s="428"/>
      <c r="E40" s="486">
        <v>2.0</v>
      </c>
      <c r="F40" s="529"/>
      <c r="G40" s="506"/>
      <c r="H40" s="507"/>
      <c r="I40" s="507"/>
      <c r="J40" s="523">
        <v>0.0</v>
      </c>
      <c r="K40" s="523">
        <v>0.0</v>
      </c>
      <c r="L40" s="523">
        <v>0.0</v>
      </c>
      <c r="M40" s="523">
        <v>0.0</v>
      </c>
      <c r="N40" s="523">
        <v>0.0</v>
      </c>
      <c r="O40" s="523">
        <v>0.0</v>
      </c>
      <c r="P40" s="523">
        <v>0.0</v>
      </c>
      <c r="Q40" s="523">
        <v>0.0</v>
      </c>
      <c r="R40" s="523">
        <v>0.0</v>
      </c>
      <c r="S40" s="523">
        <v>0.0</v>
      </c>
      <c r="T40" s="523">
        <v>0.0</v>
      </c>
      <c r="U40" s="523">
        <v>0.0</v>
      </c>
      <c r="V40" s="523">
        <v>0.0</v>
      </c>
      <c r="W40" s="523">
        <v>0.0</v>
      </c>
      <c r="X40" s="523">
        <v>0.0</v>
      </c>
      <c r="Y40" s="523">
        <v>0.0</v>
      </c>
      <c r="Z40" s="523">
        <v>0.0</v>
      </c>
      <c r="AA40" s="523">
        <v>0.0</v>
      </c>
      <c r="AB40" s="523">
        <v>0.0</v>
      </c>
      <c r="AC40" s="523">
        <v>0.0</v>
      </c>
      <c r="AD40" s="523">
        <v>0.0</v>
      </c>
      <c r="AE40" s="523">
        <v>0.0</v>
      </c>
      <c r="AF40" s="523">
        <v>0.0</v>
      </c>
      <c r="AG40" s="523">
        <v>0.0</v>
      </c>
      <c r="AH40" s="523">
        <v>0.0</v>
      </c>
      <c r="AI40" s="523">
        <v>0.0</v>
      </c>
      <c r="AJ40" s="523">
        <v>0.0</v>
      </c>
      <c r="AK40" s="523">
        <v>0.0</v>
      </c>
      <c r="AL40" s="523">
        <v>0.0</v>
      </c>
      <c r="AM40" s="523">
        <v>0.0</v>
      </c>
      <c r="AN40" s="523">
        <v>0.0</v>
      </c>
      <c r="AO40" s="523">
        <v>0.0</v>
      </c>
      <c r="AP40" s="523">
        <v>0.0</v>
      </c>
      <c r="AQ40" s="523">
        <v>0.0</v>
      </c>
      <c r="AR40" s="523">
        <v>0.0</v>
      </c>
      <c r="AS40" s="523">
        <v>0.0</v>
      </c>
      <c r="AT40" s="523">
        <v>0.0</v>
      </c>
      <c r="AU40" s="523">
        <v>0.0</v>
      </c>
      <c r="AV40" s="523">
        <v>0.0</v>
      </c>
      <c r="AW40" s="523">
        <v>0.0</v>
      </c>
      <c r="AX40" s="523">
        <v>0.0</v>
      </c>
      <c r="AY40" s="523">
        <v>0.0</v>
      </c>
      <c r="AZ40" s="523">
        <v>0.0</v>
      </c>
      <c r="BA40" s="523">
        <v>0.0</v>
      </c>
      <c r="BB40" s="523">
        <v>0.0</v>
      </c>
      <c r="BC40" s="523">
        <v>0.0</v>
      </c>
      <c r="BD40" s="523">
        <v>0.0</v>
      </c>
      <c r="BE40" s="523">
        <v>0.0</v>
      </c>
      <c r="BF40" s="515">
        <v>0.0</v>
      </c>
      <c r="BG40" s="510"/>
      <c r="BH40" s="511">
        <v>0.0</v>
      </c>
      <c r="BI40" s="512">
        <f t="shared" si="3"/>
        <v>0</v>
      </c>
      <c r="BJ40" s="511">
        <v>0.0</v>
      </c>
      <c r="BK40" s="513"/>
      <c r="BL40" s="514">
        <f t="shared" ref="BL40:BL48" si="4">(BH40+BJ40)/100</f>
        <v>0</v>
      </c>
      <c r="BM40" s="428"/>
      <c r="BN40" s="428"/>
    </row>
    <row r="41" outlineLevel="3">
      <c r="A41" s="428"/>
      <c r="B41" s="428"/>
      <c r="C41" s="248" t="s">
        <v>235</v>
      </c>
      <c r="D41" s="428"/>
      <c r="E41" s="486">
        <v>3.0</v>
      </c>
      <c r="F41" s="529"/>
      <c r="G41" s="506"/>
      <c r="H41" s="507"/>
      <c r="I41" s="507"/>
      <c r="J41" s="523">
        <v>0.0</v>
      </c>
      <c r="K41" s="523">
        <v>0.0</v>
      </c>
      <c r="L41" s="523">
        <v>0.0</v>
      </c>
      <c r="M41" s="523">
        <v>0.0</v>
      </c>
      <c r="N41" s="523">
        <v>0.0</v>
      </c>
      <c r="O41" s="523">
        <v>0.0</v>
      </c>
      <c r="P41" s="523">
        <v>0.0</v>
      </c>
      <c r="Q41" s="523">
        <v>0.0</v>
      </c>
      <c r="R41" s="523">
        <v>0.0</v>
      </c>
      <c r="S41" s="523">
        <v>0.0</v>
      </c>
      <c r="T41" s="523">
        <v>0.0</v>
      </c>
      <c r="U41" s="523">
        <v>0.0</v>
      </c>
      <c r="V41" s="523">
        <v>0.0</v>
      </c>
      <c r="W41" s="523">
        <v>0.0</v>
      </c>
      <c r="X41" s="523">
        <v>0.0</v>
      </c>
      <c r="Y41" s="523">
        <v>0.0</v>
      </c>
      <c r="Z41" s="523">
        <v>0.0</v>
      </c>
      <c r="AA41" s="523">
        <v>0.0</v>
      </c>
      <c r="AB41" s="523">
        <v>0.0</v>
      </c>
      <c r="AC41" s="523">
        <v>0.0</v>
      </c>
      <c r="AD41" s="523">
        <v>0.0</v>
      </c>
      <c r="AE41" s="523">
        <v>0.0</v>
      </c>
      <c r="AF41" s="523">
        <v>0.0</v>
      </c>
      <c r="AG41" s="523">
        <v>0.0</v>
      </c>
      <c r="AH41" s="523">
        <v>0.0</v>
      </c>
      <c r="AI41" s="523">
        <v>0.0</v>
      </c>
      <c r="AJ41" s="523">
        <v>0.0</v>
      </c>
      <c r="AK41" s="523">
        <v>0.0</v>
      </c>
      <c r="AL41" s="523">
        <v>0.0</v>
      </c>
      <c r="AM41" s="523">
        <v>0.0</v>
      </c>
      <c r="AN41" s="523">
        <v>0.0</v>
      </c>
      <c r="AO41" s="523">
        <v>0.0</v>
      </c>
      <c r="AP41" s="523">
        <v>0.0</v>
      </c>
      <c r="AQ41" s="523">
        <v>0.0</v>
      </c>
      <c r="AR41" s="523">
        <v>0.0</v>
      </c>
      <c r="AS41" s="523">
        <v>0.0</v>
      </c>
      <c r="AT41" s="523">
        <v>0.0</v>
      </c>
      <c r="AU41" s="523">
        <v>0.0</v>
      </c>
      <c r="AV41" s="523">
        <v>0.0</v>
      </c>
      <c r="AW41" s="523">
        <v>0.0</v>
      </c>
      <c r="AX41" s="523">
        <v>0.0</v>
      </c>
      <c r="AY41" s="523">
        <v>0.0</v>
      </c>
      <c r="AZ41" s="523">
        <v>0.0</v>
      </c>
      <c r="BA41" s="523">
        <v>0.0</v>
      </c>
      <c r="BB41" s="523">
        <v>0.0</v>
      </c>
      <c r="BC41" s="523">
        <v>0.0</v>
      </c>
      <c r="BD41" s="523">
        <v>0.0</v>
      </c>
      <c r="BE41" s="523">
        <v>0.0</v>
      </c>
      <c r="BF41" s="515">
        <v>0.0</v>
      </c>
      <c r="BG41" s="510"/>
      <c r="BH41" s="511">
        <v>0.0</v>
      </c>
      <c r="BI41" s="512">
        <f t="shared" si="3"/>
        <v>0</v>
      </c>
      <c r="BJ41" s="511">
        <v>0.0</v>
      </c>
      <c r="BK41" s="513"/>
      <c r="BL41" s="514">
        <f t="shared" si="4"/>
        <v>0</v>
      </c>
      <c r="BM41" s="428"/>
      <c r="BN41" s="428"/>
    </row>
    <row r="42" outlineLevel="3">
      <c r="A42" s="428"/>
      <c r="B42" s="428"/>
      <c r="C42" s="428"/>
      <c r="D42" s="428"/>
      <c r="E42" s="486">
        <v>4.0</v>
      </c>
      <c r="F42" s="529"/>
      <c r="G42" s="506"/>
      <c r="H42" s="507"/>
      <c r="I42" s="507"/>
      <c r="J42" s="523">
        <v>0.0</v>
      </c>
      <c r="K42" s="523">
        <v>0.0</v>
      </c>
      <c r="L42" s="523">
        <v>0.0</v>
      </c>
      <c r="M42" s="523">
        <v>0.0</v>
      </c>
      <c r="N42" s="523">
        <v>0.0</v>
      </c>
      <c r="O42" s="523">
        <v>0.0</v>
      </c>
      <c r="P42" s="523">
        <v>0.0</v>
      </c>
      <c r="Q42" s="523">
        <v>0.0</v>
      </c>
      <c r="R42" s="523">
        <v>0.0</v>
      </c>
      <c r="S42" s="523">
        <v>0.0</v>
      </c>
      <c r="T42" s="523">
        <v>0.0</v>
      </c>
      <c r="U42" s="523">
        <v>0.0</v>
      </c>
      <c r="V42" s="523">
        <v>0.0</v>
      </c>
      <c r="W42" s="523">
        <v>0.0</v>
      </c>
      <c r="X42" s="523">
        <v>0.0</v>
      </c>
      <c r="Y42" s="523">
        <v>0.0</v>
      </c>
      <c r="Z42" s="523">
        <v>0.0</v>
      </c>
      <c r="AA42" s="523">
        <v>0.0</v>
      </c>
      <c r="AB42" s="523">
        <v>0.0</v>
      </c>
      <c r="AC42" s="523">
        <v>0.0</v>
      </c>
      <c r="AD42" s="523">
        <v>0.0</v>
      </c>
      <c r="AE42" s="523">
        <v>0.0</v>
      </c>
      <c r="AF42" s="523">
        <v>0.0</v>
      </c>
      <c r="AG42" s="523">
        <v>0.0</v>
      </c>
      <c r="AH42" s="523">
        <v>0.0</v>
      </c>
      <c r="AI42" s="523">
        <v>0.0</v>
      </c>
      <c r="AJ42" s="523">
        <v>0.0</v>
      </c>
      <c r="AK42" s="523">
        <v>0.0</v>
      </c>
      <c r="AL42" s="523">
        <v>0.0</v>
      </c>
      <c r="AM42" s="523">
        <v>0.0</v>
      </c>
      <c r="AN42" s="523">
        <v>0.0</v>
      </c>
      <c r="AO42" s="523">
        <v>0.0</v>
      </c>
      <c r="AP42" s="523">
        <v>0.0</v>
      </c>
      <c r="AQ42" s="523">
        <v>0.0</v>
      </c>
      <c r="AR42" s="523">
        <v>0.0</v>
      </c>
      <c r="AS42" s="523">
        <v>0.0</v>
      </c>
      <c r="AT42" s="523">
        <v>0.0</v>
      </c>
      <c r="AU42" s="523">
        <v>0.0</v>
      </c>
      <c r="AV42" s="523">
        <v>0.0</v>
      </c>
      <c r="AW42" s="523">
        <v>0.0</v>
      </c>
      <c r="AX42" s="523">
        <v>0.0</v>
      </c>
      <c r="AY42" s="523">
        <v>0.0</v>
      </c>
      <c r="AZ42" s="523">
        <v>0.0</v>
      </c>
      <c r="BA42" s="523">
        <v>0.0</v>
      </c>
      <c r="BB42" s="523">
        <v>0.0</v>
      </c>
      <c r="BC42" s="523">
        <v>0.0</v>
      </c>
      <c r="BD42" s="523">
        <v>0.0</v>
      </c>
      <c r="BE42" s="523">
        <v>0.0</v>
      </c>
      <c r="BF42" s="515">
        <v>0.0</v>
      </c>
      <c r="BG42" s="510"/>
      <c r="BH42" s="511">
        <v>0.0</v>
      </c>
      <c r="BI42" s="512">
        <f t="shared" si="3"/>
        <v>0</v>
      </c>
      <c r="BJ42" s="511">
        <v>0.0</v>
      </c>
      <c r="BK42" s="513"/>
      <c r="BL42" s="514">
        <f t="shared" si="4"/>
        <v>0</v>
      </c>
      <c r="BM42" s="428"/>
      <c r="BN42" s="428"/>
    </row>
    <row r="43" outlineLevel="3">
      <c r="A43" s="428"/>
      <c r="B43" s="428"/>
      <c r="C43" s="428"/>
      <c r="D43" s="428"/>
      <c r="E43" s="486">
        <v>5.0</v>
      </c>
      <c r="F43" s="529"/>
      <c r="G43" s="506"/>
      <c r="H43" s="507"/>
      <c r="I43" s="507"/>
      <c r="J43" s="523">
        <v>0.0</v>
      </c>
      <c r="K43" s="523">
        <v>0.0</v>
      </c>
      <c r="L43" s="523">
        <v>0.0</v>
      </c>
      <c r="M43" s="523">
        <v>0.0</v>
      </c>
      <c r="N43" s="523">
        <v>0.0</v>
      </c>
      <c r="O43" s="523">
        <v>0.0</v>
      </c>
      <c r="P43" s="523">
        <v>0.0</v>
      </c>
      <c r="Q43" s="523">
        <v>0.0</v>
      </c>
      <c r="R43" s="523">
        <v>0.0</v>
      </c>
      <c r="S43" s="523">
        <v>0.0</v>
      </c>
      <c r="T43" s="523">
        <v>0.0</v>
      </c>
      <c r="U43" s="523">
        <v>0.0</v>
      </c>
      <c r="V43" s="523">
        <v>0.0</v>
      </c>
      <c r="W43" s="523">
        <v>0.0</v>
      </c>
      <c r="X43" s="523">
        <v>0.0</v>
      </c>
      <c r="Y43" s="523">
        <v>0.0</v>
      </c>
      <c r="Z43" s="523">
        <v>0.0</v>
      </c>
      <c r="AA43" s="523">
        <v>0.0</v>
      </c>
      <c r="AB43" s="523">
        <v>0.0</v>
      </c>
      <c r="AC43" s="523">
        <v>0.0</v>
      </c>
      <c r="AD43" s="523">
        <v>0.0</v>
      </c>
      <c r="AE43" s="523">
        <v>0.0</v>
      </c>
      <c r="AF43" s="523">
        <v>0.0</v>
      </c>
      <c r="AG43" s="523">
        <v>0.0</v>
      </c>
      <c r="AH43" s="523">
        <v>0.0</v>
      </c>
      <c r="AI43" s="523">
        <v>0.0</v>
      </c>
      <c r="AJ43" s="523">
        <v>0.0</v>
      </c>
      <c r="AK43" s="523">
        <v>0.0</v>
      </c>
      <c r="AL43" s="523">
        <v>0.0</v>
      </c>
      <c r="AM43" s="523">
        <v>0.0</v>
      </c>
      <c r="AN43" s="523">
        <v>0.0</v>
      </c>
      <c r="AO43" s="523">
        <v>0.0</v>
      </c>
      <c r="AP43" s="523">
        <v>0.0</v>
      </c>
      <c r="AQ43" s="523">
        <v>0.0</v>
      </c>
      <c r="AR43" s="523">
        <v>0.0</v>
      </c>
      <c r="AS43" s="523">
        <v>0.0</v>
      </c>
      <c r="AT43" s="523">
        <v>0.0</v>
      </c>
      <c r="AU43" s="523">
        <v>0.0</v>
      </c>
      <c r="AV43" s="523">
        <v>0.0</v>
      </c>
      <c r="AW43" s="523">
        <v>0.0</v>
      </c>
      <c r="AX43" s="523">
        <v>0.0</v>
      </c>
      <c r="AY43" s="523">
        <v>0.0</v>
      </c>
      <c r="AZ43" s="523">
        <v>0.0</v>
      </c>
      <c r="BA43" s="523">
        <v>0.0</v>
      </c>
      <c r="BB43" s="523">
        <v>0.0</v>
      </c>
      <c r="BC43" s="523">
        <v>0.0</v>
      </c>
      <c r="BD43" s="523">
        <v>0.0</v>
      </c>
      <c r="BE43" s="523">
        <v>0.0</v>
      </c>
      <c r="BF43" s="515">
        <v>0.0</v>
      </c>
      <c r="BG43" s="510"/>
      <c r="BH43" s="511">
        <v>0.0</v>
      </c>
      <c r="BI43" s="512">
        <f t="shared" si="3"/>
        <v>0</v>
      </c>
      <c r="BJ43" s="511">
        <v>0.0</v>
      </c>
      <c r="BK43" s="513"/>
      <c r="BL43" s="514">
        <f t="shared" si="4"/>
        <v>0</v>
      </c>
      <c r="BM43" s="428"/>
      <c r="BN43" s="428"/>
    </row>
    <row r="44" outlineLevel="3">
      <c r="A44" s="428"/>
      <c r="B44" s="428"/>
      <c r="C44" s="428"/>
      <c r="D44" s="428"/>
      <c r="E44" s="486">
        <v>6.0</v>
      </c>
      <c r="F44" s="529"/>
      <c r="G44" s="506"/>
      <c r="H44" s="507"/>
      <c r="I44" s="507"/>
      <c r="J44" s="523">
        <v>0.0</v>
      </c>
      <c r="K44" s="523">
        <v>0.0</v>
      </c>
      <c r="L44" s="523">
        <v>0.0</v>
      </c>
      <c r="M44" s="523">
        <v>0.0</v>
      </c>
      <c r="N44" s="523">
        <v>0.0</v>
      </c>
      <c r="O44" s="523">
        <v>0.0</v>
      </c>
      <c r="P44" s="523">
        <v>0.0</v>
      </c>
      <c r="Q44" s="523">
        <v>0.0</v>
      </c>
      <c r="R44" s="523">
        <v>0.0</v>
      </c>
      <c r="S44" s="523">
        <v>0.0</v>
      </c>
      <c r="T44" s="523">
        <v>0.0</v>
      </c>
      <c r="U44" s="523">
        <v>0.0</v>
      </c>
      <c r="V44" s="523">
        <v>0.0</v>
      </c>
      <c r="W44" s="523">
        <v>0.0</v>
      </c>
      <c r="X44" s="523">
        <v>0.0</v>
      </c>
      <c r="Y44" s="523">
        <v>0.0</v>
      </c>
      <c r="Z44" s="523">
        <v>0.0</v>
      </c>
      <c r="AA44" s="523">
        <v>0.0</v>
      </c>
      <c r="AB44" s="523">
        <v>0.0</v>
      </c>
      <c r="AC44" s="523">
        <v>0.0</v>
      </c>
      <c r="AD44" s="523">
        <v>0.0</v>
      </c>
      <c r="AE44" s="523">
        <v>0.0</v>
      </c>
      <c r="AF44" s="523">
        <v>0.0</v>
      </c>
      <c r="AG44" s="523">
        <v>0.0</v>
      </c>
      <c r="AH44" s="523">
        <v>0.0</v>
      </c>
      <c r="AI44" s="523">
        <v>0.0</v>
      </c>
      <c r="AJ44" s="523">
        <v>0.0</v>
      </c>
      <c r="AK44" s="523">
        <v>0.0</v>
      </c>
      <c r="AL44" s="523">
        <v>0.0</v>
      </c>
      <c r="AM44" s="523">
        <v>0.0</v>
      </c>
      <c r="AN44" s="523">
        <v>0.0</v>
      </c>
      <c r="AO44" s="523">
        <v>0.0</v>
      </c>
      <c r="AP44" s="523">
        <v>0.0</v>
      </c>
      <c r="AQ44" s="523">
        <v>0.0</v>
      </c>
      <c r="AR44" s="523">
        <v>0.0</v>
      </c>
      <c r="AS44" s="523">
        <v>0.0</v>
      </c>
      <c r="AT44" s="523">
        <v>0.0</v>
      </c>
      <c r="AU44" s="523">
        <v>0.0</v>
      </c>
      <c r="AV44" s="523">
        <v>0.0</v>
      </c>
      <c r="AW44" s="523">
        <v>0.0</v>
      </c>
      <c r="AX44" s="523">
        <v>0.0</v>
      </c>
      <c r="AY44" s="523">
        <v>0.0</v>
      </c>
      <c r="AZ44" s="523">
        <v>0.0</v>
      </c>
      <c r="BA44" s="523">
        <v>0.0</v>
      </c>
      <c r="BB44" s="523">
        <v>0.0</v>
      </c>
      <c r="BC44" s="523">
        <v>0.0</v>
      </c>
      <c r="BD44" s="523">
        <v>0.0</v>
      </c>
      <c r="BE44" s="523">
        <v>0.0</v>
      </c>
      <c r="BF44" s="515">
        <v>0.0</v>
      </c>
      <c r="BG44" s="510"/>
      <c r="BH44" s="511">
        <v>0.0</v>
      </c>
      <c r="BI44" s="512">
        <f t="shared" si="3"/>
        <v>0</v>
      </c>
      <c r="BJ44" s="511">
        <v>0.0</v>
      </c>
      <c r="BK44" s="513"/>
      <c r="BL44" s="514">
        <f t="shared" si="4"/>
        <v>0</v>
      </c>
      <c r="BM44" s="428"/>
      <c r="BN44" s="428"/>
    </row>
    <row r="45" outlineLevel="3">
      <c r="A45" s="428"/>
      <c r="B45" s="428"/>
      <c r="C45" s="428"/>
      <c r="D45" s="428"/>
      <c r="E45" s="486">
        <v>7.0</v>
      </c>
      <c r="F45" s="529"/>
      <c r="G45" s="506"/>
      <c r="H45" s="507"/>
      <c r="I45" s="507"/>
      <c r="J45" s="523">
        <v>0.0</v>
      </c>
      <c r="K45" s="523">
        <v>0.0</v>
      </c>
      <c r="L45" s="523">
        <v>0.0</v>
      </c>
      <c r="M45" s="523">
        <v>0.0</v>
      </c>
      <c r="N45" s="523">
        <v>0.0</v>
      </c>
      <c r="O45" s="523">
        <v>0.0</v>
      </c>
      <c r="P45" s="523">
        <v>0.0</v>
      </c>
      <c r="Q45" s="523">
        <v>0.0</v>
      </c>
      <c r="R45" s="523">
        <v>0.0</v>
      </c>
      <c r="S45" s="523">
        <v>0.0</v>
      </c>
      <c r="T45" s="523">
        <v>0.0</v>
      </c>
      <c r="U45" s="523">
        <v>0.0</v>
      </c>
      <c r="V45" s="523">
        <v>0.0</v>
      </c>
      <c r="W45" s="523">
        <v>0.0</v>
      </c>
      <c r="X45" s="523">
        <v>0.0</v>
      </c>
      <c r="Y45" s="523">
        <v>0.0</v>
      </c>
      <c r="Z45" s="523">
        <v>0.0</v>
      </c>
      <c r="AA45" s="523">
        <v>0.0</v>
      </c>
      <c r="AB45" s="523">
        <v>0.0</v>
      </c>
      <c r="AC45" s="523">
        <v>0.0</v>
      </c>
      <c r="AD45" s="523">
        <v>0.0</v>
      </c>
      <c r="AE45" s="523">
        <v>0.0</v>
      </c>
      <c r="AF45" s="523">
        <v>0.0</v>
      </c>
      <c r="AG45" s="523">
        <v>0.0</v>
      </c>
      <c r="AH45" s="523">
        <v>0.0</v>
      </c>
      <c r="AI45" s="523">
        <v>0.0</v>
      </c>
      <c r="AJ45" s="523">
        <v>0.0</v>
      </c>
      <c r="AK45" s="523">
        <v>0.0</v>
      </c>
      <c r="AL45" s="523">
        <v>0.0</v>
      </c>
      <c r="AM45" s="523">
        <v>0.0</v>
      </c>
      <c r="AN45" s="523">
        <v>0.0</v>
      </c>
      <c r="AO45" s="523">
        <v>0.0</v>
      </c>
      <c r="AP45" s="523">
        <v>0.0</v>
      </c>
      <c r="AQ45" s="523">
        <v>0.0</v>
      </c>
      <c r="AR45" s="523">
        <v>0.0</v>
      </c>
      <c r="AS45" s="523">
        <v>0.0</v>
      </c>
      <c r="AT45" s="523">
        <v>0.0</v>
      </c>
      <c r="AU45" s="523">
        <v>0.0</v>
      </c>
      <c r="AV45" s="523">
        <v>0.0</v>
      </c>
      <c r="AW45" s="523">
        <v>0.0</v>
      </c>
      <c r="AX45" s="523">
        <v>0.0</v>
      </c>
      <c r="AY45" s="523">
        <v>0.0</v>
      </c>
      <c r="AZ45" s="523">
        <v>0.0</v>
      </c>
      <c r="BA45" s="523">
        <v>0.0</v>
      </c>
      <c r="BB45" s="523">
        <v>0.0</v>
      </c>
      <c r="BC45" s="523">
        <v>0.0</v>
      </c>
      <c r="BD45" s="523">
        <v>0.0</v>
      </c>
      <c r="BE45" s="523">
        <v>0.0</v>
      </c>
      <c r="BF45" s="515">
        <v>0.0</v>
      </c>
      <c r="BG45" s="510"/>
      <c r="BH45" s="511">
        <v>0.0</v>
      </c>
      <c r="BI45" s="512">
        <f t="shared" si="3"/>
        <v>0</v>
      </c>
      <c r="BJ45" s="511">
        <v>0.0</v>
      </c>
      <c r="BK45" s="513"/>
      <c r="BL45" s="514">
        <f t="shared" si="4"/>
        <v>0</v>
      </c>
      <c r="BM45" s="428"/>
      <c r="BN45" s="428"/>
    </row>
    <row r="46" outlineLevel="3">
      <c r="A46" s="428"/>
      <c r="B46" s="428"/>
      <c r="C46" s="428"/>
      <c r="D46" s="428"/>
      <c r="E46" s="486">
        <v>8.0</v>
      </c>
      <c r="F46" s="529"/>
      <c r="G46" s="506"/>
      <c r="H46" s="507"/>
      <c r="I46" s="507"/>
      <c r="J46" s="523">
        <v>0.0</v>
      </c>
      <c r="K46" s="523">
        <v>0.0</v>
      </c>
      <c r="L46" s="523">
        <v>0.0</v>
      </c>
      <c r="M46" s="523">
        <v>0.0</v>
      </c>
      <c r="N46" s="523">
        <v>0.0</v>
      </c>
      <c r="O46" s="523">
        <v>0.0</v>
      </c>
      <c r="P46" s="523">
        <v>0.0</v>
      </c>
      <c r="Q46" s="523">
        <v>0.0</v>
      </c>
      <c r="R46" s="523">
        <v>0.0</v>
      </c>
      <c r="S46" s="523">
        <v>0.0</v>
      </c>
      <c r="T46" s="523">
        <v>0.0</v>
      </c>
      <c r="U46" s="523">
        <v>0.0</v>
      </c>
      <c r="V46" s="523">
        <v>0.0</v>
      </c>
      <c r="W46" s="523">
        <v>0.0</v>
      </c>
      <c r="X46" s="523">
        <v>0.0</v>
      </c>
      <c r="Y46" s="523">
        <v>0.0</v>
      </c>
      <c r="Z46" s="523">
        <v>0.0</v>
      </c>
      <c r="AA46" s="523">
        <v>0.0</v>
      </c>
      <c r="AB46" s="523">
        <v>0.0</v>
      </c>
      <c r="AC46" s="523">
        <v>0.0</v>
      </c>
      <c r="AD46" s="523">
        <v>0.0</v>
      </c>
      <c r="AE46" s="523">
        <v>0.0</v>
      </c>
      <c r="AF46" s="523">
        <v>0.0</v>
      </c>
      <c r="AG46" s="523">
        <v>0.0</v>
      </c>
      <c r="AH46" s="523">
        <v>0.0</v>
      </c>
      <c r="AI46" s="523">
        <v>0.0</v>
      </c>
      <c r="AJ46" s="523">
        <v>0.0</v>
      </c>
      <c r="AK46" s="523">
        <v>0.0</v>
      </c>
      <c r="AL46" s="523">
        <v>0.0</v>
      </c>
      <c r="AM46" s="523">
        <v>0.0</v>
      </c>
      <c r="AN46" s="523">
        <v>0.0</v>
      </c>
      <c r="AO46" s="523">
        <v>0.0</v>
      </c>
      <c r="AP46" s="523">
        <v>0.0</v>
      </c>
      <c r="AQ46" s="523">
        <v>0.0</v>
      </c>
      <c r="AR46" s="523">
        <v>0.0</v>
      </c>
      <c r="AS46" s="523">
        <v>0.0</v>
      </c>
      <c r="AT46" s="523">
        <v>0.0</v>
      </c>
      <c r="AU46" s="523">
        <v>0.0</v>
      </c>
      <c r="AV46" s="523">
        <v>0.0</v>
      </c>
      <c r="AW46" s="523">
        <v>0.0</v>
      </c>
      <c r="AX46" s="523">
        <v>0.0</v>
      </c>
      <c r="AY46" s="523">
        <v>0.0</v>
      </c>
      <c r="AZ46" s="523">
        <v>0.0</v>
      </c>
      <c r="BA46" s="523">
        <v>0.0</v>
      </c>
      <c r="BB46" s="523">
        <v>0.0</v>
      </c>
      <c r="BC46" s="523">
        <v>0.0</v>
      </c>
      <c r="BD46" s="523">
        <v>0.0</v>
      </c>
      <c r="BE46" s="523">
        <v>0.0</v>
      </c>
      <c r="BF46" s="515">
        <v>0.0</v>
      </c>
      <c r="BG46" s="510"/>
      <c r="BH46" s="511">
        <v>0.0</v>
      </c>
      <c r="BI46" s="512">
        <f t="shared" si="3"/>
        <v>0</v>
      </c>
      <c r="BJ46" s="511">
        <v>0.0</v>
      </c>
      <c r="BK46" s="513"/>
      <c r="BL46" s="514">
        <f t="shared" si="4"/>
        <v>0</v>
      </c>
      <c r="BM46" s="428"/>
      <c r="BN46" s="428"/>
    </row>
    <row r="47" outlineLevel="3">
      <c r="A47" s="428"/>
      <c r="B47" s="428"/>
      <c r="C47" s="428"/>
      <c r="D47" s="428"/>
      <c r="E47" s="486">
        <v>9.0</v>
      </c>
      <c r="F47" s="529"/>
      <c r="G47" s="506"/>
      <c r="H47" s="507"/>
      <c r="I47" s="507"/>
      <c r="J47" s="523">
        <v>0.0</v>
      </c>
      <c r="K47" s="523">
        <v>0.0</v>
      </c>
      <c r="L47" s="523">
        <v>0.0</v>
      </c>
      <c r="M47" s="523">
        <v>0.0</v>
      </c>
      <c r="N47" s="523">
        <v>0.0</v>
      </c>
      <c r="O47" s="523">
        <v>0.0</v>
      </c>
      <c r="P47" s="523">
        <v>0.0</v>
      </c>
      <c r="Q47" s="523">
        <v>0.0</v>
      </c>
      <c r="R47" s="523">
        <v>0.0</v>
      </c>
      <c r="S47" s="523">
        <v>0.0</v>
      </c>
      <c r="T47" s="523">
        <v>0.0</v>
      </c>
      <c r="U47" s="523">
        <v>0.0</v>
      </c>
      <c r="V47" s="523">
        <v>0.0</v>
      </c>
      <c r="W47" s="523">
        <v>0.0</v>
      </c>
      <c r="X47" s="523">
        <v>0.0</v>
      </c>
      <c r="Y47" s="523">
        <v>0.0</v>
      </c>
      <c r="Z47" s="523">
        <v>0.0</v>
      </c>
      <c r="AA47" s="523">
        <v>0.0</v>
      </c>
      <c r="AB47" s="523">
        <v>0.0</v>
      </c>
      <c r="AC47" s="523">
        <v>0.0</v>
      </c>
      <c r="AD47" s="523">
        <v>0.0</v>
      </c>
      <c r="AE47" s="523">
        <v>0.0</v>
      </c>
      <c r="AF47" s="523">
        <v>0.0</v>
      </c>
      <c r="AG47" s="523">
        <v>0.0</v>
      </c>
      <c r="AH47" s="523">
        <v>0.0</v>
      </c>
      <c r="AI47" s="523">
        <v>0.0</v>
      </c>
      <c r="AJ47" s="523">
        <v>0.0</v>
      </c>
      <c r="AK47" s="523">
        <v>0.0</v>
      </c>
      <c r="AL47" s="523">
        <v>0.0</v>
      </c>
      <c r="AM47" s="523">
        <v>0.0</v>
      </c>
      <c r="AN47" s="523">
        <v>0.0</v>
      </c>
      <c r="AO47" s="523">
        <v>0.0</v>
      </c>
      <c r="AP47" s="523">
        <v>0.0</v>
      </c>
      <c r="AQ47" s="523">
        <v>0.0</v>
      </c>
      <c r="AR47" s="523">
        <v>0.0</v>
      </c>
      <c r="AS47" s="523">
        <v>0.0</v>
      </c>
      <c r="AT47" s="523">
        <v>0.0</v>
      </c>
      <c r="AU47" s="523">
        <v>0.0</v>
      </c>
      <c r="AV47" s="523">
        <v>0.0</v>
      </c>
      <c r="AW47" s="523">
        <v>0.0</v>
      </c>
      <c r="AX47" s="523">
        <v>0.0</v>
      </c>
      <c r="AY47" s="523">
        <v>0.0</v>
      </c>
      <c r="AZ47" s="523">
        <v>0.0</v>
      </c>
      <c r="BA47" s="523">
        <v>0.0</v>
      </c>
      <c r="BB47" s="523">
        <v>0.0</v>
      </c>
      <c r="BC47" s="523">
        <v>0.0</v>
      </c>
      <c r="BD47" s="523">
        <v>0.0</v>
      </c>
      <c r="BE47" s="523">
        <v>0.0</v>
      </c>
      <c r="BF47" s="515">
        <v>0.0</v>
      </c>
      <c r="BG47" s="510"/>
      <c r="BH47" s="511">
        <v>0.0</v>
      </c>
      <c r="BI47" s="512">
        <f t="shared" si="3"/>
        <v>0</v>
      </c>
      <c r="BJ47" s="511">
        <v>0.0</v>
      </c>
      <c r="BK47" s="513"/>
      <c r="BL47" s="514">
        <f t="shared" si="4"/>
        <v>0</v>
      </c>
      <c r="BM47" s="428"/>
      <c r="BN47" s="428"/>
    </row>
    <row r="48" outlineLevel="3">
      <c r="A48" s="428"/>
      <c r="B48" s="428"/>
      <c r="C48" s="428"/>
      <c r="D48" s="428"/>
      <c r="E48" s="486">
        <v>10.0</v>
      </c>
      <c r="F48" s="529"/>
      <c r="G48" s="506"/>
      <c r="H48" s="507"/>
      <c r="I48" s="507"/>
      <c r="J48" s="523">
        <v>0.0</v>
      </c>
      <c r="K48" s="523">
        <v>0.0</v>
      </c>
      <c r="L48" s="523">
        <v>0.0</v>
      </c>
      <c r="M48" s="523">
        <v>0.0</v>
      </c>
      <c r="N48" s="523">
        <v>0.0</v>
      </c>
      <c r="O48" s="523">
        <v>0.0</v>
      </c>
      <c r="P48" s="523">
        <v>0.0</v>
      </c>
      <c r="Q48" s="523">
        <v>0.0</v>
      </c>
      <c r="R48" s="523">
        <v>0.0</v>
      </c>
      <c r="S48" s="523">
        <v>0.0</v>
      </c>
      <c r="T48" s="523">
        <v>0.0</v>
      </c>
      <c r="U48" s="523">
        <v>0.0</v>
      </c>
      <c r="V48" s="523">
        <v>0.0</v>
      </c>
      <c r="W48" s="523">
        <v>0.0</v>
      </c>
      <c r="X48" s="523">
        <v>0.0</v>
      </c>
      <c r="Y48" s="523">
        <v>0.0</v>
      </c>
      <c r="Z48" s="523">
        <v>0.0</v>
      </c>
      <c r="AA48" s="523">
        <v>0.0</v>
      </c>
      <c r="AB48" s="523">
        <v>0.0</v>
      </c>
      <c r="AC48" s="523">
        <v>0.0</v>
      </c>
      <c r="AD48" s="523">
        <v>0.0</v>
      </c>
      <c r="AE48" s="523">
        <v>0.0</v>
      </c>
      <c r="AF48" s="523">
        <v>0.0</v>
      </c>
      <c r="AG48" s="523">
        <v>0.0</v>
      </c>
      <c r="AH48" s="523">
        <v>0.0</v>
      </c>
      <c r="AI48" s="523">
        <v>0.0</v>
      </c>
      <c r="AJ48" s="523">
        <v>0.0</v>
      </c>
      <c r="AK48" s="523">
        <v>0.0</v>
      </c>
      <c r="AL48" s="523">
        <v>0.0</v>
      </c>
      <c r="AM48" s="523">
        <v>0.0</v>
      </c>
      <c r="AN48" s="523">
        <v>0.0</v>
      </c>
      <c r="AO48" s="523">
        <v>0.0</v>
      </c>
      <c r="AP48" s="523">
        <v>0.0</v>
      </c>
      <c r="AQ48" s="523">
        <v>0.0</v>
      </c>
      <c r="AR48" s="523">
        <v>0.0</v>
      </c>
      <c r="AS48" s="523">
        <v>0.0</v>
      </c>
      <c r="AT48" s="523">
        <v>0.0</v>
      </c>
      <c r="AU48" s="523">
        <v>0.0</v>
      </c>
      <c r="AV48" s="523">
        <v>0.0</v>
      </c>
      <c r="AW48" s="523">
        <v>0.0</v>
      </c>
      <c r="AX48" s="523">
        <v>0.0</v>
      </c>
      <c r="AY48" s="523">
        <v>0.0</v>
      </c>
      <c r="AZ48" s="523">
        <v>0.0</v>
      </c>
      <c r="BA48" s="523">
        <v>0.0</v>
      </c>
      <c r="BB48" s="523">
        <v>0.0</v>
      </c>
      <c r="BC48" s="523">
        <v>0.0</v>
      </c>
      <c r="BD48" s="523">
        <v>0.0</v>
      </c>
      <c r="BE48" s="523">
        <v>0.0</v>
      </c>
      <c r="BF48" s="515">
        <v>0.0</v>
      </c>
      <c r="BG48" s="510"/>
      <c r="BH48" s="511">
        <v>0.0</v>
      </c>
      <c r="BI48" s="512">
        <f t="shared" si="3"/>
        <v>0</v>
      </c>
      <c r="BJ48" s="511">
        <v>0.0</v>
      </c>
      <c r="BK48" s="513"/>
      <c r="BL48" s="514">
        <f t="shared" si="4"/>
        <v>0</v>
      </c>
      <c r="BM48" s="428"/>
      <c r="BN48" s="428"/>
    </row>
    <row r="49" outlineLevel="3">
      <c r="A49" s="428"/>
      <c r="B49" s="428"/>
      <c r="C49" s="428"/>
      <c r="D49" s="428"/>
      <c r="E49" s="517"/>
      <c r="F49" s="517"/>
      <c r="G49" s="517"/>
      <c r="H49" s="517"/>
      <c r="I49" s="517"/>
      <c r="J49" s="517"/>
      <c r="K49" s="517"/>
      <c r="L49" s="517"/>
      <c r="M49" s="517"/>
      <c r="N49" s="517"/>
      <c r="O49" s="517"/>
      <c r="P49" s="517"/>
      <c r="Q49" s="517"/>
      <c r="R49" s="517"/>
      <c r="S49" s="517"/>
      <c r="T49" s="517"/>
      <c r="U49" s="517"/>
      <c r="V49" s="517"/>
      <c r="W49" s="517"/>
      <c r="X49" s="517"/>
      <c r="Y49" s="517"/>
      <c r="Z49" s="517"/>
      <c r="AA49" s="517"/>
      <c r="AB49" s="517"/>
      <c r="AC49" s="517"/>
      <c r="AD49" s="517"/>
      <c r="AE49" s="517"/>
      <c r="AF49" s="517"/>
      <c r="AG49" s="517"/>
      <c r="AH49" s="517"/>
      <c r="AI49" s="517"/>
      <c r="AJ49" s="517"/>
      <c r="AK49" s="517"/>
      <c r="AL49" s="517"/>
      <c r="AM49" s="517"/>
      <c r="AN49" s="517"/>
      <c r="AO49" s="517"/>
      <c r="AP49" s="517"/>
      <c r="AQ49" s="517"/>
      <c r="AR49" s="517"/>
      <c r="AS49" s="517"/>
      <c r="AT49" s="517"/>
      <c r="AU49" s="517"/>
      <c r="AV49" s="517"/>
      <c r="AW49" s="517"/>
      <c r="AX49" s="517"/>
      <c r="AY49" s="517"/>
      <c r="AZ49" s="517"/>
      <c r="BA49" s="517"/>
      <c r="BB49" s="517"/>
      <c r="BC49" s="517"/>
      <c r="BD49" s="517"/>
      <c r="BE49" s="517"/>
      <c r="BF49" s="517"/>
      <c r="BG49" s="517"/>
      <c r="BH49" s="517"/>
      <c r="BI49" s="517"/>
      <c r="BJ49" s="517"/>
      <c r="BK49" s="517"/>
      <c r="BL49" s="517"/>
      <c r="BM49" s="428"/>
      <c r="BN49" s="428"/>
    </row>
    <row r="50" outlineLevel="3">
      <c r="A50" s="428"/>
      <c r="B50" s="428"/>
      <c r="C50" s="428"/>
      <c r="D50" s="428"/>
      <c r="E50" s="428"/>
      <c r="F50" s="428"/>
      <c r="G50" s="428"/>
      <c r="H50" s="428"/>
      <c r="I50" s="428"/>
      <c r="J50" s="428"/>
      <c r="K50" s="428"/>
      <c r="L50" s="428"/>
      <c r="M50" s="428"/>
      <c r="N50" s="428"/>
      <c r="O50" s="428"/>
      <c r="P50" s="428"/>
      <c r="Q50" s="428"/>
      <c r="R50" s="428"/>
      <c r="S50" s="428"/>
      <c r="T50" s="428"/>
      <c r="U50" s="428"/>
      <c r="V50" s="428"/>
      <c r="W50" s="428"/>
      <c r="X50" s="428"/>
      <c r="Y50" s="428"/>
      <c r="Z50" s="428"/>
      <c r="AA50" s="428"/>
      <c r="AB50" s="428"/>
      <c r="AC50" s="428"/>
      <c r="AD50" s="428"/>
      <c r="AE50" s="428"/>
      <c r="AF50" s="428"/>
      <c r="AG50" s="428"/>
      <c r="AH50" s="428"/>
      <c r="AI50" s="428"/>
      <c r="AJ50" s="428"/>
      <c r="AK50" s="428"/>
      <c r="AL50" s="428"/>
      <c r="AM50" s="428"/>
      <c r="AN50" s="428"/>
      <c r="AO50" s="428"/>
      <c r="AP50" s="428"/>
      <c r="AQ50" s="428"/>
      <c r="AR50" s="428"/>
      <c r="AS50" s="428"/>
      <c r="AT50" s="428"/>
      <c r="AU50" s="428"/>
      <c r="AV50" s="428"/>
      <c r="AW50" s="428"/>
      <c r="AX50" s="428"/>
      <c r="AY50" s="428"/>
      <c r="AZ50" s="428"/>
      <c r="BA50" s="428"/>
      <c r="BB50" s="428"/>
      <c r="BC50" s="428"/>
      <c r="BD50" s="428"/>
      <c r="BE50" s="428"/>
      <c r="BF50" s="428"/>
      <c r="BG50" s="428"/>
      <c r="BH50" s="428"/>
      <c r="BI50" s="428"/>
      <c r="BJ50" s="428"/>
      <c r="BK50" s="428"/>
      <c r="BL50" s="428"/>
      <c r="BM50" s="428"/>
      <c r="BN50" s="428"/>
    </row>
    <row r="51" ht="7.5" customHeight="1" outlineLevel="2">
      <c r="A51" s="428"/>
      <c r="B51" s="428"/>
      <c r="C51" s="428"/>
      <c r="D51" s="428"/>
      <c r="E51" s="428"/>
      <c r="F51" s="428"/>
      <c r="G51" s="428"/>
      <c r="H51" s="428"/>
      <c r="I51" s="428"/>
      <c r="J51" s="428"/>
      <c r="K51" s="428"/>
      <c r="L51" s="428"/>
      <c r="M51" s="428"/>
      <c r="N51" s="428"/>
      <c r="O51" s="428"/>
      <c r="P51" s="428"/>
      <c r="Q51" s="428"/>
      <c r="R51" s="428"/>
      <c r="S51" s="428"/>
      <c r="T51" s="428"/>
      <c r="U51" s="428"/>
      <c r="V51" s="428"/>
      <c r="W51" s="428"/>
      <c r="X51" s="428"/>
      <c r="Y51" s="428"/>
      <c r="Z51" s="428"/>
      <c r="AA51" s="428"/>
      <c r="AB51" s="428"/>
      <c r="AC51" s="428"/>
      <c r="AD51" s="428"/>
      <c r="AE51" s="428"/>
      <c r="AF51" s="428"/>
      <c r="AG51" s="428"/>
      <c r="AH51" s="428"/>
      <c r="AI51" s="428"/>
      <c r="AJ51" s="428"/>
      <c r="AK51" s="428"/>
      <c r="AL51" s="428"/>
      <c r="AM51" s="428"/>
      <c r="AN51" s="428"/>
      <c r="AO51" s="428"/>
      <c r="AP51" s="428"/>
      <c r="AQ51" s="428"/>
      <c r="AR51" s="428"/>
      <c r="AS51" s="428"/>
      <c r="AT51" s="428"/>
      <c r="AU51" s="428"/>
      <c r="AV51" s="428"/>
      <c r="AW51" s="428"/>
      <c r="AX51" s="428"/>
      <c r="AY51" s="428"/>
      <c r="AZ51" s="428"/>
      <c r="BA51" s="428"/>
      <c r="BB51" s="428"/>
      <c r="BC51" s="428"/>
      <c r="BD51" s="428"/>
      <c r="BE51" s="428"/>
      <c r="BF51" s="428"/>
      <c r="BG51" s="428"/>
      <c r="BH51" s="428"/>
      <c r="BI51" s="428"/>
      <c r="BJ51" s="428"/>
      <c r="BK51" s="428"/>
      <c r="BL51" s="428"/>
      <c r="BM51" s="428"/>
      <c r="BN51" s="428"/>
    </row>
    <row r="52" outlineLevel="2">
      <c r="A52" s="428"/>
      <c r="B52" s="428"/>
      <c r="C52" s="478"/>
      <c r="D52" s="479" t="s">
        <v>203</v>
      </c>
      <c r="E52" s="181"/>
      <c r="F52" s="480" t="s">
        <v>490</v>
      </c>
      <c r="G52" s="480" t="s">
        <v>491</v>
      </c>
      <c r="H52" s="480" t="s">
        <v>188</v>
      </c>
      <c r="I52" s="480" t="s">
        <v>177</v>
      </c>
      <c r="J52" s="481" t="s">
        <v>206</v>
      </c>
      <c r="K52" s="428"/>
      <c r="L52" s="428"/>
      <c r="M52" s="428"/>
      <c r="N52" s="428"/>
      <c r="O52" s="428"/>
      <c r="P52" s="428"/>
      <c r="Q52" s="428"/>
      <c r="R52" s="428"/>
      <c r="S52" s="428"/>
      <c r="T52" s="428"/>
      <c r="U52" s="428"/>
      <c r="V52" s="428"/>
      <c r="W52" s="428"/>
      <c r="X52" s="428"/>
      <c r="Y52" s="428"/>
      <c r="Z52" s="428"/>
      <c r="AA52" s="428"/>
      <c r="AB52" s="428"/>
      <c r="AC52" s="428"/>
      <c r="AD52" s="428"/>
      <c r="AE52" s="428"/>
      <c r="AF52" s="428"/>
      <c r="AG52" s="428"/>
      <c r="AH52" s="428"/>
      <c r="AI52" s="428"/>
      <c r="AJ52" s="428"/>
      <c r="AK52" s="428"/>
      <c r="AL52" s="428"/>
      <c r="AM52" s="428"/>
      <c r="AN52" s="428"/>
      <c r="AO52" s="428"/>
      <c r="AP52" s="428"/>
      <c r="AQ52" s="428"/>
      <c r="AR52" s="428"/>
      <c r="AS52" s="428"/>
      <c r="AT52" s="428"/>
      <c r="AU52" s="428"/>
      <c r="AV52" s="428"/>
      <c r="AW52" s="428"/>
      <c r="AX52" s="428"/>
      <c r="AY52" s="428"/>
      <c r="AZ52" s="428"/>
      <c r="BA52" s="428"/>
      <c r="BB52" s="428"/>
      <c r="BC52" s="428"/>
      <c r="BD52" s="428"/>
      <c r="BE52" s="428"/>
      <c r="BF52" s="482" t="s">
        <v>207</v>
      </c>
      <c r="BG52" s="428"/>
      <c r="BH52" s="483"/>
      <c r="BI52" s="484" t="s">
        <v>191</v>
      </c>
      <c r="BJ52" s="485"/>
      <c r="BK52" s="486" t="s">
        <v>177</v>
      </c>
      <c r="BL52" s="468" t="s">
        <v>208</v>
      </c>
      <c r="BM52" s="428"/>
      <c r="BN52" s="428"/>
    </row>
    <row r="53" outlineLevel="2">
      <c r="A53" s="428"/>
      <c r="B53" s="428"/>
      <c r="C53" s="428"/>
      <c r="D53" s="487" t="s">
        <v>190</v>
      </c>
      <c r="E53" s="181"/>
      <c r="F53" s="488" t="s">
        <v>492</v>
      </c>
      <c r="G53" s="488" t="s">
        <v>493</v>
      </c>
      <c r="H53" s="526">
        <v>0.0</v>
      </c>
      <c r="I53" s="527">
        <v>0.0</v>
      </c>
      <c r="J53" s="491" t="str">
        <f>IFERROR(I53/H53)</f>
        <v/>
      </c>
      <c r="K53" s="428"/>
      <c r="L53" s="428"/>
      <c r="M53" s="428"/>
      <c r="N53" s="428"/>
      <c r="O53" s="428"/>
      <c r="P53" s="428"/>
      <c r="Q53" s="428"/>
      <c r="R53" s="428"/>
      <c r="S53" s="428"/>
      <c r="T53" s="428"/>
      <c r="U53" s="428"/>
      <c r="V53" s="428"/>
      <c r="W53" s="428"/>
      <c r="X53" s="428"/>
      <c r="Y53" s="428"/>
      <c r="Z53" s="428"/>
      <c r="AA53" s="428"/>
      <c r="AB53" s="428"/>
      <c r="AC53" s="428"/>
      <c r="AD53" s="428"/>
      <c r="AE53" s="428"/>
      <c r="AF53" s="428"/>
      <c r="AG53" s="428"/>
      <c r="AH53" s="428"/>
      <c r="AI53" s="428"/>
      <c r="AJ53" s="428"/>
      <c r="AK53" s="428"/>
      <c r="AL53" s="428"/>
      <c r="AM53" s="428"/>
      <c r="AN53" s="428"/>
      <c r="AO53" s="428"/>
      <c r="AP53" s="428"/>
      <c r="AQ53" s="428"/>
      <c r="AR53" s="428"/>
      <c r="AS53" s="428"/>
      <c r="AT53" s="428"/>
      <c r="AU53" s="428"/>
      <c r="AV53" s="428"/>
      <c r="AW53" s="428"/>
      <c r="AX53" s="428"/>
      <c r="AY53" s="428"/>
      <c r="AZ53" s="428"/>
      <c r="BA53" s="428"/>
      <c r="BB53" s="428"/>
      <c r="BC53" s="428"/>
      <c r="BD53" s="428"/>
      <c r="BE53" s="428"/>
      <c r="BF53" s="492">
        <f>SUM(BF58:BF67)</f>
        <v>0</v>
      </c>
      <c r="BG53" s="428"/>
      <c r="BH53" s="493" t="s">
        <v>211</v>
      </c>
      <c r="BI53" s="519"/>
      <c r="BJ53" s="495" t="str">
        <f>if(BL53=1,"1","0")</f>
        <v>0</v>
      </c>
      <c r="BK53" s="496">
        <v>0.0</v>
      </c>
      <c r="BL53" s="520">
        <f>AVERAGE(BI58:BI67)</f>
        <v>0</v>
      </c>
      <c r="BM53" s="428"/>
      <c r="BN53" s="428"/>
    </row>
    <row r="54" ht="7.5" customHeight="1" outlineLevel="3">
      <c r="A54" s="428"/>
      <c r="B54" s="428"/>
      <c r="C54" s="428"/>
      <c r="D54" s="428"/>
      <c r="E54" s="428"/>
      <c r="F54" s="428"/>
      <c r="G54" s="428"/>
      <c r="H54" s="428"/>
      <c r="I54" s="428"/>
      <c r="J54" s="428"/>
      <c r="K54" s="428"/>
      <c r="L54" s="428"/>
      <c r="M54" s="428"/>
      <c r="N54" s="428"/>
      <c r="O54" s="428"/>
      <c r="P54" s="428"/>
      <c r="Q54" s="428"/>
      <c r="R54" s="428"/>
      <c r="S54" s="428"/>
      <c r="T54" s="428"/>
      <c r="U54" s="428"/>
      <c r="V54" s="428"/>
      <c r="W54" s="428"/>
      <c r="X54" s="428"/>
      <c r="Y54" s="428"/>
      <c r="Z54" s="428"/>
      <c r="AA54" s="428"/>
      <c r="AB54" s="428"/>
      <c r="AC54" s="428"/>
      <c r="AD54" s="428"/>
      <c r="AE54" s="428"/>
      <c r="AF54" s="428"/>
      <c r="AG54" s="428"/>
      <c r="AH54" s="428"/>
      <c r="AI54" s="428"/>
      <c r="AJ54" s="428"/>
      <c r="AK54" s="428"/>
      <c r="AL54" s="428"/>
      <c r="AM54" s="428"/>
      <c r="AN54" s="428"/>
      <c r="AO54" s="428"/>
      <c r="AP54" s="428"/>
      <c r="AQ54" s="428"/>
      <c r="AR54" s="428"/>
      <c r="AS54" s="428"/>
      <c r="AT54" s="428"/>
      <c r="AU54" s="428"/>
      <c r="AV54" s="428"/>
      <c r="AW54" s="428"/>
      <c r="AX54" s="428"/>
      <c r="AY54" s="428"/>
      <c r="AZ54" s="428"/>
      <c r="BA54" s="428"/>
      <c r="BB54" s="428"/>
      <c r="BC54" s="428"/>
      <c r="BD54" s="428"/>
      <c r="BE54" s="428"/>
      <c r="BF54" s="428"/>
      <c r="BG54" s="428"/>
      <c r="BH54" s="428"/>
      <c r="BI54" s="428"/>
      <c r="BJ54" s="428"/>
      <c r="BK54" s="428"/>
      <c r="BL54" s="428"/>
      <c r="BM54" s="428"/>
      <c r="BN54" s="428"/>
    </row>
    <row r="55" outlineLevel="3">
      <c r="A55" s="428"/>
      <c r="B55" s="428"/>
      <c r="C55" s="428"/>
      <c r="D55" s="428"/>
      <c r="E55" s="498" t="s">
        <v>212</v>
      </c>
      <c r="F55" s="499" t="s">
        <v>213</v>
      </c>
      <c r="G55" s="498" t="s">
        <v>214</v>
      </c>
      <c r="H55" s="521"/>
      <c r="I55" s="521"/>
      <c r="J55" s="500"/>
      <c r="K55" s="182"/>
      <c r="L55" s="182"/>
      <c r="M55" s="182"/>
      <c r="N55" s="182"/>
      <c r="O55" s="182"/>
      <c r="P55" s="182"/>
      <c r="Q55" s="182"/>
      <c r="R55" s="182"/>
      <c r="S55" s="182"/>
      <c r="T55" s="182"/>
      <c r="U55" s="182"/>
      <c r="V55" s="182"/>
      <c r="W55" s="182"/>
      <c r="X55" s="182"/>
      <c r="Y55" s="182"/>
      <c r="Z55" s="182"/>
      <c r="AA55" s="182"/>
      <c r="AB55" s="182"/>
      <c r="AC55" s="182"/>
      <c r="AD55" s="182"/>
      <c r="AE55" s="182"/>
      <c r="AF55" s="182"/>
      <c r="AG55" s="182"/>
      <c r="AH55" s="182"/>
      <c r="AI55" s="182"/>
      <c r="AJ55" s="182"/>
      <c r="AK55" s="182"/>
      <c r="AL55" s="182"/>
      <c r="AM55" s="182"/>
      <c r="AN55" s="182"/>
      <c r="AO55" s="182"/>
      <c r="AP55" s="182"/>
      <c r="AQ55" s="182"/>
      <c r="AR55" s="182"/>
      <c r="AS55" s="182"/>
      <c r="AT55" s="182"/>
      <c r="AU55" s="182"/>
      <c r="AV55" s="182"/>
      <c r="AW55" s="182"/>
      <c r="AX55" s="182"/>
      <c r="AY55" s="182"/>
      <c r="AZ55" s="182"/>
      <c r="BA55" s="182"/>
      <c r="BB55" s="182"/>
      <c r="BC55" s="182"/>
      <c r="BD55" s="182"/>
      <c r="BE55" s="181"/>
      <c r="BF55" s="501" t="s">
        <v>187</v>
      </c>
      <c r="BG55" s="479" t="s">
        <v>217</v>
      </c>
      <c r="BH55" s="182"/>
      <c r="BI55" s="182"/>
      <c r="BJ55" s="181"/>
      <c r="BK55" s="501" t="s">
        <v>167</v>
      </c>
      <c r="BL55" s="501" t="s">
        <v>218</v>
      </c>
      <c r="BM55" s="428"/>
      <c r="BN55" s="428"/>
    </row>
    <row r="56" outlineLevel="3">
      <c r="A56" s="428"/>
      <c r="B56" s="428"/>
      <c r="C56" s="428"/>
      <c r="D56" s="428"/>
      <c r="E56" s="199"/>
      <c r="F56" s="199"/>
      <c r="G56" s="199"/>
      <c r="H56" s="199"/>
      <c r="I56" s="199"/>
      <c r="J56" s="502" t="s">
        <v>219</v>
      </c>
      <c r="K56" s="182"/>
      <c r="L56" s="182"/>
      <c r="M56" s="181"/>
      <c r="N56" s="502" t="s">
        <v>220</v>
      </c>
      <c r="O56" s="182"/>
      <c r="P56" s="182"/>
      <c r="Q56" s="181"/>
      <c r="R56" s="502" t="s">
        <v>221</v>
      </c>
      <c r="S56" s="182"/>
      <c r="T56" s="182"/>
      <c r="U56" s="181"/>
      <c r="V56" s="502" t="s">
        <v>222</v>
      </c>
      <c r="W56" s="182"/>
      <c r="X56" s="182"/>
      <c r="Y56" s="181"/>
      <c r="Z56" s="502" t="s">
        <v>223</v>
      </c>
      <c r="AA56" s="182"/>
      <c r="AB56" s="182"/>
      <c r="AC56" s="181"/>
      <c r="AD56" s="502" t="s">
        <v>224</v>
      </c>
      <c r="AE56" s="182"/>
      <c r="AF56" s="182"/>
      <c r="AG56" s="181"/>
      <c r="AH56" s="502" t="s">
        <v>225</v>
      </c>
      <c r="AI56" s="182"/>
      <c r="AJ56" s="182"/>
      <c r="AK56" s="181"/>
      <c r="AL56" s="502" t="s">
        <v>226</v>
      </c>
      <c r="AM56" s="182"/>
      <c r="AN56" s="182"/>
      <c r="AO56" s="181"/>
      <c r="AP56" s="502" t="s">
        <v>227</v>
      </c>
      <c r="AQ56" s="182"/>
      <c r="AR56" s="182"/>
      <c r="AS56" s="181"/>
      <c r="AT56" s="502" t="s">
        <v>228</v>
      </c>
      <c r="AU56" s="182"/>
      <c r="AV56" s="182"/>
      <c r="AW56" s="181"/>
      <c r="AX56" s="502" t="s">
        <v>229</v>
      </c>
      <c r="AY56" s="182"/>
      <c r="AZ56" s="182"/>
      <c r="BA56" s="181"/>
      <c r="BB56" s="502" t="s">
        <v>230</v>
      </c>
      <c r="BC56" s="182"/>
      <c r="BD56" s="182"/>
      <c r="BE56" s="181"/>
      <c r="BF56" s="199"/>
      <c r="BG56" s="503" t="s">
        <v>231</v>
      </c>
      <c r="BH56" s="504" t="s">
        <v>232</v>
      </c>
      <c r="BI56" s="503" t="s">
        <v>233</v>
      </c>
      <c r="BJ56" s="504" t="s">
        <v>234</v>
      </c>
      <c r="BK56" s="199"/>
      <c r="BL56" s="199"/>
      <c r="BM56" s="428"/>
      <c r="BN56" s="428"/>
    </row>
    <row r="57" outlineLevel="3">
      <c r="A57" s="428"/>
      <c r="B57" s="428"/>
      <c r="C57" s="428"/>
      <c r="D57" s="428"/>
      <c r="E57" s="183"/>
      <c r="F57" s="183"/>
      <c r="G57" s="183"/>
      <c r="H57" s="183"/>
      <c r="I57" s="183"/>
      <c r="J57" s="505">
        <v>1.0</v>
      </c>
      <c r="K57" s="505">
        <v>2.0</v>
      </c>
      <c r="L57" s="505">
        <v>3.0</v>
      </c>
      <c r="M57" s="505">
        <v>4.0</v>
      </c>
      <c r="N57" s="505">
        <v>1.0</v>
      </c>
      <c r="O57" s="505">
        <v>2.0</v>
      </c>
      <c r="P57" s="505">
        <v>3.0</v>
      </c>
      <c r="Q57" s="505">
        <v>4.0</v>
      </c>
      <c r="R57" s="505">
        <v>1.0</v>
      </c>
      <c r="S57" s="505">
        <v>2.0</v>
      </c>
      <c r="T57" s="505">
        <v>3.0</v>
      </c>
      <c r="U57" s="505">
        <v>4.0</v>
      </c>
      <c r="V57" s="505">
        <v>1.0</v>
      </c>
      <c r="W57" s="505">
        <v>2.0</v>
      </c>
      <c r="X57" s="505">
        <v>3.0</v>
      </c>
      <c r="Y57" s="505">
        <v>4.0</v>
      </c>
      <c r="Z57" s="505">
        <v>1.0</v>
      </c>
      <c r="AA57" s="505">
        <v>2.0</v>
      </c>
      <c r="AB57" s="505">
        <v>3.0</v>
      </c>
      <c r="AC57" s="505">
        <v>4.0</v>
      </c>
      <c r="AD57" s="505">
        <v>1.0</v>
      </c>
      <c r="AE57" s="505">
        <v>2.0</v>
      </c>
      <c r="AF57" s="505">
        <v>3.0</v>
      </c>
      <c r="AG57" s="505">
        <v>4.0</v>
      </c>
      <c r="AH57" s="505">
        <v>1.0</v>
      </c>
      <c r="AI57" s="505">
        <v>2.0</v>
      </c>
      <c r="AJ57" s="505">
        <v>3.0</v>
      </c>
      <c r="AK57" s="505">
        <v>4.0</v>
      </c>
      <c r="AL57" s="505">
        <v>1.0</v>
      </c>
      <c r="AM57" s="505">
        <v>2.0</v>
      </c>
      <c r="AN57" s="505">
        <v>3.0</v>
      </c>
      <c r="AO57" s="505">
        <v>4.0</v>
      </c>
      <c r="AP57" s="505">
        <v>1.0</v>
      </c>
      <c r="AQ57" s="505">
        <v>2.0</v>
      </c>
      <c r="AR57" s="505">
        <v>3.0</v>
      </c>
      <c r="AS57" s="505">
        <v>4.0</v>
      </c>
      <c r="AT57" s="505">
        <v>1.0</v>
      </c>
      <c r="AU57" s="505">
        <v>2.0</v>
      </c>
      <c r="AV57" s="505">
        <v>3.0</v>
      </c>
      <c r="AW57" s="505">
        <v>4.0</v>
      </c>
      <c r="AX57" s="505">
        <v>1.0</v>
      </c>
      <c r="AY57" s="505">
        <v>2.0</v>
      </c>
      <c r="AZ57" s="505">
        <v>3.0</v>
      </c>
      <c r="BA57" s="505">
        <v>4.0</v>
      </c>
      <c r="BB57" s="505">
        <v>1.0</v>
      </c>
      <c r="BC57" s="505">
        <v>2.0</v>
      </c>
      <c r="BD57" s="505">
        <v>3.0</v>
      </c>
      <c r="BE57" s="505">
        <v>4.0</v>
      </c>
      <c r="BF57" s="183"/>
      <c r="BG57" s="183"/>
      <c r="BH57" s="183"/>
      <c r="BI57" s="183"/>
      <c r="BJ57" s="183"/>
      <c r="BK57" s="183"/>
      <c r="BL57" s="183"/>
      <c r="BM57" s="428"/>
      <c r="BN57" s="428"/>
    </row>
    <row r="58" outlineLevel="3">
      <c r="A58" s="428"/>
      <c r="B58" s="428"/>
      <c r="C58" s="428"/>
      <c r="D58" s="428"/>
      <c r="E58" s="486">
        <v>1.0</v>
      </c>
      <c r="F58" s="528"/>
      <c r="G58" s="506"/>
      <c r="H58" s="507"/>
      <c r="I58" s="507"/>
      <c r="J58" s="523">
        <v>0.0</v>
      </c>
      <c r="K58" s="523">
        <v>0.0</v>
      </c>
      <c r="L58" s="523">
        <v>0.0</v>
      </c>
      <c r="M58" s="523">
        <v>0.0</v>
      </c>
      <c r="N58" s="523">
        <v>0.0</v>
      </c>
      <c r="O58" s="523">
        <v>0.0</v>
      </c>
      <c r="P58" s="523">
        <v>0.0</v>
      </c>
      <c r="Q58" s="523">
        <v>0.0</v>
      </c>
      <c r="R58" s="523">
        <v>0.0</v>
      </c>
      <c r="S58" s="523">
        <v>0.0</v>
      </c>
      <c r="T58" s="523">
        <v>0.0</v>
      </c>
      <c r="U58" s="523">
        <v>0.0</v>
      </c>
      <c r="V58" s="523">
        <v>0.0</v>
      </c>
      <c r="W58" s="523">
        <v>0.0</v>
      </c>
      <c r="X58" s="523">
        <v>0.0</v>
      </c>
      <c r="Y58" s="523">
        <v>0.0</v>
      </c>
      <c r="Z58" s="523">
        <v>0.0</v>
      </c>
      <c r="AA58" s="523">
        <v>0.0</v>
      </c>
      <c r="AB58" s="523">
        <v>0.0</v>
      </c>
      <c r="AC58" s="523">
        <v>0.0</v>
      </c>
      <c r="AD58" s="523">
        <v>0.0</v>
      </c>
      <c r="AE58" s="523">
        <v>0.0</v>
      </c>
      <c r="AF58" s="523">
        <v>0.0</v>
      </c>
      <c r="AG58" s="523">
        <v>0.0</v>
      </c>
      <c r="AH58" s="523">
        <v>0.0</v>
      </c>
      <c r="AI58" s="523">
        <v>0.0</v>
      </c>
      <c r="AJ58" s="523">
        <v>0.0</v>
      </c>
      <c r="AK58" s="523">
        <v>0.0</v>
      </c>
      <c r="AL58" s="523">
        <v>0.0</v>
      </c>
      <c r="AM58" s="523">
        <v>0.0</v>
      </c>
      <c r="AN58" s="523">
        <v>0.0</v>
      </c>
      <c r="AO58" s="523">
        <v>0.0</v>
      </c>
      <c r="AP58" s="523">
        <v>0.0</v>
      </c>
      <c r="AQ58" s="523">
        <v>0.0</v>
      </c>
      <c r="AR58" s="523">
        <v>0.0</v>
      </c>
      <c r="AS58" s="523">
        <v>0.0</v>
      </c>
      <c r="AT58" s="523">
        <v>0.0</v>
      </c>
      <c r="AU58" s="523">
        <v>0.0</v>
      </c>
      <c r="AV58" s="523">
        <v>0.0</v>
      </c>
      <c r="AW58" s="523">
        <v>0.0</v>
      </c>
      <c r="AX58" s="523">
        <v>0.0</v>
      </c>
      <c r="AY58" s="523">
        <v>0.0</v>
      </c>
      <c r="AZ58" s="523">
        <v>0.0</v>
      </c>
      <c r="BA58" s="523">
        <v>0.0</v>
      </c>
      <c r="BB58" s="523">
        <v>0.0</v>
      </c>
      <c r="BC58" s="523">
        <v>0.0</v>
      </c>
      <c r="BD58" s="523">
        <v>0.0</v>
      </c>
      <c r="BE58" s="523">
        <v>0.0</v>
      </c>
      <c r="BF58" s="515">
        <v>0.0</v>
      </c>
      <c r="BG58" s="510"/>
      <c r="BH58" s="511">
        <v>0.0</v>
      </c>
      <c r="BI58" s="512">
        <f t="shared" ref="BI58:BI67" si="5">iferror(AVERAGE(J58:BE58))</f>
        <v>0</v>
      </c>
      <c r="BJ58" s="511">
        <v>0.0</v>
      </c>
      <c r="BK58" s="513"/>
      <c r="BL58" s="514">
        <f>iferror((BH58+BJ58)/100)</f>
        <v>0</v>
      </c>
      <c r="BM58" s="428"/>
      <c r="BN58" s="428"/>
    </row>
    <row r="59" outlineLevel="3">
      <c r="A59" s="428"/>
      <c r="B59" s="428"/>
      <c r="C59" s="428"/>
      <c r="D59" s="428"/>
      <c r="E59" s="486">
        <v>2.0</v>
      </c>
      <c r="F59" s="529"/>
      <c r="G59" s="506"/>
      <c r="H59" s="507"/>
      <c r="I59" s="507"/>
      <c r="J59" s="523">
        <v>0.0</v>
      </c>
      <c r="K59" s="523">
        <v>0.0</v>
      </c>
      <c r="L59" s="523">
        <v>0.0</v>
      </c>
      <c r="M59" s="523">
        <v>0.0</v>
      </c>
      <c r="N59" s="523">
        <v>0.0</v>
      </c>
      <c r="O59" s="523">
        <v>0.0</v>
      </c>
      <c r="P59" s="523">
        <v>0.0</v>
      </c>
      <c r="Q59" s="523">
        <v>0.0</v>
      </c>
      <c r="R59" s="523">
        <v>0.0</v>
      </c>
      <c r="S59" s="523">
        <v>0.0</v>
      </c>
      <c r="T59" s="523">
        <v>0.0</v>
      </c>
      <c r="U59" s="523">
        <v>0.0</v>
      </c>
      <c r="V59" s="523">
        <v>0.0</v>
      </c>
      <c r="W59" s="523">
        <v>0.0</v>
      </c>
      <c r="X59" s="523">
        <v>0.0</v>
      </c>
      <c r="Y59" s="523">
        <v>0.0</v>
      </c>
      <c r="Z59" s="523">
        <v>0.0</v>
      </c>
      <c r="AA59" s="523">
        <v>0.0</v>
      </c>
      <c r="AB59" s="523">
        <v>0.0</v>
      </c>
      <c r="AC59" s="523">
        <v>0.0</v>
      </c>
      <c r="AD59" s="523">
        <v>0.0</v>
      </c>
      <c r="AE59" s="523">
        <v>0.0</v>
      </c>
      <c r="AF59" s="523">
        <v>0.0</v>
      </c>
      <c r="AG59" s="523">
        <v>0.0</v>
      </c>
      <c r="AH59" s="523">
        <v>0.0</v>
      </c>
      <c r="AI59" s="523">
        <v>0.0</v>
      </c>
      <c r="AJ59" s="523">
        <v>0.0</v>
      </c>
      <c r="AK59" s="523">
        <v>0.0</v>
      </c>
      <c r="AL59" s="523">
        <v>0.0</v>
      </c>
      <c r="AM59" s="523">
        <v>0.0</v>
      </c>
      <c r="AN59" s="523">
        <v>0.0</v>
      </c>
      <c r="AO59" s="523">
        <v>0.0</v>
      </c>
      <c r="AP59" s="523">
        <v>0.0</v>
      </c>
      <c r="AQ59" s="523">
        <v>0.0</v>
      </c>
      <c r="AR59" s="523">
        <v>0.0</v>
      </c>
      <c r="AS59" s="523">
        <v>0.0</v>
      </c>
      <c r="AT59" s="523">
        <v>0.0</v>
      </c>
      <c r="AU59" s="523">
        <v>0.0</v>
      </c>
      <c r="AV59" s="523">
        <v>0.0</v>
      </c>
      <c r="AW59" s="523">
        <v>0.0</v>
      </c>
      <c r="AX59" s="523">
        <v>0.0</v>
      </c>
      <c r="AY59" s="523">
        <v>0.0</v>
      </c>
      <c r="AZ59" s="523">
        <v>0.0</v>
      </c>
      <c r="BA59" s="523">
        <v>0.0</v>
      </c>
      <c r="BB59" s="523">
        <v>0.0</v>
      </c>
      <c r="BC59" s="523">
        <v>0.0</v>
      </c>
      <c r="BD59" s="523">
        <v>0.0</v>
      </c>
      <c r="BE59" s="523">
        <v>0.0</v>
      </c>
      <c r="BF59" s="515">
        <v>0.0</v>
      </c>
      <c r="BG59" s="510"/>
      <c r="BH59" s="511">
        <v>0.0</v>
      </c>
      <c r="BI59" s="512">
        <f t="shared" si="5"/>
        <v>0</v>
      </c>
      <c r="BJ59" s="511">
        <v>0.0</v>
      </c>
      <c r="BK59" s="513"/>
      <c r="BL59" s="514">
        <f t="shared" ref="BL59:BL67" si="6">(BH59+BJ59)/100</f>
        <v>0</v>
      </c>
      <c r="BM59" s="428"/>
      <c r="BN59" s="428"/>
    </row>
    <row r="60" outlineLevel="3">
      <c r="A60" s="428"/>
      <c r="B60" s="428"/>
      <c r="C60" s="248" t="s">
        <v>235</v>
      </c>
      <c r="D60" s="428"/>
      <c r="E60" s="486">
        <v>3.0</v>
      </c>
      <c r="F60" s="529"/>
      <c r="G60" s="506"/>
      <c r="H60" s="507"/>
      <c r="I60" s="507"/>
      <c r="J60" s="523">
        <v>0.0</v>
      </c>
      <c r="K60" s="523">
        <v>0.0</v>
      </c>
      <c r="L60" s="523">
        <v>0.0</v>
      </c>
      <c r="M60" s="523">
        <v>0.0</v>
      </c>
      <c r="N60" s="523">
        <v>0.0</v>
      </c>
      <c r="O60" s="523">
        <v>0.0</v>
      </c>
      <c r="P60" s="523">
        <v>0.0</v>
      </c>
      <c r="Q60" s="523">
        <v>0.0</v>
      </c>
      <c r="R60" s="523">
        <v>0.0</v>
      </c>
      <c r="S60" s="523">
        <v>0.0</v>
      </c>
      <c r="T60" s="523">
        <v>0.0</v>
      </c>
      <c r="U60" s="523">
        <v>0.0</v>
      </c>
      <c r="V60" s="523">
        <v>0.0</v>
      </c>
      <c r="W60" s="523">
        <v>0.0</v>
      </c>
      <c r="X60" s="523">
        <v>0.0</v>
      </c>
      <c r="Y60" s="523">
        <v>0.0</v>
      </c>
      <c r="Z60" s="523">
        <v>0.0</v>
      </c>
      <c r="AA60" s="523">
        <v>0.0</v>
      </c>
      <c r="AB60" s="523">
        <v>0.0</v>
      </c>
      <c r="AC60" s="523">
        <v>0.0</v>
      </c>
      <c r="AD60" s="523">
        <v>0.0</v>
      </c>
      <c r="AE60" s="523">
        <v>0.0</v>
      </c>
      <c r="AF60" s="523">
        <v>0.0</v>
      </c>
      <c r="AG60" s="523">
        <v>0.0</v>
      </c>
      <c r="AH60" s="523">
        <v>0.0</v>
      </c>
      <c r="AI60" s="523">
        <v>0.0</v>
      </c>
      <c r="AJ60" s="523">
        <v>0.0</v>
      </c>
      <c r="AK60" s="523">
        <v>0.0</v>
      </c>
      <c r="AL60" s="523">
        <v>0.0</v>
      </c>
      <c r="AM60" s="523">
        <v>0.0</v>
      </c>
      <c r="AN60" s="523">
        <v>0.0</v>
      </c>
      <c r="AO60" s="523">
        <v>0.0</v>
      </c>
      <c r="AP60" s="523">
        <v>0.0</v>
      </c>
      <c r="AQ60" s="523">
        <v>0.0</v>
      </c>
      <c r="AR60" s="523">
        <v>0.0</v>
      </c>
      <c r="AS60" s="523">
        <v>0.0</v>
      </c>
      <c r="AT60" s="523">
        <v>0.0</v>
      </c>
      <c r="AU60" s="523">
        <v>0.0</v>
      </c>
      <c r="AV60" s="523">
        <v>0.0</v>
      </c>
      <c r="AW60" s="523">
        <v>0.0</v>
      </c>
      <c r="AX60" s="523">
        <v>0.0</v>
      </c>
      <c r="AY60" s="523">
        <v>0.0</v>
      </c>
      <c r="AZ60" s="523">
        <v>0.0</v>
      </c>
      <c r="BA60" s="523">
        <v>0.0</v>
      </c>
      <c r="BB60" s="523">
        <v>0.0</v>
      </c>
      <c r="BC60" s="523">
        <v>0.0</v>
      </c>
      <c r="BD60" s="523">
        <v>0.0</v>
      </c>
      <c r="BE60" s="523">
        <v>0.0</v>
      </c>
      <c r="BF60" s="515">
        <v>0.0</v>
      </c>
      <c r="BG60" s="510"/>
      <c r="BH60" s="511">
        <v>0.0</v>
      </c>
      <c r="BI60" s="512">
        <f t="shared" si="5"/>
        <v>0</v>
      </c>
      <c r="BJ60" s="511">
        <v>0.0</v>
      </c>
      <c r="BK60" s="513"/>
      <c r="BL60" s="514">
        <f t="shared" si="6"/>
        <v>0</v>
      </c>
      <c r="BM60" s="428"/>
      <c r="BN60" s="428"/>
    </row>
    <row r="61" outlineLevel="3">
      <c r="A61" s="428"/>
      <c r="B61" s="428"/>
      <c r="C61" s="428"/>
      <c r="D61" s="428"/>
      <c r="E61" s="486">
        <v>4.0</v>
      </c>
      <c r="F61" s="529"/>
      <c r="G61" s="506"/>
      <c r="H61" s="507"/>
      <c r="I61" s="507"/>
      <c r="J61" s="523">
        <v>0.0</v>
      </c>
      <c r="K61" s="523">
        <v>0.0</v>
      </c>
      <c r="L61" s="523">
        <v>0.0</v>
      </c>
      <c r="M61" s="523">
        <v>0.0</v>
      </c>
      <c r="N61" s="523">
        <v>0.0</v>
      </c>
      <c r="O61" s="523">
        <v>0.0</v>
      </c>
      <c r="P61" s="523">
        <v>0.0</v>
      </c>
      <c r="Q61" s="523">
        <v>0.0</v>
      </c>
      <c r="R61" s="523">
        <v>0.0</v>
      </c>
      <c r="S61" s="523">
        <v>0.0</v>
      </c>
      <c r="T61" s="523">
        <v>0.0</v>
      </c>
      <c r="U61" s="523">
        <v>0.0</v>
      </c>
      <c r="V61" s="523">
        <v>0.0</v>
      </c>
      <c r="W61" s="523">
        <v>0.0</v>
      </c>
      <c r="X61" s="523">
        <v>0.0</v>
      </c>
      <c r="Y61" s="523">
        <v>0.0</v>
      </c>
      <c r="Z61" s="523">
        <v>0.0</v>
      </c>
      <c r="AA61" s="523">
        <v>0.0</v>
      </c>
      <c r="AB61" s="523">
        <v>0.0</v>
      </c>
      <c r="AC61" s="523">
        <v>0.0</v>
      </c>
      <c r="AD61" s="523">
        <v>0.0</v>
      </c>
      <c r="AE61" s="523">
        <v>0.0</v>
      </c>
      <c r="AF61" s="523">
        <v>0.0</v>
      </c>
      <c r="AG61" s="523">
        <v>0.0</v>
      </c>
      <c r="AH61" s="523">
        <v>0.0</v>
      </c>
      <c r="AI61" s="523">
        <v>0.0</v>
      </c>
      <c r="AJ61" s="523">
        <v>0.0</v>
      </c>
      <c r="AK61" s="523">
        <v>0.0</v>
      </c>
      <c r="AL61" s="523">
        <v>0.0</v>
      </c>
      <c r="AM61" s="523">
        <v>0.0</v>
      </c>
      <c r="AN61" s="523">
        <v>0.0</v>
      </c>
      <c r="AO61" s="523">
        <v>0.0</v>
      </c>
      <c r="AP61" s="523">
        <v>0.0</v>
      </c>
      <c r="AQ61" s="523">
        <v>0.0</v>
      </c>
      <c r="AR61" s="523">
        <v>0.0</v>
      </c>
      <c r="AS61" s="523">
        <v>0.0</v>
      </c>
      <c r="AT61" s="523">
        <v>0.0</v>
      </c>
      <c r="AU61" s="523">
        <v>0.0</v>
      </c>
      <c r="AV61" s="523">
        <v>0.0</v>
      </c>
      <c r="AW61" s="523">
        <v>0.0</v>
      </c>
      <c r="AX61" s="523">
        <v>0.0</v>
      </c>
      <c r="AY61" s="523">
        <v>0.0</v>
      </c>
      <c r="AZ61" s="523">
        <v>0.0</v>
      </c>
      <c r="BA61" s="523">
        <v>0.0</v>
      </c>
      <c r="BB61" s="523">
        <v>0.0</v>
      </c>
      <c r="BC61" s="523">
        <v>0.0</v>
      </c>
      <c r="BD61" s="523">
        <v>0.0</v>
      </c>
      <c r="BE61" s="523">
        <v>0.0</v>
      </c>
      <c r="BF61" s="515">
        <v>0.0</v>
      </c>
      <c r="BG61" s="510"/>
      <c r="BH61" s="511">
        <v>0.0</v>
      </c>
      <c r="BI61" s="512">
        <f t="shared" si="5"/>
        <v>0</v>
      </c>
      <c r="BJ61" s="511">
        <v>0.0</v>
      </c>
      <c r="BK61" s="513"/>
      <c r="BL61" s="514">
        <f t="shared" si="6"/>
        <v>0</v>
      </c>
      <c r="BM61" s="428"/>
      <c r="BN61" s="428"/>
    </row>
    <row r="62" outlineLevel="3">
      <c r="A62" s="428"/>
      <c r="B62" s="428"/>
      <c r="C62" s="428"/>
      <c r="D62" s="428"/>
      <c r="E62" s="486">
        <v>5.0</v>
      </c>
      <c r="F62" s="529"/>
      <c r="G62" s="506"/>
      <c r="H62" s="507"/>
      <c r="I62" s="507"/>
      <c r="J62" s="523">
        <v>0.0</v>
      </c>
      <c r="K62" s="523">
        <v>0.0</v>
      </c>
      <c r="L62" s="523">
        <v>0.0</v>
      </c>
      <c r="M62" s="523">
        <v>0.0</v>
      </c>
      <c r="N62" s="523">
        <v>0.0</v>
      </c>
      <c r="O62" s="523">
        <v>0.0</v>
      </c>
      <c r="P62" s="523">
        <v>0.0</v>
      </c>
      <c r="Q62" s="523">
        <v>0.0</v>
      </c>
      <c r="R62" s="523">
        <v>0.0</v>
      </c>
      <c r="S62" s="523">
        <v>0.0</v>
      </c>
      <c r="T62" s="523">
        <v>0.0</v>
      </c>
      <c r="U62" s="523">
        <v>0.0</v>
      </c>
      <c r="V62" s="523">
        <v>0.0</v>
      </c>
      <c r="W62" s="523">
        <v>0.0</v>
      </c>
      <c r="X62" s="523">
        <v>0.0</v>
      </c>
      <c r="Y62" s="523">
        <v>0.0</v>
      </c>
      <c r="Z62" s="523">
        <v>0.0</v>
      </c>
      <c r="AA62" s="523">
        <v>0.0</v>
      </c>
      <c r="AB62" s="523">
        <v>0.0</v>
      </c>
      <c r="AC62" s="523">
        <v>0.0</v>
      </c>
      <c r="AD62" s="523">
        <v>0.0</v>
      </c>
      <c r="AE62" s="523">
        <v>0.0</v>
      </c>
      <c r="AF62" s="523">
        <v>0.0</v>
      </c>
      <c r="AG62" s="523">
        <v>0.0</v>
      </c>
      <c r="AH62" s="523">
        <v>0.0</v>
      </c>
      <c r="AI62" s="523">
        <v>0.0</v>
      </c>
      <c r="AJ62" s="523">
        <v>0.0</v>
      </c>
      <c r="AK62" s="523">
        <v>0.0</v>
      </c>
      <c r="AL62" s="523">
        <v>0.0</v>
      </c>
      <c r="AM62" s="523">
        <v>0.0</v>
      </c>
      <c r="AN62" s="523">
        <v>0.0</v>
      </c>
      <c r="AO62" s="523">
        <v>0.0</v>
      </c>
      <c r="AP62" s="523">
        <v>0.0</v>
      </c>
      <c r="AQ62" s="523">
        <v>0.0</v>
      </c>
      <c r="AR62" s="523">
        <v>0.0</v>
      </c>
      <c r="AS62" s="523">
        <v>0.0</v>
      </c>
      <c r="AT62" s="523">
        <v>0.0</v>
      </c>
      <c r="AU62" s="523">
        <v>0.0</v>
      </c>
      <c r="AV62" s="523">
        <v>0.0</v>
      </c>
      <c r="AW62" s="523">
        <v>0.0</v>
      </c>
      <c r="AX62" s="523">
        <v>0.0</v>
      </c>
      <c r="AY62" s="523">
        <v>0.0</v>
      </c>
      <c r="AZ62" s="523">
        <v>0.0</v>
      </c>
      <c r="BA62" s="523">
        <v>0.0</v>
      </c>
      <c r="BB62" s="523">
        <v>0.0</v>
      </c>
      <c r="BC62" s="523">
        <v>0.0</v>
      </c>
      <c r="BD62" s="523">
        <v>0.0</v>
      </c>
      <c r="BE62" s="523">
        <v>0.0</v>
      </c>
      <c r="BF62" s="515">
        <v>0.0</v>
      </c>
      <c r="BG62" s="510"/>
      <c r="BH62" s="511">
        <v>0.0</v>
      </c>
      <c r="BI62" s="512">
        <f t="shared" si="5"/>
        <v>0</v>
      </c>
      <c r="BJ62" s="511">
        <v>0.0</v>
      </c>
      <c r="BK62" s="513"/>
      <c r="BL62" s="514">
        <f t="shared" si="6"/>
        <v>0</v>
      </c>
      <c r="BM62" s="428"/>
      <c r="BN62" s="428"/>
    </row>
    <row r="63" outlineLevel="3">
      <c r="A63" s="428"/>
      <c r="B63" s="428"/>
      <c r="C63" s="428"/>
      <c r="D63" s="428"/>
      <c r="E63" s="486">
        <v>6.0</v>
      </c>
      <c r="F63" s="529"/>
      <c r="G63" s="506"/>
      <c r="H63" s="507"/>
      <c r="I63" s="507"/>
      <c r="J63" s="523">
        <v>0.0</v>
      </c>
      <c r="K63" s="523">
        <v>0.0</v>
      </c>
      <c r="L63" s="523">
        <v>0.0</v>
      </c>
      <c r="M63" s="523">
        <v>0.0</v>
      </c>
      <c r="N63" s="523">
        <v>0.0</v>
      </c>
      <c r="O63" s="523">
        <v>0.0</v>
      </c>
      <c r="P63" s="523">
        <v>0.0</v>
      </c>
      <c r="Q63" s="523">
        <v>0.0</v>
      </c>
      <c r="R63" s="523">
        <v>0.0</v>
      </c>
      <c r="S63" s="523">
        <v>0.0</v>
      </c>
      <c r="T63" s="523">
        <v>0.0</v>
      </c>
      <c r="U63" s="523">
        <v>0.0</v>
      </c>
      <c r="V63" s="523">
        <v>0.0</v>
      </c>
      <c r="W63" s="523">
        <v>0.0</v>
      </c>
      <c r="X63" s="523">
        <v>0.0</v>
      </c>
      <c r="Y63" s="523">
        <v>0.0</v>
      </c>
      <c r="Z63" s="523">
        <v>0.0</v>
      </c>
      <c r="AA63" s="523">
        <v>0.0</v>
      </c>
      <c r="AB63" s="523">
        <v>0.0</v>
      </c>
      <c r="AC63" s="523">
        <v>0.0</v>
      </c>
      <c r="AD63" s="523">
        <v>0.0</v>
      </c>
      <c r="AE63" s="523">
        <v>0.0</v>
      </c>
      <c r="AF63" s="523">
        <v>0.0</v>
      </c>
      <c r="AG63" s="523">
        <v>0.0</v>
      </c>
      <c r="AH63" s="523">
        <v>0.0</v>
      </c>
      <c r="AI63" s="523">
        <v>0.0</v>
      </c>
      <c r="AJ63" s="523">
        <v>0.0</v>
      </c>
      <c r="AK63" s="523">
        <v>0.0</v>
      </c>
      <c r="AL63" s="523">
        <v>0.0</v>
      </c>
      <c r="AM63" s="523">
        <v>0.0</v>
      </c>
      <c r="AN63" s="523">
        <v>0.0</v>
      </c>
      <c r="AO63" s="523">
        <v>0.0</v>
      </c>
      <c r="AP63" s="523">
        <v>0.0</v>
      </c>
      <c r="AQ63" s="523">
        <v>0.0</v>
      </c>
      <c r="AR63" s="523">
        <v>0.0</v>
      </c>
      <c r="AS63" s="523">
        <v>0.0</v>
      </c>
      <c r="AT63" s="523">
        <v>0.0</v>
      </c>
      <c r="AU63" s="523">
        <v>0.0</v>
      </c>
      <c r="AV63" s="523">
        <v>0.0</v>
      </c>
      <c r="AW63" s="523">
        <v>0.0</v>
      </c>
      <c r="AX63" s="523">
        <v>0.0</v>
      </c>
      <c r="AY63" s="523">
        <v>0.0</v>
      </c>
      <c r="AZ63" s="523">
        <v>0.0</v>
      </c>
      <c r="BA63" s="523">
        <v>0.0</v>
      </c>
      <c r="BB63" s="523">
        <v>0.0</v>
      </c>
      <c r="BC63" s="523">
        <v>0.0</v>
      </c>
      <c r="BD63" s="523">
        <v>0.0</v>
      </c>
      <c r="BE63" s="523">
        <v>0.0</v>
      </c>
      <c r="BF63" s="515">
        <v>0.0</v>
      </c>
      <c r="BG63" s="510"/>
      <c r="BH63" s="511">
        <v>0.0</v>
      </c>
      <c r="BI63" s="512">
        <f t="shared" si="5"/>
        <v>0</v>
      </c>
      <c r="BJ63" s="511">
        <v>0.0</v>
      </c>
      <c r="BK63" s="513"/>
      <c r="BL63" s="514">
        <f t="shared" si="6"/>
        <v>0</v>
      </c>
      <c r="BM63" s="428"/>
      <c r="BN63" s="428"/>
    </row>
    <row r="64" outlineLevel="3">
      <c r="A64" s="428"/>
      <c r="B64" s="428"/>
      <c r="C64" s="428"/>
      <c r="D64" s="428"/>
      <c r="E64" s="486">
        <v>7.0</v>
      </c>
      <c r="F64" s="529"/>
      <c r="G64" s="506"/>
      <c r="H64" s="507"/>
      <c r="I64" s="507"/>
      <c r="J64" s="523">
        <v>0.0</v>
      </c>
      <c r="K64" s="523">
        <v>0.0</v>
      </c>
      <c r="L64" s="523">
        <v>0.0</v>
      </c>
      <c r="M64" s="523">
        <v>0.0</v>
      </c>
      <c r="N64" s="523">
        <v>0.0</v>
      </c>
      <c r="O64" s="523">
        <v>0.0</v>
      </c>
      <c r="P64" s="523">
        <v>0.0</v>
      </c>
      <c r="Q64" s="523">
        <v>0.0</v>
      </c>
      <c r="R64" s="523">
        <v>0.0</v>
      </c>
      <c r="S64" s="523">
        <v>0.0</v>
      </c>
      <c r="T64" s="523">
        <v>0.0</v>
      </c>
      <c r="U64" s="523">
        <v>0.0</v>
      </c>
      <c r="V64" s="523">
        <v>0.0</v>
      </c>
      <c r="W64" s="523">
        <v>0.0</v>
      </c>
      <c r="X64" s="523">
        <v>0.0</v>
      </c>
      <c r="Y64" s="523">
        <v>0.0</v>
      </c>
      <c r="Z64" s="523">
        <v>0.0</v>
      </c>
      <c r="AA64" s="523">
        <v>0.0</v>
      </c>
      <c r="AB64" s="523">
        <v>0.0</v>
      </c>
      <c r="AC64" s="523">
        <v>0.0</v>
      </c>
      <c r="AD64" s="523">
        <v>0.0</v>
      </c>
      <c r="AE64" s="523">
        <v>0.0</v>
      </c>
      <c r="AF64" s="523">
        <v>0.0</v>
      </c>
      <c r="AG64" s="523">
        <v>0.0</v>
      </c>
      <c r="AH64" s="523">
        <v>0.0</v>
      </c>
      <c r="AI64" s="523">
        <v>0.0</v>
      </c>
      <c r="AJ64" s="523">
        <v>0.0</v>
      </c>
      <c r="AK64" s="523">
        <v>0.0</v>
      </c>
      <c r="AL64" s="523">
        <v>0.0</v>
      </c>
      <c r="AM64" s="523">
        <v>0.0</v>
      </c>
      <c r="AN64" s="523">
        <v>0.0</v>
      </c>
      <c r="AO64" s="523">
        <v>0.0</v>
      </c>
      <c r="AP64" s="523">
        <v>0.0</v>
      </c>
      <c r="AQ64" s="523">
        <v>0.0</v>
      </c>
      <c r="AR64" s="523">
        <v>0.0</v>
      </c>
      <c r="AS64" s="523">
        <v>0.0</v>
      </c>
      <c r="AT64" s="523">
        <v>0.0</v>
      </c>
      <c r="AU64" s="523">
        <v>0.0</v>
      </c>
      <c r="AV64" s="523">
        <v>0.0</v>
      </c>
      <c r="AW64" s="523">
        <v>0.0</v>
      </c>
      <c r="AX64" s="523">
        <v>0.0</v>
      </c>
      <c r="AY64" s="523">
        <v>0.0</v>
      </c>
      <c r="AZ64" s="523">
        <v>0.0</v>
      </c>
      <c r="BA64" s="523">
        <v>0.0</v>
      </c>
      <c r="BB64" s="523">
        <v>0.0</v>
      </c>
      <c r="BC64" s="523">
        <v>0.0</v>
      </c>
      <c r="BD64" s="523">
        <v>0.0</v>
      </c>
      <c r="BE64" s="523">
        <v>0.0</v>
      </c>
      <c r="BF64" s="515">
        <v>0.0</v>
      </c>
      <c r="BG64" s="510"/>
      <c r="BH64" s="511">
        <v>0.0</v>
      </c>
      <c r="BI64" s="512">
        <f t="shared" si="5"/>
        <v>0</v>
      </c>
      <c r="BJ64" s="511">
        <v>0.0</v>
      </c>
      <c r="BK64" s="513"/>
      <c r="BL64" s="514">
        <f t="shared" si="6"/>
        <v>0</v>
      </c>
      <c r="BM64" s="428"/>
      <c r="BN64" s="428"/>
    </row>
    <row r="65" outlineLevel="3">
      <c r="A65" s="428"/>
      <c r="B65" s="428"/>
      <c r="C65" s="428"/>
      <c r="D65" s="428"/>
      <c r="E65" s="486">
        <v>8.0</v>
      </c>
      <c r="F65" s="529"/>
      <c r="G65" s="506"/>
      <c r="H65" s="507"/>
      <c r="I65" s="507"/>
      <c r="J65" s="523">
        <v>0.0</v>
      </c>
      <c r="K65" s="523">
        <v>0.0</v>
      </c>
      <c r="L65" s="523">
        <v>0.0</v>
      </c>
      <c r="M65" s="523">
        <v>0.0</v>
      </c>
      <c r="N65" s="523">
        <v>0.0</v>
      </c>
      <c r="O65" s="523">
        <v>0.0</v>
      </c>
      <c r="P65" s="523">
        <v>0.0</v>
      </c>
      <c r="Q65" s="523">
        <v>0.0</v>
      </c>
      <c r="R65" s="523">
        <v>0.0</v>
      </c>
      <c r="S65" s="523">
        <v>0.0</v>
      </c>
      <c r="T65" s="523">
        <v>0.0</v>
      </c>
      <c r="U65" s="523">
        <v>0.0</v>
      </c>
      <c r="V65" s="523">
        <v>0.0</v>
      </c>
      <c r="W65" s="523">
        <v>0.0</v>
      </c>
      <c r="X65" s="523">
        <v>0.0</v>
      </c>
      <c r="Y65" s="523">
        <v>0.0</v>
      </c>
      <c r="Z65" s="523">
        <v>0.0</v>
      </c>
      <c r="AA65" s="523">
        <v>0.0</v>
      </c>
      <c r="AB65" s="523">
        <v>0.0</v>
      </c>
      <c r="AC65" s="523">
        <v>0.0</v>
      </c>
      <c r="AD65" s="523">
        <v>0.0</v>
      </c>
      <c r="AE65" s="523">
        <v>0.0</v>
      </c>
      <c r="AF65" s="523">
        <v>0.0</v>
      </c>
      <c r="AG65" s="523">
        <v>0.0</v>
      </c>
      <c r="AH65" s="523">
        <v>0.0</v>
      </c>
      <c r="AI65" s="523">
        <v>0.0</v>
      </c>
      <c r="AJ65" s="523">
        <v>0.0</v>
      </c>
      <c r="AK65" s="523">
        <v>0.0</v>
      </c>
      <c r="AL65" s="523">
        <v>0.0</v>
      </c>
      <c r="AM65" s="523">
        <v>0.0</v>
      </c>
      <c r="AN65" s="523">
        <v>0.0</v>
      </c>
      <c r="AO65" s="523">
        <v>0.0</v>
      </c>
      <c r="AP65" s="523">
        <v>0.0</v>
      </c>
      <c r="AQ65" s="523">
        <v>0.0</v>
      </c>
      <c r="AR65" s="523">
        <v>0.0</v>
      </c>
      <c r="AS65" s="523">
        <v>0.0</v>
      </c>
      <c r="AT65" s="523">
        <v>0.0</v>
      </c>
      <c r="AU65" s="523">
        <v>0.0</v>
      </c>
      <c r="AV65" s="523">
        <v>0.0</v>
      </c>
      <c r="AW65" s="523">
        <v>0.0</v>
      </c>
      <c r="AX65" s="523">
        <v>0.0</v>
      </c>
      <c r="AY65" s="523">
        <v>0.0</v>
      </c>
      <c r="AZ65" s="523">
        <v>0.0</v>
      </c>
      <c r="BA65" s="523">
        <v>0.0</v>
      </c>
      <c r="BB65" s="523">
        <v>0.0</v>
      </c>
      <c r="BC65" s="523">
        <v>0.0</v>
      </c>
      <c r="BD65" s="523">
        <v>0.0</v>
      </c>
      <c r="BE65" s="523">
        <v>0.0</v>
      </c>
      <c r="BF65" s="515">
        <v>0.0</v>
      </c>
      <c r="BG65" s="510"/>
      <c r="BH65" s="511">
        <v>0.0</v>
      </c>
      <c r="BI65" s="512">
        <f t="shared" si="5"/>
        <v>0</v>
      </c>
      <c r="BJ65" s="511">
        <v>0.0</v>
      </c>
      <c r="BK65" s="513"/>
      <c r="BL65" s="514">
        <f t="shared" si="6"/>
        <v>0</v>
      </c>
      <c r="BM65" s="428"/>
      <c r="BN65" s="428"/>
    </row>
    <row r="66" outlineLevel="3">
      <c r="A66" s="428"/>
      <c r="B66" s="428"/>
      <c r="C66" s="428"/>
      <c r="D66" s="428"/>
      <c r="E66" s="486">
        <v>9.0</v>
      </c>
      <c r="F66" s="529"/>
      <c r="G66" s="506"/>
      <c r="H66" s="507"/>
      <c r="I66" s="507"/>
      <c r="J66" s="523">
        <v>0.0</v>
      </c>
      <c r="K66" s="523">
        <v>0.0</v>
      </c>
      <c r="L66" s="523">
        <v>0.0</v>
      </c>
      <c r="M66" s="523">
        <v>0.0</v>
      </c>
      <c r="N66" s="523">
        <v>0.0</v>
      </c>
      <c r="O66" s="523">
        <v>0.0</v>
      </c>
      <c r="P66" s="523">
        <v>0.0</v>
      </c>
      <c r="Q66" s="523">
        <v>0.0</v>
      </c>
      <c r="R66" s="523">
        <v>0.0</v>
      </c>
      <c r="S66" s="523">
        <v>0.0</v>
      </c>
      <c r="T66" s="523">
        <v>0.0</v>
      </c>
      <c r="U66" s="523">
        <v>0.0</v>
      </c>
      <c r="V66" s="523">
        <v>0.0</v>
      </c>
      <c r="W66" s="523">
        <v>0.0</v>
      </c>
      <c r="X66" s="523">
        <v>0.0</v>
      </c>
      <c r="Y66" s="523">
        <v>0.0</v>
      </c>
      <c r="Z66" s="523">
        <v>0.0</v>
      </c>
      <c r="AA66" s="523">
        <v>0.0</v>
      </c>
      <c r="AB66" s="523">
        <v>0.0</v>
      </c>
      <c r="AC66" s="523">
        <v>0.0</v>
      </c>
      <c r="AD66" s="523">
        <v>0.0</v>
      </c>
      <c r="AE66" s="523">
        <v>0.0</v>
      </c>
      <c r="AF66" s="523">
        <v>0.0</v>
      </c>
      <c r="AG66" s="523">
        <v>0.0</v>
      </c>
      <c r="AH66" s="523">
        <v>0.0</v>
      </c>
      <c r="AI66" s="523">
        <v>0.0</v>
      </c>
      <c r="AJ66" s="523">
        <v>0.0</v>
      </c>
      <c r="AK66" s="523">
        <v>0.0</v>
      </c>
      <c r="AL66" s="523">
        <v>0.0</v>
      </c>
      <c r="AM66" s="523">
        <v>0.0</v>
      </c>
      <c r="AN66" s="523">
        <v>0.0</v>
      </c>
      <c r="AO66" s="523">
        <v>0.0</v>
      </c>
      <c r="AP66" s="523">
        <v>0.0</v>
      </c>
      <c r="AQ66" s="523">
        <v>0.0</v>
      </c>
      <c r="AR66" s="523">
        <v>0.0</v>
      </c>
      <c r="AS66" s="523">
        <v>0.0</v>
      </c>
      <c r="AT66" s="523">
        <v>0.0</v>
      </c>
      <c r="AU66" s="523">
        <v>0.0</v>
      </c>
      <c r="AV66" s="523">
        <v>0.0</v>
      </c>
      <c r="AW66" s="523">
        <v>0.0</v>
      </c>
      <c r="AX66" s="523">
        <v>0.0</v>
      </c>
      <c r="AY66" s="523">
        <v>0.0</v>
      </c>
      <c r="AZ66" s="523">
        <v>0.0</v>
      </c>
      <c r="BA66" s="523">
        <v>0.0</v>
      </c>
      <c r="BB66" s="523">
        <v>0.0</v>
      </c>
      <c r="BC66" s="523">
        <v>0.0</v>
      </c>
      <c r="BD66" s="523">
        <v>0.0</v>
      </c>
      <c r="BE66" s="523">
        <v>0.0</v>
      </c>
      <c r="BF66" s="515">
        <v>0.0</v>
      </c>
      <c r="BG66" s="510"/>
      <c r="BH66" s="511">
        <v>0.0</v>
      </c>
      <c r="BI66" s="512">
        <f t="shared" si="5"/>
        <v>0</v>
      </c>
      <c r="BJ66" s="511">
        <v>0.0</v>
      </c>
      <c r="BK66" s="513"/>
      <c r="BL66" s="514">
        <f t="shared" si="6"/>
        <v>0</v>
      </c>
      <c r="BM66" s="428"/>
      <c r="BN66" s="428"/>
    </row>
    <row r="67" outlineLevel="3">
      <c r="A67" s="428"/>
      <c r="B67" s="428"/>
      <c r="C67" s="428"/>
      <c r="D67" s="428"/>
      <c r="E67" s="486">
        <v>10.0</v>
      </c>
      <c r="F67" s="529"/>
      <c r="G67" s="506"/>
      <c r="H67" s="507"/>
      <c r="I67" s="507"/>
      <c r="J67" s="523">
        <v>0.0</v>
      </c>
      <c r="K67" s="523">
        <v>0.0</v>
      </c>
      <c r="L67" s="523">
        <v>0.0</v>
      </c>
      <c r="M67" s="523">
        <v>0.0</v>
      </c>
      <c r="N67" s="523">
        <v>0.0</v>
      </c>
      <c r="O67" s="523">
        <v>0.0</v>
      </c>
      <c r="P67" s="523">
        <v>0.0</v>
      </c>
      <c r="Q67" s="523">
        <v>0.0</v>
      </c>
      <c r="R67" s="523">
        <v>0.0</v>
      </c>
      <c r="S67" s="523">
        <v>0.0</v>
      </c>
      <c r="T67" s="523">
        <v>0.0</v>
      </c>
      <c r="U67" s="523">
        <v>0.0</v>
      </c>
      <c r="V67" s="523">
        <v>0.0</v>
      </c>
      <c r="W67" s="523">
        <v>0.0</v>
      </c>
      <c r="X67" s="523">
        <v>0.0</v>
      </c>
      <c r="Y67" s="523">
        <v>0.0</v>
      </c>
      <c r="Z67" s="523">
        <v>0.0</v>
      </c>
      <c r="AA67" s="523">
        <v>0.0</v>
      </c>
      <c r="AB67" s="523">
        <v>0.0</v>
      </c>
      <c r="AC67" s="523">
        <v>0.0</v>
      </c>
      <c r="AD67" s="523">
        <v>0.0</v>
      </c>
      <c r="AE67" s="523">
        <v>0.0</v>
      </c>
      <c r="AF67" s="523">
        <v>0.0</v>
      </c>
      <c r="AG67" s="523">
        <v>0.0</v>
      </c>
      <c r="AH67" s="523">
        <v>0.0</v>
      </c>
      <c r="AI67" s="523">
        <v>0.0</v>
      </c>
      <c r="AJ67" s="523">
        <v>0.0</v>
      </c>
      <c r="AK67" s="523">
        <v>0.0</v>
      </c>
      <c r="AL67" s="523">
        <v>0.0</v>
      </c>
      <c r="AM67" s="523">
        <v>0.0</v>
      </c>
      <c r="AN67" s="523">
        <v>0.0</v>
      </c>
      <c r="AO67" s="523">
        <v>0.0</v>
      </c>
      <c r="AP67" s="523">
        <v>0.0</v>
      </c>
      <c r="AQ67" s="523">
        <v>0.0</v>
      </c>
      <c r="AR67" s="523">
        <v>0.0</v>
      </c>
      <c r="AS67" s="523">
        <v>0.0</v>
      </c>
      <c r="AT67" s="523">
        <v>0.0</v>
      </c>
      <c r="AU67" s="523">
        <v>0.0</v>
      </c>
      <c r="AV67" s="523">
        <v>0.0</v>
      </c>
      <c r="AW67" s="523">
        <v>0.0</v>
      </c>
      <c r="AX67" s="523">
        <v>0.0</v>
      </c>
      <c r="AY67" s="523">
        <v>0.0</v>
      </c>
      <c r="AZ67" s="523">
        <v>0.0</v>
      </c>
      <c r="BA67" s="523">
        <v>0.0</v>
      </c>
      <c r="BB67" s="523">
        <v>0.0</v>
      </c>
      <c r="BC67" s="523">
        <v>0.0</v>
      </c>
      <c r="BD67" s="523">
        <v>0.0</v>
      </c>
      <c r="BE67" s="523">
        <v>0.0</v>
      </c>
      <c r="BF67" s="515">
        <v>0.0</v>
      </c>
      <c r="BG67" s="510"/>
      <c r="BH67" s="511">
        <v>0.0</v>
      </c>
      <c r="BI67" s="512">
        <f t="shared" si="5"/>
        <v>0</v>
      </c>
      <c r="BJ67" s="511">
        <v>0.0</v>
      </c>
      <c r="BK67" s="513"/>
      <c r="BL67" s="514">
        <f t="shared" si="6"/>
        <v>0</v>
      </c>
      <c r="BM67" s="428"/>
      <c r="BN67" s="428"/>
    </row>
    <row r="68" outlineLevel="3">
      <c r="A68" s="428"/>
      <c r="B68" s="428"/>
      <c r="C68" s="428"/>
      <c r="D68" s="428"/>
      <c r="E68" s="517"/>
      <c r="F68" s="517"/>
      <c r="G68" s="517"/>
      <c r="H68" s="517"/>
      <c r="I68" s="517"/>
      <c r="J68" s="517"/>
      <c r="K68" s="517"/>
      <c r="L68" s="517"/>
      <c r="M68" s="517"/>
      <c r="N68" s="517"/>
      <c r="O68" s="517"/>
      <c r="P68" s="517"/>
      <c r="Q68" s="517"/>
      <c r="R68" s="517"/>
      <c r="S68" s="517"/>
      <c r="T68" s="517"/>
      <c r="U68" s="517"/>
      <c r="V68" s="517"/>
      <c r="W68" s="517"/>
      <c r="X68" s="517"/>
      <c r="Y68" s="517"/>
      <c r="Z68" s="517"/>
      <c r="AA68" s="517"/>
      <c r="AB68" s="517"/>
      <c r="AC68" s="517"/>
      <c r="AD68" s="517"/>
      <c r="AE68" s="517"/>
      <c r="AF68" s="517"/>
      <c r="AG68" s="517"/>
      <c r="AH68" s="517"/>
      <c r="AI68" s="517"/>
      <c r="AJ68" s="517"/>
      <c r="AK68" s="517"/>
      <c r="AL68" s="517"/>
      <c r="AM68" s="517"/>
      <c r="AN68" s="517"/>
      <c r="AO68" s="517"/>
      <c r="AP68" s="517"/>
      <c r="AQ68" s="517"/>
      <c r="AR68" s="517"/>
      <c r="AS68" s="517"/>
      <c r="AT68" s="517"/>
      <c r="AU68" s="517"/>
      <c r="AV68" s="517"/>
      <c r="AW68" s="517"/>
      <c r="AX68" s="517"/>
      <c r="AY68" s="517"/>
      <c r="AZ68" s="517"/>
      <c r="BA68" s="517"/>
      <c r="BB68" s="517"/>
      <c r="BC68" s="517"/>
      <c r="BD68" s="517"/>
      <c r="BE68" s="517"/>
      <c r="BF68" s="517"/>
      <c r="BG68" s="517"/>
      <c r="BH68" s="517"/>
      <c r="BI68" s="517"/>
      <c r="BJ68" s="517"/>
      <c r="BK68" s="517"/>
      <c r="BL68" s="517"/>
      <c r="BM68" s="428"/>
      <c r="BN68" s="428"/>
    </row>
    <row r="69" outlineLevel="3">
      <c r="A69" s="428"/>
      <c r="B69" s="428"/>
      <c r="C69" s="428"/>
      <c r="D69" s="428"/>
      <c r="E69" s="428"/>
      <c r="F69" s="428"/>
      <c r="G69" s="428"/>
      <c r="H69" s="428"/>
      <c r="I69" s="428"/>
      <c r="J69" s="428"/>
      <c r="K69" s="428"/>
      <c r="L69" s="428"/>
      <c r="M69" s="428"/>
      <c r="N69" s="428"/>
      <c r="O69" s="428"/>
      <c r="P69" s="428"/>
      <c r="Q69" s="428"/>
      <c r="R69" s="428"/>
      <c r="S69" s="428"/>
      <c r="T69" s="428"/>
      <c r="U69" s="428"/>
      <c r="V69" s="428"/>
      <c r="W69" s="428"/>
      <c r="X69" s="428"/>
      <c r="Y69" s="428"/>
      <c r="Z69" s="428"/>
      <c r="AA69" s="428"/>
      <c r="AB69" s="428"/>
      <c r="AC69" s="428"/>
      <c r="AD69" s="428"/>
      <c r="AE69" s="428"/>
      <c r="AF69" s="428"/>
      <c r="AG69" s="428"/>
      <c r="AH69" s="428"/>
      <c r="AI69" s="428"/>
      <c r="AJ69" s="428"/>
      <c r="AK69" s="428"/>
      <c r="AL69" s="428"/>
      <c r="AM69" s="428"/>
      <c r="AN69" s="428"/>
      <c r="AO69" s="428"/>
      <c r="AP69" s="428"/>
      <c r="AQ69" s="428"/>
      <c r="AR69" s="428"/>
      <c r="AS69" s="428"/>
      <c r="AT69" s="428"/>
      <c r="AU69" s="428"/>
      <c r="AV69" s="428"/>
      <c r="AW69" s="428"/>
      <c r="AX69" s="428"/>
      <c r="AY69" s="428"/>
      <c r="AZ69" s="428"/>
      <c r="BA69" s="428"/>
      <c r="BB69" s="428"/>
      <c r="BC69" s="428"/>
      <c r="BD69" s="428"/>
      <c r="BE69" s="428"/>
      <c r="BF69" s="428"/>
      <c r="BG69" s="428"/>
      <c r="BH69" s="428"/>
      <c r="BI69" s="428"/>
      <c r="BJ69" s="428"/>
      <c r="BK69" s="428"/>
      <c r="BL69" s="428"/>
      <c r="BM69" s="428"/>
      <c r="BN69" s="428"/>
    </row>
    <row r="70" outlineLevel="3">
      <c r="A70" s="428"/>
      <c r="B70" s="428"/>
      <c r="C70" s="428"/>
      <c r="D70" s="428"/>
      <c r="E70" s="428"/>
      <c r="F70" s="428"/>
      <c r="G70" s="428"/>
      <c r="H70" s="428"/>
      <c r="I70" s="428"/>
      <c r="J70" s="428"/>
      <c r="K70" s="428"/>
      <c r="L70" s="428"/>
      <c r="M70" s="428"/>
      <c r="N70" s="428"/>
      <c r="O70" s="428"/>
      <c r="P70" s="428"/>
      <c r="Q70" s="428"/>
      <c r="R70" s="428"/>
      <c r="S70" s="428"/>
      <c r="T70" s="428"/>
      <c r="U70" s="428"/>
      <c r="V70" s="428"/>
      <c r="W70" s="428"/>
      <c r="X70" s="428"/>
      <c r="Y70" s="428"/>
      <c r="Z70" s="428"/>
      <c r="AA70" s="428"/>
      <c r="AB70" s="428"/>
      <c r="AC70" s="428"/>
      <c r="AD70" s="428"/>
      <c r="AE70" s="428"/>
      <c r="AF70" s="428"/>
      <c r="AG70" s="428"/>
      <c r="AH70" s="428"/>
      <c r="AI70" s="428"/>
      <c r="AJ70" s="428"/>
      <c r="AK70" s="428"/>
      <c r="AL70" s="428"/>
      <c r="AM70" s="428"/>
      <c r="AN70" s="428"/>
      <c r="AO70" s="428"/>
      <c r="AP70" s="428"/>
      <c r="AQ70" s="428"/>
      <c r="AR70" s="428"/>
      <c r="AS70" s="428"/>
      <c r="AT70" s="428"/>
      <c r="AU70" s="428"/>
      <c r="AV70" s="428"/>
      <c r="AW70" s="428"/>
      <c r="AX70" s="428"/>
      <c r="AY70" s="428"/>
      <c r="AZ70" s="428"/>
      <c r="BA70" s="428"/>
      <c r="BB70" s="428"/>
      <c r="BC70" s="428"/>
      <c r="BD70" s="428"/>
      <c r="BE70" s="428"/>
      <c r="BF70" s="428"/>
      <c r="BG70" s="428"/>
      <c r="BH70" s="428"/>
      <c r="BI70" s="428"/>
      <c r="BJ70" s="428"/>
      <c r="BK70" s="428"/>
      <c r="BL70" s="428"/>
      <c r="BM70" s="428"/>
      <c r="BN70" s="428"/>
    </row>
    <row r="71" outlineLevel="3">
      <c r="A71" s="428"/>
      <c r="B71" s="428"/>
      <c r="C71" s="478"/>
      <c r="D71" s="479" t="s">
        <v>203</v>
      </c>
      <c r="E71" s="181"/>
      <c r="F71" s="480" t="s">
        <v>494</v>
      </c>
      <c r="G71" s="480" t="s">
        <v>495</v>
      </c>
      <c r="H71" s="480" t="s">
        <v>188</v>
      </c>
      <c r="I71" s="480" t="s">
        <v>177</v>
      </c>
      <c r="J71" s="481" t="s">
        <v>206</v>
      </c>
      <c r="K71" s="428"/>
      <c r="L71" s="428"/>
      <c r="M71" s="428"/>
      <c r="N71" s="428"/>
      <c r="O71" s="428"/>
      <c r="P71" s="428"/>
      <c r="Q71" s="428"/>
      <c r="R71" s="428"/>
      <c r="S71" s="428"/>
      <c r="T71" s="428"/>
      <c r="U71" s="428"/>
      <c r="V71" s="428"/>
      <c r="W71" s="428"/>
      <c r="X71" s="428"/>
      <c r="Y71" s="428"/>
      <c r="Z71" s="428"/>
      <c r="AA71" s="428"/>
      <c r="AB71" s="428"/>
      <c r="AC71" s="428"/>
      <c r="AD71" s="428"/>
      <c r="AE71" s="428"/>
      <c r="AF71" s="428"/>
      <c r="AG71" s="428"/>
      <c r="AH71" s="428"/>
      <c r="AI71" s="428"/>
      <c r="AJ71" s="428"/>
      <c r="AK71" s="428"/>
      <c r="AL71" s="428"/>
      <c r="AM71" s="428"/>
      <c r="AN71" s="428"/>
      <c r="AO71" s="428"/>
      <c r="AP71" s="428"/>
      <c r="AQ71" s="428"/>
      <c r="AR71" s="428"/>
      <c r="AS71" s="428"/>
      <c r="AT71" s="428"/>
      <c r="AU71" s="428"/>
      <c r="AV71" s="428"/>
      <c r="AW71" s="428"/>
      <c r="AX71" s="428"/>
      <c r="AY71" s="428"/>
      <c r="AZ71" s="428"/>
      <c r="BA71" s="428"/>
      <c r="BB71" s="428"/>
      <c r="BC71" s="428"/>
      <c r="BD71" s="428"/>
      <c r="BE71" s="428"/>
      <c r="BF71" s="482" t="s">
        <v>207</v>
      </c>
      <c r="BG71" s="428"/>
      <c r="BH71" s="483"/>
      <c r="BI71" s="484" t="s">
        <v>191</v>
      </c>
      <c r="BJ71" s="485"/>
      <c r="BK71" s="486" t="s">
        <v>177</v>
      </c>
      <c r="BL71" s="468" t="s">
        <v>208</v>
      </c>
      <c r="BM71" s="428"/>
      <c r="BN71" s="428"/>
    </row>
    <row r="72" outlineLevel="3">
      <c r="A72" s="428"/>
      <c r="B72" s="428"/>
      <c r="C72" s="428"/>
      <c r="D72" s="487" t="s">
        <v>190</v>
      </c>
      <c r="E72" s="181"/>
      <c r="F72" s="488" t="s">
        <v>496</v>
      </c>
      <c r="G72" s="488" t="s">
        <v>497</v>
      </c>
      <c r="H72" s="489">
        <v>0.0</v>
      </c>
      <c r="I72" s="490">
        <v>0.0</v>
      </c>
      <c r="J72" s="491" t="str">
        <f>IFERROR(I72/H72)</f>
        <v/>
      </c>
      <c r="K72" s="428"/>
      <c r="L72" s="428"/>
      <c r="M72" s="428"/>
      <c r="N72" s="428"/>
      <c r="O72" s="428"/>
      <c r="P72" s="428"/>
      <c r="Q72" s="428"/>
      <c r="R72" s="428"/>
      <c r="S72" s="428"/>
      <c r="T72" s="428"/>
      <c r="U72" s="428"/>
      <c r="V72" s="428"/>
      <c r="W72" s="428"/>
      <c r="X72" s="428"/>
      <c r="Y72" s="428"/>
      <c r="Z72" s="428"/>
      <c r="AA72" s="428"/>
      <c r="AB72" s="428"/>
      <c r="AC72" s="428"/>
      <c r="AD72" s="428"/>
      <c r="AE72" s="428"/>
      <c r="AF72" s="428"/>
      <c r="AG72" s="428"/>
      <c r="AH72" s="428"/>
      <c r="AI72" s="428"/>
      <c r="AJ72" s="428"/>
      <c r="AK72" s="428"/>
      <c r="AL72" s="428"/>
      <c r="AM72" s="428"/>
      <c r="AN72" s="428"/>
      <c r="AO72" s="428"/>
      <c r="AP72" s="428"/>
      <c r="AQ72" s="428"/>
      <c r="AR72" s="428"/>
      <c r="AS72" s="428"/>
      <c r="AT72" s="428"/>
      <c r="AU72" s="428"/>
      <c r="AV72" s="428"/>
      <c r="AW72" s="428"/>
      <c r="AX72" s="428"/>
      <c r="AY72" s="428"/>
      <c r="AZ72" s="428"/>
      <c r="BA72" s="428"/>
      <c r="BB72" s="428"/>
      <c r="BC72" s="428"/>
      <c r="BD72" s="428"/>
      <c r="BE72" s="428"/>
      <c r="BF72" s="492">
        <f>SUM(BF77:BF86)</f>
        <v>0</v>
      </c>
      <c r="BG72" s="428"/>
      <c r="BH72" s="493" t="s">
        <v>211</v>
      </c>
      <c r="BI72" s="519"/>
      <c r="BJ72" s="495" t="str">
        <f>if(BL72=1,"1","0")</f>
        <v>0</v>
      </c>
      <c r="BK72" s="496">
        <v>0.0</v>
      </c>
      <c r="BL72" s="520">
        <f>AVERAGE(BI77:BI86)</f>
        <v>0</v>
      </c>
      <c r="BM72" s="428"/>
      <c r="BN72" s="428"/>
    </row>
    <row r="73" outlineLevel="3">
      <c r="A73" s="428"/>
      <c r="B73" s="428"/>
      <c r="C73" s="428"/>
      <c r="D73" s="428"/>
      <c r="E73" s="428"/>
      <c r="F73" s="428"/>
      <c r="G73" s="428"/>
      <c r="H73" s="428"/>
      <c r="I73" s="428"/>
      <c r="J73" s="428"/>
      <c r="K73" s="428"/>
      <c r="L73" s="428"/>
      <c r="M73" s="428"/>
      <c r="N73" s="428"/>
      <c r="O73" s="428"/>
      <c r="P73" s="428"/>
      <c r="Q73" s="428"/>
      <c r="R73" s="428"/>
      <c r="S73" s="428"/>
      <c r="T73" s="428"/>
      <c r="U73" s="428"/>
      <c r="V73" s="428"/>
      <c r="W73" s="428"/>
      <c r="X73" s="428"/>
      <c r="Y73" s="428"/>
      <c r="Z73" s="428"/>
      <c r="AA73" s="428"/>
      <c r="AB73" s="428"/>
      <c r="AC73" s="428"/>
      <c r="AD73" s="428"/>
      <c r="AE73" s="428"/>
      <c r="AF73" s="428"/>
      <c r="AG73" s="428"/>
      <c r="AH73" s="428"/>
      <c r="AI73" s="428"/>
      <c r="AJ73" s="428"/>
      <c r="AK73" s="428"/>
      <c r="AL73" s="428"/>
      <c r="AM73" s="428"/>
      <c r="AN73" s="428"/>
      <c r="AO73" s="428"/>
      <c r="AP73" s="428"/>
      <c r="AQ73" s="428"/>
      <c r="AR73" s="428"/>
      <c r="AS73" s="428"/>
      <c r="AT73" s="428"/>
      <c r="AU73" s="428"/>
      <c r="AV73" s="428"/>
      <c r="AW73" s="428"/>
      <c r="AX73" s="428"/>
      <c r="AY73" s="428"/>
      <c r="AZ73" s="428"/>
      <c r="BA73" s="428"/>
      <c r="BB73" s="428"/>
      <c r="BC73" s="428"/>
      <c r="BD73" s="428"/>
      <c r="BE73" s="428"/>
      <c r="BF73" s="428"/>
      <c r="BG73" s="428"/>
      <c r="BH73" s="428"/>
      <c r="BI73" s="428"/>
      <c r="BJ73" s="428"/>
      <c r="BK73" s="428"/>
      <c r="BL73" s="428"/>
      <c r="BM73" s="428"/>
      <c r="BN73" s="428"/>
    </row>
    <row r="74" outlineLevel="3">
      <c r="A74" s="428"/>
      <c r="B74" s="428"/>
      <c r="C74" s="428"/>
      <c r="D74" s="428"/>
      <c r="E74" s="498" t="s">
        <v>212</v>
      </c>
      <c r="F74" s="499" t="s">
        <v>213</v>
      </c>
      <c r="G74" s="498" t="s">
        <v>214</v>
      </c>
      <c r="H74" s="499" t="s">
        <v>215</v>
      </c>
      <c r="I74" s="499" t="s">
        <v>216</v>
      </c>
      <c r="J74" s="500"/>
      <c r="K74" s="182"/>
      <c r="L74" s="182"/>
      <c r="M74" s="182"/>
      <c r="N74" s="182"/>
      <c r="O74" s="182"/>
      <c r="P74" s="182"/>
      <c r="Q74" s="182"/>
      <c r="R74" s="182"/>
      <c r="S74" s="182"/>
      <c r="T74" s="182"/>
      <c r="U74" s="182"/>
      <c r="V74" s="182"/>
      <c r="W74" s="182"/>
      <c r="X74" s="182"/>
      <c r="Y74" s="182"/>
      <c r="Z74" s="182"/>
      <c r="AA74" s="182"/>
      <c r="AB74" s="182"/>
      <c r="AC74" s="182"/>
      <c r="AD74" s="182"/>
      <c r="AE74" s="182"/>
      <c r="AF74" s="182"/>
      <c r="AG74" s="182"/>
      <c r="AH74" s="182"/>
      <c r="AI74" s="182"/>
      <c r="AJ74" s="182"/>
      <c r="AK74" s="182"/>
      <c r="AL74" s="182"/>
      <c r="AM74" s="182"/>
      <c r="AN74" s="182"/>
      <c r="AO74" s="182"/>
      <c r="AP74" s="182"/>
      <c r="AQ74" s="182"/>
      <c r="AR74" s="182"/>
      <c r="AS74" s="182"/>
      <c r="AT74" s="182"/>
      <c r="AU74" s="182"/>
      <c r="AV74" s="182"/>
      <c r="AW74" s="182"/>
      <c r="AX74" s="182"/>
      <c r="AY74" s="182"/>
      <c r="AZ74" s="182"/>
      <c r="BA74" s="182"/>
      <c r="BB74" s="182"/>
      <c r="BC74" s="182"/>
      <c r="BD74" s="182"/>
      <c r="BE74" s="181"/>
      <c r="BF74" s="501" t="s">
        <v>187</v>
      </c>
      <c r="BG74" s="479" t="s">
        <v>217</v>
      </c>
      <c r="BH74" s="182"/>
      <c r="BI74" s="182"/>
      <c r="BJ74" s="181"/>
      <c r="BK74" s="501" t="s">
        <v>167</v>
      </c>
      <c r="BL74" s="501" t="s">
        <v>218</v>
      </c>
      <c r="BM74" s="428"/>
      <c r="BN74" s="428"/>
    </row>
    <row r="75" outlineLevel="3">
      <c r="A75" s="428"/>
      <c r="B75" s="428"/>
      <c r="C75" s="428"/>
      <c r="D75" s="428"/>
      <c r="E75" s="199"/>
      <c r="F75" s="199"/>
      <c r="G75" s="199"/>
      <c r="H75" s="199"/>
      <c r="I75" s="199"/>
      <c r="J75" s="502" t="s">
        <v>219</v>
      </c>
      <c r="K75" s="182"/>
      <c r="L75" s="182"/>
      <c r="M75" s="181"/>
      <c r="N75" s="502" t="s">
        <v>220</v>
      </c>
      <c r="O75" s="182"/>
      <c r="P75" s="182"/>
      <c r="Q75" s="181"/>
      <c r="R75" s="502" t="s">
        <v>221</v>
      </c>
      <c r="S75" s="182"/>
      <c r="T75" s="182"/>
      <c r="U75" s="181"/>
      <c r="V75" s="502" t="s">
        <v>222</v>
      </c>
      <c r="W75" s="182"/>
      <c r="X75" s="182"/>
      <c r="Y75" s="181"/>
      <c r="Z75" s="502" t="s">
        <v>223</v>
      </c>
      <c r="AA75" s="182"/>
      <c r="AB75" s="182"/>
      <c r="AC75" s="181"/>
      <c r="AD75" s="502" t="s">
        <v>224</v>
      </c>
      <c r="AE75" s="182"/>
      <c r="AF75" s="182"/>
      <c r="AG75" s="181"/>
      <c r="AH75" s="502" t="s">
        <v>225</v>
      </c>
      <c r="AI75" s="182"/>
      <c r="AJ75" s="182"/>
      <c r="AK75" s="181"/>
      <c r="AL75" s="502" t="s">
        <v>226</v>
      </c>
      <c r="AM75" s="182"/>
      <c r="AN75" s="182"/>
      <c r="AO75" s="181"/>
      <c r="AP75" s="502" t="s">
        <v>227</v>
      </c>
      <c r="AQ75" s="182"/>
      <c r="AR75" s="182"/>
      <c r="AS75" s="181"/>
      <c r="AT75" s="502" t="s">
        <v>228</v>
      </c>
      <c r="AU75" s="182"/>
      <c r="AV75" s="182"/>
      <c r="AW75" s="181"/>
      <c r="AX75" s="502" t="s">
        <v>229</v>
      </c>
      <c r="AY75" s="182"/>
      <c r="AZ75" s="182"/>
      <c r="BA75" s="181"/>
      <c r="BB75" s="502" t="s">
        <v>230</v>
      </c>
      <c r="BC75" s="182"/>
      <c r="BD75" s="182"/>
      <c r="BE75" s="181"/>
      <c r="BF75" s="199"/>
      <c r="BG75" s="503" t="s">
        <v>231</v>
      </c>
      <c r="BH75" s="504" t="s">
        <v>232</v>
      </c>
      <c r="BI75" s="503" t="s">
        <v>233</v>
      </c>
      <c r="BJ75" s="504" t="s">
        <v>234</v>
      </c>
      <c r="BK75" s="199"/>
      <c r="BL75" s="199"/>
      <c r="BM75" s="428"/>
      <c r="BN75" s="428"/>
    </row>
    <row r="76" outlineLevel="3">
      <c r="A76" s="428"/>
      <c r="B76" s="428"/>
      <c r="C76" s="428"/>
      <c r="D76" s="428"/>
      <c r="E76" s="183"/>
      <c r="F76" s="183"/>
      <c r="G76" s="183"/>
      <c r="H76" s="183"/>
      <c r="I76" s="183"/>
      <c r="J76" s="505">
        <v>1.0</v>
      </c>
      <c r="K76" s="505">
        <v>2.0</v>
      </c>
      <c r="L76" s="505">
        <v>3.0</v>
      </c>
      <c r="M76" s="505">
        <v>4.0</v>
      </c>
      <c r="N76" s="505">
        <v>1.0</v>
      </c>
      <c r="O76" s="505">
        <v>2.0</v>
      </c>
      <c r="P76" s="505">
        <v>3.0</v>
      </c>
      <c r="Q76" s="505">
        <v>4.0</v>
      </c>
      <c r="R76" s="505">
        <v>1.0</v>
      </c>
      <c r="S76" s="505">
        <v>2.0</v>
      </c>
      <c r="T76" s="505">
        <v>3.0</v>
      </c>
      <c r="U76" s="505">
        <v>4.0</v>
      </c>
      <c r="V76" s="505">
        <v>1.0</v>
      </c>
      <c r="W76" s="505">
        <v>2.0</v>
      </c>
      <c r="X76" s="505">
        <v>3.0</v>
      </c>
      <c r="Y76" s="505">
        <v>4.0</v>
      </c>
      <c r="Z76" s="505">
        <v>1.0</v>
      </c>
      <c r="AA76" s="505">
        <v>2.0</v>
      </c>
      <c r="AB76" s="505">
        <v>3.0</v>
      </c>
      <c r="AC76" s="505">
        <v>4.0</v>
      </c>
      <c r="AD76" s="505">
        <v>1.0</v>
      </c>
      <c r="AE76" s="505">
        <v>2.0</v>
      </c>
      <c r="AF76" s="505">
        <v>3.0</v>
      </c>
      <c r="AG76" s="505">
        <v>4.0</v>
      </c>
      <c r="AH76" s="505">
        <v>1.0</v>
      </c>
      <c r="AI76" s="505">
        <v>2.0</v>
      </c>
      <c r="AJ76" s="505">
        <v>3.0</v>
      </c>
      <c r="AK76" s="505">
        <v>4.0</v>
      </c>
      <c r="AL76" s="505">
        <v>1.0</v>
      </c>
      <c r="AM76" s="505">
        <v>2.0</v>
      </c>
      <c r="AN76" s="505">
        <v>3.0</v>
      </c>
      <c r="AO76" s="505">
        <v>4.0</v>
      </c>
      <c r="AP76" s="505">
        <v>1.0</v>
      </c>
      <c r="AQ76" s="505">
        <v>2.0</v>
      </c>
      <c r="AR76" s="505">
        <v>3.0</v>
      </c>
      <c r="AS76" s="505">
        <v>4.0</v>
      </c>
      <c r="AT76" s="505">
        <v>1.0</v>
      </c>
      <c r="AU76" s="505">
        <v>2.0</v>
      </c>
      <c r="AV76" s="505">
        <v>3.0</v>
      </c>
      <c r="AW76" s="505">
        <v>4.0</v>
      </c>
      <c r="AX76" s="505">
        <v>1.0</v>
      </c>
      <c r="AY76" s="505">
        <v>2.0</v>
      </c>
      <c r="AZ76" s="505">
        <v>3.0</v>
      </c>
      <c r="BA76" s="505">
        <v>4.0</v>
      </c>
      <c r="BB76" s="505">
        <v>1.0</v>
      </c>
      <c r="BC76" s="505">
        <v>2.0</v>
      </c>
      <c r="BD76" s="505">
        <v>3.0</v>
      </c>
      <c r="BE76" s="505">
        <v>4.0</v>
      </c>
      <c r="BF76" s="183"/>
      <c r="BG76" s="183"/>
      <c r="BH76" s="183"/>
      <c r="BI76" s="183"/>
      <c r="BJ76" s="183"/>
      <c r="BK76" s="183"/>
      <c r="BL76" s="183"/>
      <c r="BM76" s="428"/>
      <c r="BN76" s="428"/>
    </row>
    <row r="77" outlineLevel="3">
      <c r="A77" s="428"/>
      <c r="B77" s="428"/>
      <c r="C77" s="428"/>
      <c r="D77" s="428"/>
      <c r="E77" s="486">
        <v>1.0</v>
      </c>
      <c r="F77" s="528"/>
      <c r="G77" s="506"/>
      <c r="H77" s="507"/>
      <c r="I77" s="507"/>
      <c r="J77" s="508">
        <v>0.0</v>
      </c>
      <c r="K77" s="508">
        <v>0.0</v>
      </c>
      <c r="L77" s="508">
        <v>0.0</v>
      </c>
      <c r="M77" s="508">
        <v>0.0</v>
      </c>
      <c r="N77" s="508">
        <v>0.0</v>
      </c>
      <c r="O77" s="508">
        <v>0.0</v>
      </c>
      <c r="P77" s="508">
        <v>0.0</v>
      </c>
      <c r="Q77" s="508">
        <v>0.0</v>
      </c>
      <c r="R77" s="508">
        <v>0.0</v>
      </c>
      <c r="S77" s="508">
        <v>0.0</v>
      </c>
      <c r="T77" s="508">
        <v>0.0</v>
      </c>
      <c r="U77" s="508">
        <v>0.0</v>
      </c>
      <c r="V77" s="508">
        <v>0.0</v>
      </c>
      <c r="W77" s="508">
        <v>0.0</v>
      </c>
      <c r="X77" s="508">
        <v>0.0</v>
      </c>
      <c r="Y77" s="508">
        <v>0.0</v>
      </c>
      <c r="Z77" s="508">
        <v>0.0</v>
      </c>
      <c r="AA77" s="508">
        <v>0.0</v>
      </c>
      <c r="AB77" s="508">
        <v>0.0</v>
      </c>
      <c r="AC77" s="508">
        <v>0.0</v>
      </c>
      <c r="AD77" s="508">
        <v>0.0</v>
      </c>
      <c r="AE77" s="508">
        <v>0.0</v>
      </c>
      <c r="AF77" s="508">
        <v>0.0</v>
      </c>
      <c r="AG77" s="508">
        <v>0.0</v>
      </c>
      <c r="AH77" s="508">
        <v>0.0</v>
      </c>
      <c r="AI77" s="508">
        <v>0.0</v>
      </c>
      <c r="AJ77" s="508">
        <v>0.0</v>
      </c>
      <c r="AK77" s="508">
        <v>0.0</v>
      </c>
      <c r="AL77" s="508">
        <v>0.0</v>
      </c>
      <c r="AM77" s="508">
        <v>0.0</v>
      </c>
      <c r="AN77" s="508">
        <v>0.0</v>
      </c>
      <c r="AO77" s="508">
        <v>0.0</v>
      </c>
      <c r="AP77" s="508">
        <v>0.0</v>
      </c>
      <c r="AQ77" s="508">
        <v>0.0</v>
      </c>
      <c r="AR77" s="508">
        <v>0.0</v>
      </c>
      <c r="AS77" s="508">
        <v>0.0</v>
      </c>
      <c r="AT77" s="508">
        <v>0.0</v>
      </c>
      <c r="AU77" s="508">
        <v>0.0</v>
      </c>
      <c r="AV77" s="508">
        <v>0.0</v>
      </c>
      <c r="AW77" s="508">
        <v>0.0</v>
      </c>
      <c r="AX77" s="508">
        <v>0.0</v>
      </c>
      <c r="AY77" s="508">
        <v>0.0</v>
      </c>
      <c r="AZ77" s="508">
        <v>0.0</v>
      </c>
      <c r="BA77" s="508">
        <v>0.0</v>
      </c>
      <c r="BB77" s="508">
        <v>0.0</v>
      </c>
      <c r="BC77" s="508">
        <v>0.0</v>
      </c>
      <c r="BD77" s="508">
        <v>0.0</v>
      </c>
      <c r="BE77" s="508">
        <v>0.0</v>
      </c>
      <c r="BF77" s="515">
        <v>0.0</v>
      </c>
      <c r="BG77" s="510"/>
      <c r="BH77" s="511">
        <v>0.0</v>
      </c>
      <c r="BI77" s="512">
        <f t="shared" ref="BI77:BI86" si="7">iferror(AVERAGE(J77:BE77))</f>
        <v>0</v>
      </c>
      <c r="BJ77" s="511">
        <v>0.0</v>
      </c>
      <c r="BK77" s="513"/>
      <c r="BL77" s="514">
        <f>iferror((BH77+BJ77)/100)</f>
        <v>0</v>
      </c>
      <c r="BM77" s="428"/>
      <c r="BN77" s="428"/>
    </row>
    <row r="78" outlineLevel="3">
      <c r="A78" s="428"/>
      <c r="B78" s="428"/>
      <c r="C78" s="428"/>
      <c r="D78" s="428"/>
      <c r="E78" s="486">
        <v>2.0</v>
      </c>
      <c r="F78" s="529"/>
      <c r="G78" s="506"/>
      <c r="H78" s="507"/>
      <c r="I78" s="507"/>
      <c r="J78" s="508">
        <v>0.0</v>
      </c>
      <c r="K78" s="508">
        <v>0.0</v>
      </c>
      <c r="L78" s="508">
        <v>0.0</v>
      </c>
      <c r="M78" s="508">
        <v>0.0</v>
      </c>
      <c r="N78" s="508">
        <v>0.0</v>
      </c>
      <c r="O78" s="508">
        <v>0.0</v>
      </c>
      <c r="P78" s="508">
        <v>0.0</v>
      </c>
      <c r="Q78" s="508">
        <v>0.0</v>
      </c>
      <c r="R78" s="508">
        <v>0.0</v>
      </c>
      <c r="S78" s="508">
        <v>0.0</v>
      </c>
      <c r="T78" s="508">
        <v>0.0</v>
      </c>
      <c r="U78" s="508">
        <v>0.0</v>
      </c>
      <c r="V78" s="508">
        <v>0.0</v>
      </c>
      <c r="W78" s="508">
        <v>0.0</v>
      </c>
      <c r="X78" s="508">
        <v>0.0</v>
      </c>
      <c r="Y78" s="508">
        <v>0.0</v>
      </c>
      <c r="Z78" s="508">
        <v>0.0</v>
      </c>
      <c r="AA78" s="508">
        <v>0.0</v>
      </c>
      <c r="AB78" s="508">
        <v>0.0</v>
      </c>
      <c r="AC78" s="508">
        <v>0.0</v>
      </c>
      <c r="AD78" s="508">
        <v>0.0</v>
      </c>
      <c r="AE78" s="508">
        <v>0.0</v>
      </c>
      <c r="AF78" s="508">
        <v>0.0</v>
      </c>
      <c r="AG78" s="508">
        <v>0.0</v>
      </c>
      <c r="AH78" s="508">
        <v>0.0</v>
      </c>
      <c r="AI78" s="508">
        <v>0.0</v>
      </c>
      <c r="AJ78" s="508">
        <v>0.0</v>
      </c>
      <c r="AK78" s="508">
        <v>0.0</v>
      </c>
      <c r="AL78" s="508">
        <v>0.0</v>
      </c>
      <c r="AM78" s="508">
        <v>0.0</v>
      </c>
      <c r="AN78" s="508">
        <v>0.0</v>
      </c>
      <c r="AO78" s="508">
        <v>0.0</v>
      </c>
      <c r="AP78" s="508">
        <v>0.0</v>
      </c>
      <c r="AQ78" s="508">
        <v>0.0</v>
      </c>
      <c r="AR78" s="508">
        <v>0.0</v>
      </c>
      <c r="AS78" s="508">
        <v>0.0</v>
      </c>
      <c r="AT78" s="508">
        <v>0.0</v>
      </c>
      <c r="AU78" s="508">
        <v>0.0</v>
      </c>
      <c r="AV78" s="508">
        <v>0.0</v>
      </c>
      <c r="AW78" s="508">
        <v>0.0</v>
      </c>
      <c r="AX78" s="508">
        <v>0.0</v>
      </c>
      <c r="AY78" s="508">
        <v>0.0</v>
      </c>
      <c r="AZ78" s="508">
        <v>0.0</v>
      </c>
      <c r="BA78" s="508">
        <v>0.0</v>
      </c>
      <c r="BB78" s="508">
        <v>0.0</v>
      </c>
      <c r="BC78" s="508">
        <v>0.0</v>
      </c>
      <c r="BD78" s="508">
        <v>0.0</v>
      </c>
      <c r="BE78" s="508">
        <v>0.0</v>
      </c>
      <c r="BF78" s="515">
        <v>0.0</v>
      </c>
      <c r="BG78" s="510"/>
      <c r="BH78" s="511">
        <v>0.0</v>
      </c>
      <c r="BI78" s="512">
        <f t="shared" si="7"/>
        <v>0</v>
      </c>
      <c r="BJ78" s="511">
        <v>0.0</v>
      </c>
      <c r="BK78" s="513"/>
      <c r="BL78" s="514">
        <f t="shared" ref="BL78:BL86" si="8">(BH78+BJ78)/100</f>
        <v>0</v>
      </c>
      <c r="BM78" s="428"/>
      <c r="BN78" s="428"/>
    </row>
    <row r="79" outlineLevel="3">
      <c r="A79" s="428"/>
      <c r="B79" s="428"/>
      <c r="C79" s="248" t="s">
        <v>235</v>
      </c>
      <c r="D79" s="428"/>
      <c r="E79" s="486">
        <v>3.0</v>
      </c>
      <c r="F79" s="529"/>
      <c r="G79" s="506"/>
      <c r="H79" s="507"/>
      <c r="I79" s="507"/>
      <c r="J79" s="508">
        <v>0.0</v>
      </c>
      <c r="K79" s="508">
        <v>0.0</v>
      </c>
      <c r="L79" s="508">
        <v>0.0</v>
      </c>
      <c r="M79" s="508">
        <v>0.0</v>
      </c>
      <c r="N79" s="508">
        <v>0.0</v>
      </c>
      <c r="O79" s="508">
        <v>0.0</v>
      </c>
      <c r="P79" s="508">
        <v>0.0</v>
      </c>
      <c r="Q79" s="508">
        <v>0.0</v>
      </c>
      <c r="R79" s="508">
        <v>0.0</v>
      </c>
      <c r="S79" s="508">
        <v>0.0</v>
      </c>
      <c r="T79" s="508">
        <v>0.0</v>
      </c>
      <c r="U79" s="508">
        <v>0.0</v>
      </c>
      <c r="V79" s="508">
        <v>0.0</v>
      </c>
      <c r="W79" s="508">
        <v>0.0</v>
      </c>
      <c r="X79" s="508">
        <v>0.0</v>
      </c>
      <c r="Y79" s="508">
        <v>0.0</v>
      </c>
      <c r="Z79" s="508">
        <v>0.0</v>
      </c>
      <c r="AA79" s="508">
        <v>0.0</v>
      </c>
      <c r="AB79" s="508">
        <v>0.0</v>
      </c>
      <c r="AC79" s="508">
        <v>0.0</v>
      </c>
      <c r="AD79" s="508">
        <v>0.0</v>
      </c>
      <c r="AE79" s="508">
        <v>0.0</v>
      </c>
      <c r="AF79" s="508">
        <v>0.0</v>
      </c>
      <c r="AG79" s="508">
        <v>0.0</v>
      </c>
      <c r="AH79" s="508">
        <v>0.0</v>
      </c>
      <c r="AI79" s="508">
        <v>0.0</v>
      </c>
      <c r="AJ79" s="508">
        <v>0.0</v>
      </c>
      <c r="AK79" s="508">
        <v>0.0</v>
      </c>
      <c r="AL79" s="508">
        <v>0.0</v>
      </c>
      <c r="AM79" s="508">
        <v>0.0</v>
      </c>
      <c r="AN79" s="508">
        <v>0.0</v>
      </c>
      <c r="AO79" s="508">
        <v>0.0</v>
      </c>
      <c r="AP79" s="508">
        <v>0.0</v>
      </c>
      <c r="AQ79" s="508">
        <v>0.0</v>
      </c>
      <c r="AR79" s="508">
        <v>0.0</v>
      </c>
      <c r="AS79" s="508">
        <v>0.0</v>
      </c>
      <c r="AT79" s="508">
        <v>0.0</v>
      </c>
      <c r="AU79" s="508">
        <v>0.0</v>
      </c>
      <c r="AV79" s="508">
        <v>0.0</v>
      </c>
      <c r="AW79" s="508">
        <v>0.0</v>
      </c>
      <c r="AX79" s="508">
        <v>0.0</v>
      </c>
      <c r="AY79" s="508">
        <v>0.0</v>
      </c>
      <c r="AZ79" s="508">
        <v>0.0</v>
      </c>
      <c r="BA79" s="508">
        <v>0.0</v>
      </c>
      <c r="BB79" s="508">
        <v>0.0</v>
      </c>
      <c r="BC79" s="508">
        <v>0.0</v>
      </c>
      <c r="BD79" s="508">
        <v>0.0</v>
      </c>
      <c r="BE79" s="508">
        <v>0.0</v>
      </c>
      <c r="BF79" s="515">
        <v>0.0</v>
      </c>
      <c r="BG79" s="510"/>
      <c r="BH79" s="511">
        <v>0.0</v>
      </c>
      <c r="BI79" s="512">
        <f t="shared" si="7"/>
        <v>0</v>
      </c>
      <c r="BJ79" s="511">
        <v>0.0</v>
      </c>
      <c r="BK79" s="513"/>
      <c r="BL79" s="514">
        <f t="shared" si="8"/>
        <v>0</v>
      </c>
      <c r="BM79" s="428"/>
      <c r="BN79" s="428"/>
    </row>
    <row r="80" outlineLevel="3">
      <c r="A80" s="428"/>
      <c r="B80" s="428"/>
      <c r="C80" s="428"/>
      <c r="D80" s="428"/>
      <c r="E80" s="486">
        <v>4.0</v>
      </c>
      <c r="F80" s="529"/>
      <c r="G80" s="506"/>
      <c r="H80" s="507"/>
      <c r="I80" s="507"/>
      <c r="J80" s="508">
        <v>0.0</v>
      </c>
      <c r="K80" s="508">
        <v>0.0</v>
      </c>
      <c r="L80" s="508">
        <v>0.0</v>
      </c>
      <c r="M80" s="508">
        <v>0.0</v>
      </c>
      <c r="N80" s="508">
        <v>0.0</v>
      </c>
      <c r="O80" s="508">
        <v>0.0</v>
      </c>
      <c r="P80" s="508">
        <v>0.0</v>
      </c>
      <c r="Q80" s="508">
        <v>0.0</v>
      </c>
      <c r="R80" s="508">
        <v>0.0</v>
      </c>
      <c r="S80" s="508">
        <v>0.0</v>
      </c>
      <c r="T80" s="508">
        <v>0.0</v>
      </c>
      <c r="U80" s="508">
        <v>0.0</v>
      </c>
      <c r="V80" s="508">
        <v>0.0</v>
      </c>
      <c r="W80" s="508">
        <v>0.0</v>
      </c>
      <c r="X80" s="508">
        <v>0.0</v>
      </c>
      <c r="Y80" s="508">
        <v>0.0</v>
      </c>
      <c r="Z80" s="508">
        <v>0.0</v>
      </c>
      <c r="AA80" s="508">
        <v>0.0</v>
      </c>
      <c r="AB80" s="508">
        <v>0.0</v>
      </c>
      <c r="AC80" s="508">
        <v>0.0</v>
      </c>
      <c r="AD80" s="508">
        <v>0.0</v>
      </c>
      <c r="AE80" s="508">
        <v>0.0</v>
      </c>
      <c r="AF80" s="508">
        <v>0.0</v>
      </c>
      <c r="AG80" s="508">
        <v>0.0</v>
      </c>
      <c r="AH80" s="508">
        <v>0.0</v>
      </c>
      <c r="AI80" s="508">
        <v>0.0</v>
      </c>
      <c r="AJ80" s="508">
        <v>0.0</v>
      </c>
      <c r="AK80" s="508">
        <v>0.0</v>
      </c>
      <c r="AL80" s="508">
        <v>0.0</v>
      </c>
      <c r="AM80" s="508">
        <v>0.0</v>
      </c>
      <c r="AN80" s="508">
        <v>0.0</v>
      </c>
      <c r="AO80" s="508">
        <v>0.0</v>
      </c>
      <c r="AP80" s="508">
        <v>0.0</v>
      </c>
      <c r="AQ80" s="508">
        <v>0.0</v>
      </c>
      <c r="AR80" s="508">
        <v>0.0</v>
      </c>
      <c r="AS80" s="508">
        <v>0.0</v>
      </c>
      <c r="AT80" s="508">
        <v>0.0</v>
      </c>
      <c r="AU80" s="508">
        <v>0.0</v>
      </c>
      <c r="AV80" s="508">
        <v>0.0</v>
      </c>
      <c r="AW80" s="508">
        <v>0.0</v>
      </c>
      <c r="AX80" s="508">
        <v>0.0</v>
      </c>
      <c r="AY80" s="508">
        <v>0.0</v>
      </c>
      <c r="AZ80" s="508">
        <v>0.0</v>
      </c>
      <c r="BA80" s="508">
        <v>0.0</v>
      </c>
      <c r="BB80" s="508">
        <v>0.0</v>
      </c>
      <c r="BC80" s="508">
        <v>0.0</v>
      </c>
      <c r="BD80" s="508">
        <v>0.0</v>
      </c>
      <c r="BE80" s="508">
        <v>0.0</v>
      </c>
      <c r="BF80" s="515">
        <v>0.0</v>
      </c>
      <c r="BG80" s="510"/>
      <c r="BH80" s="511">
        <v>0.0</v>
      </c>
      <c r="BI80" s="512">
        <f t="shared" si="7"/>
        <v>0</v>
      </c>
      <c r="BJ80" s="511">
        <v>0.0</v>
      </c>
      <c r="BK80" s="513"/>
      <c r="BL80" s="514">
        <f t="shared" si="8"/>
        <v>0</v>
      </c>
      <c r="BM80" s="428"/>
      <c r="BN80" s="428"/>
    </row>
    <row r="81" outlineLevel="3">
      <c r="A81" s="428"/>
      <c r="B81" s="428"/>
      <c r="C81" s="428"/>
      <c r="D81" s="428"/>
      <c r="E81" s="486">
        <v>5.0</v>
      </c>
      <c r="F81" s="529"/>
      <c r="G81" s="506"/>
      <c r="H81" s="507"/>
      <c r="I81" s="507"/>
      <c r="J81" s="508">
        <v>0.0</v>
      </c>
      <c r="K81" s="508">
        <v>0.0</v>
      </c>
      <c r="L81" s="508">
        <v>0.0</v>
      </c>
      <c r="M81" s="508">
        <v>0.0</v>
      </c>
      <c r="N81" s="508">
        <v>0.0</v>
      </c>
      <c r="O81" s="508">
        <v>0.0</v>
      </c>
      <c r="P81" s="508">
        <v>0.0</v>
      </c>
      <c r="Q81" s="508">
        <v>0.0</v>
      </c>
      <c r="R81" s="508">
        <v>0.0</v>
      </c>
      <c r="S81" s="508">
        <v>0.0</v>
      </c>
      <c r="T81" s="508">
        <v>0.0</v>
      </c>
      <c r="U81" s="508">
        <v>0.0</v>
      </c>
      <c r="V81" s="508">
        <v>0.0</v>
      </c>
      <c r="W81" s="508">
        <v>0.0</v>
      </c>
      <c r="X81" s="508">
        <v>0.0</v>
      </c>
      <c r="Y81" s="508">
        <v>0.0</v>
      </c>
      <c r="Z81" s="508">
        <v>0.0</v>
      </c>
      <c r="AA81" s="508">
        <v>0.0</v>
      </c>
      <c r="AB81" s="508">
        <v>0.0</v>
      </c>
      <c r="AC81" s="508">
        <v>0.0</v>
      </c>
      <c r="AD81" s="508">
        <v>0.0</v>
      </c>
      <c r="AE81" s="508">
        <v>0.0</v>
      </c>
      <c r="AF81" s="508">
        <v>0.0</v>
      </c>
      <c r="AG81" s="508">
        <v>0.0</v>
      </c>
      <c r="AH81" s="508">
        <v>0.0</v>
      </c>
      <c r="AI81" s="508">
        <v>0.0</v>
      </c>
      <c r="AJ81" s="508">
        <v>0.0</v>
      </c>
      <c r="AK81" s="508">
        <v>0.0</v>
      </c>
      <c r="AL81" s="508">
        <v>0.0</v>
      </c>
      <c r="AM81" s="508">
        <v>0.0</v>
      </c>
      <c r="AN81" s="508">
        <v>0.0</v>
      </c>
      <c r="AO81" s="508">
        <v>0.0</v>
      </c>
      <c r="AP81" s="508">
        <v>0.0</v>
      </c>
      <c r="AQ81" s="508">
        <v>0.0</v>
      </c>
      <c r="AR81" s="508">
        <v>0.0</v>
      </c>
      <c r="AS81" s="508">
        <v>0.0</v>
      </c>
      <c r="AT81" s="508">
        <v>0.0</v>
      </c>
      <c r="AU81" s="508">
        <v>0.0</v>
      </c>
      <c r="AV81" s="508">
        <v>0.0</v>
      </c>
      <c r="AW81" s="508">
        <v>0.0</v>
      </c>
      <c r="AX81" s="508">
        <v>0.0</v>
      </c>
      <c r="AY81" s="508">
        <v>0.0</v>
      </c>
      <c r="AZ81" s="508">
        <v>0.0</v>
      </c>
      <c r="BA81" s="508">
        <v>0.0</v>
      </c>
      <c r="BB81" s="508">
        <v>0.0</v>
      </c>
      <c r="BC81" s="508">
        <v>0.0</v>
      </c>
      <c r="BD81" s="508">
        <v>0.0</v>
      </c>
      <c r="BE81" s="508">
        <v>0.0</v>
      </c>
      <c r="BF81" s="515">
        <v>0.0</v>
      </c>
      <c r="BG81" s="510"/>
      <c r="BH81" s="511">
        <v>0.0</v>
      </c>
      <c r="BI81" s="512">
        <f t="shared" si="7"/>
        <v>0</v>
      </c>
      <c r="BJ81" s="511">
        <v>0.0</v>
      </c>
      <c r="BK81" s="513"/>
      <c r="BL81" s="514">
        <f t="shared" si="8"/>
        <v>0</v>
      </c>
      <c r="BM81" s="428"/>
      <c r="BN81" s="428"/>
    </row>
    <row r="82" outlineLevel="3">
      <c r="A82" s="428"/>
      <c r="B82" s="428"/>
      <c r="C82" s="428"/>
      <c r="D82" s="428"/>
      <c r="E82" s="486">
        <v>6.0</v>
      </c>
      <c r="F82" s="529"/>
      <c r="G82" s="506"/>
      <c r="H82" s="507"/>
      <c r="I82" s="507"/>
      <c r="J82" s="508">
        <v>0.0</v>
      </c>
      <c r="K82" s="508">
        <v>0.0</v>
      </c>
      <c r="L82" s="508">
        <v>0.0</v>
      </c>
      <c r="M82" s="508">
        <v>0.0</v>
      </c>
      <c r="N82" s="508">
        <v>0.0</v>
      </c>
      <c r="O82" s="508">
        <v>0.0</v>
      </c>
      <c r="P82" s="508">
        <v>0.0</v>
      </c>
      <c r="Q82" s="508">
        <v>0.0</v>
      </c>
      <c r="R82" s="508">
        <v>0.0</v>
      </c>
      <c r="S82" s="508">
        <v>0.0</v>
      </c>
      <c r="T82" s="508">
        <v>0.0</v>
      </c>
      <c r="U82" s="508">
        <v>0.0</v>
      </c>
      <c r="V82" s="508">
        <v>0.0</v>
      </c>
      <c r="W82" s="508">
        <v>0.0</v>
      </c>
      <c r="X82" s="508">
        <v>0.0</v>
      </c>
      <c r="Y82" s="508">
        <v>0.0</v>
      </c>
      <c r="Z82" s="508">
        <v>0.0</v>
      </c>
      <c r="AA82" s="508">
        <v>0.0</v>
      </c>
      <c r="AB82" s="508">
        <v>0.0</v>
      </c>
      <c r="AC82" s="508">
        <v>0.0</v>
      </c>
      <c r="AD82" s="508">
        <v>0.0</v>
      </c>
      <c r="AE82" s="508">
        <v>0.0</v>
      </c>
      <c r="AF82" s="508">
        <v>0.0</v>
      </c>
      <c r="AG82" s="508">
        <v>0.0</v>
      </c>
      <c r="AH82" s="508">
        <v>0.0</v>
      </c>
      <c r="AI82" s="508">
        <v>0.0</v>
      </c>
      <c r="AJ82" s="508">
        <v>0.0</v>
      </c>
      <c r="AK82" s="508">
        <v>0.0</v>
      </c>
      <c r="AL82" s="508">
        <v>0.0</v>
      </c>
      <c r="AM82" s="508">
        <v>0.0</v>
      </c>
      <c r="AN82" s="508">
        <v>0.0</v>
      </c>
      <c r="AO82" s="508">
        <v>0.0</v>
      </c>
      <c r="AP82" s="508">
        <v>0.0</v>
      </c>
      <c r="AQ82" s="508">
        <v>0.0</v>
      </c>
      <c r="AR82" s="508">
        <v>0.0</v>
      </c>
      <c r="AS82" s="508">
        <v>0.0</v>
      </c>
      <c r="AT82" s="508">
        <v>0.0</v>
      </c>
      <c r="AU82" s="508">
        <v>0.0</v>
      </c>
      <c r="AV82" s="508">
        <v>0.0</v>
      </c>
      <c r="AW82" s="508">
        <v>0.0</v>
      </c>
      <c r="AX82" s="508">
        <v>0.0</v>
      </c>
      <c r="AY82" s="508">
        <v>0.0</v>
      </c>
      <c r="AZ82" s="508">
        <v>0.0</v>
      </c>
      <c r="BA82" s="508">
        <v>0.0</v>
      </c>
      <c r="BB82" s="508">
        <v>0.0</v>
      </c>
      <c r="BC82" s="508">
        <v>0.0</v>
      </c>
      <c r="BD82" s="508">
        <v>0.0</v>
      </c>
      <c r="BE82" s="508">
        <v>0.0</v>
      </c>
      <c r="BF82" s="515">
        <v>0.0</v>
      </c>
      <c r="BG82" s="510"/>
      <c r="BH82" s="511">
        <v>0.0</v>
      </c>
      <c r="BI82" s="512">
        <f t="shared" si="7"/>
        <v>0</v>
      </c>
      <c r="BJ82" s="511">
        <v>0.0</v>
      </c>
      <c r="BK82" s="513"/>
      <c r="BL82" s="514">
        <f t="shared" si="8"/>
        <v>0</v>
      </c>
      <c r="BM82" s="428"/>
      <c r="BN82" s="428"/>
    </row>
    <row r="83" outlineLevel="3">
      <c r="A83" s="428"/>
      <c r="B83" s="428"/>
      <c r="C83" s="428"/>
      <c r="D83" s="428"/>
      <c r="E83" s="486">
        <v>7.0</v>
      </c>
      <c r="F83" s="529"/>
      <c r="G83" s="506"/>
      <c r="H83" s="507"/>
      <c r="I83" s="507"/>
      <c r="J83" s="508">
        <v>0.0</v>
      </c>
      <c r="K83" s="508">
        <v>0.0</v>
      </c>
      <c r="L83" s="508">
        <v>0.0</v>
      </c>
      <c r="M83" s="508">
        <v>0.0</v>
      </c>
      <c r="N83" s="508">
        <v>0.0</v>
      </c>
      <c r="O83" s="508">
        <v>0.0</v>
      </c>
      <c r="P83" s="508">
        <v>0.0</v>
      </c>
      <c r="Q83" s="508">
        <v>0.0</v>
      </c>
      <c r="R83" s="508">
        <v>0.0</v>
      </c>
      <c r="S83" s="508">
        <v>0.0</v>
      </c>
      <c r="T83" s="508">
        <v>0.0</v>
      </c>
      <c r="U83" s="508">
        <v>0.0</v>
      </c>
      <c r="V83" s="508">
        <v>0.0</v>
      </c>
      <c r="W83" s="508">
        <v>0.0</v>
      </c>
      <c r="X83" s="508">
        <v>0.0</v>
      </c>
      <c r="Y83" s="508">
        <v>0.0</v>
      </c>
      <c r="Z83" s="508">
        <v>0.0</v>
      </c>
      <c r="AA83" s="508">
        <v>0.0</v>
      </c>
      <c r="AB83" s="508">
        <v>0.0</v>
      </c>
      <c r="AC83" s="508">
        <v>0.0</v>
      </c>
      <c r="AD83" s="508">
        <v>0.0</v>
      </c>
      <c r="AE83" s="508">
        <v>0.0</v>
      </c>
      <c r="AF83" s="508">
        <v>0.0</v>
      </c>
      <c r="AG83" s="508">
        <v>0.0</v>
      </c>
      <c r="AH83" s="508">
        <v>0.0</v>
      </c>
      <c r="AI83" s="508">
        <v>0.0</v>
      </c>
      <c r="AJ83" s="508">
        <v>0.0</v>
      </c>
      <c r="AK83" s="508">
        <v>0.0</v>
      </c>
      <c r="AL83" s="508">
        <v>0.0</v>
      </c>
      <c r="AM83" s="508">
        <v>0.0</v>
      </c>
      <c r="AN83" s="508">
        <v>0.0</v>
      </c>
      <c r="AO83" s="508">
        <v>0.0</v>
      </c>
      <c r="AP83" s="508">
        <v>0.0</v>
      </c>
      <c r="AQ83" s="508">
        <v>0.0</v>
      </c>
      <c r="AR83" s="508">
        <v>0.0</v>
      </c>
      <c r="AS83" s="508">
        <v>0.0</v>
      </c>
      <c r="AT83" s="508">
        <v>0.0</v>
      </c>
      <c r="AU83" s="508">
        <v>0.0</v>
      </c>
      <c r="AV83" s="508">
        <v>0.0</v>
      </c>
      <c r="AW83" s="508">
        <v>0.0</v>
      </c>
      <c r="AX83" s="508">
        <v>0.0</v>
      </c>
      <c r="AY83" s="508">
        <v>0.0</v>
      </c>
      <c r="AZ83" s="508">
        <v>0.0</v>
      </c>
      <c r="BA83" s="508">
        <v>0.0</v>
      </c>
      <c r="BB83" s="508">
        <v>0.0</v>
      </c>
      <c r="BC83" s="508">
        <v>0.0</v>
      </c>
      <c r="BD83" s="508">
        <v>0.0</v>
      </c>
      <c r="BE83" s="508">
        <v>0.0</v>
      </c>
      <c r="BF83" s="515">
        <v>0.0</v>
      </c>
      <c r="BG83" s="510"/>
      <c r="BH83" s="511">
        <v>0.0</v>
      </c>
      <c r="BI83" s="512">
        <f t="shared" si="7"/>
        <v>0</v>
      </c>
      <c r="BJ83" s="511">
        <v>0.0</v>
      </c>
      <c r="BK83" s="513"/>
      <c r="BL83" s="514">
        <f t="shared" si="8"/>
        <v>0</v>
      </c>
      <c r="BM83" s="428"/>
      <c r="BN83" s="428"/>
    </row>
    <row r="84" outlineLevel="3">
      <c r="A84" s="428"/>
      <c r="B84" s="428"/>
      <c r="C84" s="428"/>
      <c r="D84" s="428"/>
      <c r="E84" s="486">
        <v>8.0</v>
      </c>
      <c r="F84" s="529"/>
      <c r="G84" s="506"/>
      <c r="H84" s="507"/>
      <c r="I84" s="507"/>
      <c r="J84" s="508">
        <v>0.0</v>
      </c>
      <c r="K84" s="508">
        <v>0.0</v>
      </c>
      <c r="L84" s="508">
        <v>0.0</v>
      </c>
      <c r="M84" s="508">
        <v>0.0</v>
      </c>
      <c r="N84" s="508">
        <v>0.0</v>
      </c>
      <c r="O84" s="508">
        <v>0.0</v>
      </c>
      <c r="P84" s="508">
        <v>0.0</v>
      </c>
      <c r="Q84" s="508">
        <v>0.0</v>
      </c>
      <c r="R84" s="508">
        <v>0.0</v>
      </c>
      <c r="S84" s="508">
        <v>0.0</v>
      </c>
      <c r="T84" s="508">
        <v>0.0</v>
      </c>
      <c r="U84" s="508">
        <v>0.0</v>
      </c>
      <c r="V84" s="508">
        <v>0.0</v>
      </c>
      <c r="W84" s="508">
        <v>0.0</v>
      </c>
      <c r="X84" s="508">
        <v>0.0</v>
      </c>
      <c r="Y84" s="508">
        <v>0.0</v>
      </c>
      <c r="Z84" s="508">
        <v>0.0</v>
      </c>
      <c r="AA84" s="508">
        <v>0.0</v>
      </c>
      <c r="AB84" s="508">
        <v>0.0</v>
      </c>
      <c r="AC84" s="508">
        <v>0.0</v>
      </c>
      <c r="AD84" s="508">
        <v>0.0</v>
      </c>
      <c r="AE84" s="508">
        <v>0.0</v>
      </c>
      <c r="AF84" s="508">
        <v>0.0</v>
      </c>
      <c r="AG84" s="508">
        <v>0.0</v>
      </c>
      <c r="AH84" s="508">
        <v>0.0</v>
      </c>
      <c r="AI84" s="508">
        <v>0.0</v>
      </c>
      <c r="AJ84" s="508">
        <v>0.0</v>
      </c>
      <c r="AK84" s="508">
        <v>0.0</v>
      </c>
      <c r="AL84" s="508">
        <v>0.0</v>
      </c>
      <c r="AM84" s="508">
        <v>0.0</v>
      </c>
      <c r="AN84" s="508">
        <v>0.0</v>
      </c>
      <c r="AO84" s="508">
        <v>0.0</v>
      </c>
      <c r="AP84" s="508">
        <v>0.0</v>
      </c>
      <c r="AQ84" s="508">
        <v>0.0</v>
      </c>
      <c r="AR84" s="508">
        <v>0.0</v>
      </c>
      <c r="AS84" s="508">
        <v>0.0</v>
      </c>
      <c r="AT84" s="508">
        <v>0.0</v>
      </c>
      <c r="AU84" s="508">
        <v>0.0</v>
      </c>
      <c r="AV84" s="508">
        <v>0.0</v>
      </c>
      <c r="AW84" s="508">
        <v>0.0</v>
      </c>
      <c r="AX84" s="508">
        <v>0.0</v>
      </c>
      <c r="AY84" s="508">
        <v>0.0</v>
      </c>
      <c r="AZ84" s="508">
        <v>0.0</v>
      </c>
      <c r="BA84" s="508">
        <v>0.0</v>
      </c>
      <c r="BB84" s="508">
        <v>0.0</v>
      </c>
      <c r="BC84" s="508">
        <v>0.0</v>
      </c>
      <c r="BD84" s="508">
        <v>0.0</v>
      </c>
      <c r="BE84" s="508">
        <v>0.0</v>
      </c>
      <c r="BF84" s="515">
        <v>0.0</v>
      </c>
      <c r="BG84" s="510"/>
      <c r="BH84" s="511">
        <v>0.0</v>
      </c>
      <c r="BI84" s="512">
        <f t="shared" si="7"/>
        <v>0</v>
      </c>
      <c r="BJ84" s="511">
        <v>0.0</v>
      </c>
      <c r="BK84" s="513"/>
      <c r="BL84" s="514">
        <f t="shared" si="8"/>
        <v>0</v>
      </c>
      <c r="BM84" s="428"/>
      <c r="BN84" s="428"/>
    </row>
    <row r="85" outlineLevel="3">
      <c r="A85" s="428"/>
      <c r="B85" s="428"/>
      <c r="C85" s="428"/>
      <c r="D85" s="428"/>
      <c r="E85" s="486">
        <v>9.0</v>
      </c>
      <c r="F85" s="529"/>
      <c r="G85" s="506"/>
      <c r="H85" s="507"/>
      <c r="I85" s="507"/>
      <c r="J85" s="508">
        <v>0.0</v>
      </c>
      <c r="K85" s="508">
        <v>0.0</v>
      </c>
      <c r="L85" s="508">
        <v>0.0</v>
      </c>
      <c r="M85" s="508">
        <v>0.0</v>
      </c>
      <c r="N85" s="508">
        <v>0.0</v>
      </c>
      <c r="O85" s="508">
        <v>0.0</v>
      </c>
      <c r="P85" s="508">
        <v>0.0</v>
      </c>
      <c r="Q85" s="508">
        <v>0.0</v>
      </c>
      <c r="R85" s="508">
        <v>0.0</v>
      </c>
      <c r="S85" s="508">
        <v>0.0</v>
      </c>
      <c r="T85" s="508">
        <v>0.0</v>
      </c>
      <c r="U85" s="508">
        <v>0.0</v>
      </c>
      <c r="V85" s="508">
        <v>0.0</v>
      </c>
      <c r="W85" s="508">
        <v>0.0</v>
      </c>
      <c r="X85" s="508">
        <v>0.0</v>
      </c>
      <c r="Y85" s="508">
        <v>0.0</v>
      </c>
      <c r="Z85" s="508">
        <v>0.0</v>
      </c>
      <c r="AA85" s="508">
        <v>0.0</v>
      </c>
      <c r="AB85" s="508">
        <v>0.0</v>
      </c>
      <c r="AC85" s="508">
        <v>0.0</v>
      </c>
      <c r="AD85" s="508">
        <v>0.0</v>
      </c>
      <c r="AE85" s="508">
        <v>0.0</v>
      </c>
      <c r="AF85" s="508">
        <v>0.0</v>
      </c>
      <c r="AG85" s="508">
        <v>0.0</v>
      </c>
      <c r="AH85" s="508">
        <v>0.0</v>
      </c>
      <c r="AI85" s="508">
        <v>0.0</v>
      </c>
      <c r="AJ85" s="508">
        <v>0.0</v>
      </c>
      <c r="AK85" s="508">
        <v>0.0</v>
      </c>
      <c r="AL85" s="508">
        <v>0.0</v>
      </c>
      <c r="AM85" s="508">
        <v>0.0</v>
      </c>
      <c r="AN85" s="508">
        <v>0.0</v>
      </c>
      <c r="AO85" s="508">
        <v>0.0</v>
      </c>
      <c r="AP85" s="508">
        <v>0.0</v>
      </c>
      <c r="AQ85" s="508">
        <v>0.0</v>
      </c>
      <c r="AR85" s="508">
        <v>0.0</v>
      </c>
      <c r="AS85" s="508">
        <v>0.0</v>
      </c>
      <c r="AT85" s="508">
        <v>0.0</v>
      </c>
      <c r="AU85" s="508">
        <v>0.0</v>
      </c>
      <c r="AV85" s="508">
        <v>0.0</v>
      </c>
      <c r="AW85" s="508">
        <v>0.0</v>
      </c>
      <c r="AX85" s="508">
        <v>0.0</v>
      </c>
      <c r="AY85" s="508">
        <v>0.0</v>
      </c>
      <c r="AZ85" s="508">
        <v>0.0</v>
      </c>
      <c r="BA85" s="508">
        <v>0.0</v>
      </c>
      <c r="BB85" s="508">
        <v>0.0</v>
      </c>
      <c r="BC85" s="508">
        <v>0.0</v>
      </c>
      <c r="BD85" s="508">
        <v>0.0</v>
      </c>
      <c r="BE85" s="508">
        <v>0.0</v>
      </c>
      <c r="BF85" s="515">
        <v>0.0</v>
      </c>
      <c r="BG85" s="510"/>
      <c r="BH85" s="511">
        <v>0.0</v>
      </c>
      <c r="BI85" s="512">
        <f t="shared" si="7"/>
        <v>0</v>
      </c>
      <c r="BJ85" s="511">
        <v>0.0</v>
      </c>
      <c r="BK85" s="513"/>
      <c r="BL85" s="514">
        <f t="shared" si="8"/>
        <v>0</v>
      </c>
      <c r="BM85" s="428"/>
      <c r="BN85" s="428"/>
    </row>
    <row r="86" outlineLevel="3">
      <c r="A86" s="428"/>
      <c r="B86" s="428"/>
      <c r="C86" s="428"/>
      <c r="D86" s="428"/>
      <c r="E86" s="486">
        <v>10.0</v>
      </c>
      <c r="F86" s="529"/>
      <c r="G86" s="506"/>
      <c r="H86" s="507"/>
      <c r="I86" s="507"/>
      <c r="J86" s="508">
        <v>0.0</v>
      </c>
      <c r="K86" s="508">
        <v>0.0</v>
      </c>
      <c r="L86" s="508">
        <v>0.0</v>
      </c>
      <c r="M86" s="508">
        <v>0.0</v>
      </c>
      <c r="N86" s="508">
        <v>0.0</v>
      </c>
      <c r="O86" s="508">
        <v>0.0</v>
      </c>
      <c r="P86" s="508">
        <v>0.0</v>
      </c>
      <c r="Q86" s="508">
        <v>0.0</v>
      </c>
      <c r="R86" s="508">
        <v>0.0</v>
      </c>
      <c r="S86" s="508">
        <v>0.0</v>
      </c>
      <c r="T86" s="508">
        <v>0.0</v>
      </c>
      <c r="U86" s="508">
        <v>0.0</v>
      </c>
      <c r="V86" s="508">
        <v>0.0</v>
      </c>
      <c r="W86" s="508">
        <v>0.0</v>
      </c>
      <c r="X86" s="508">
        <v>0.0</v>
      </c>
      <c r="Y86" s="508">
        <v>0.0</v>
      </c>
      <c r="Z86" s="508">
        <v>0.0</v>
      </c>
      <c r="AA86" s="508">
        <v>0.0</v>
      </c>
      <c r="AB86" s="508">
        <v>0.0</v>
      </c>
      <c r="AC86" s="508">
        <v>0.0</v>
      </c>
      <c r="AD86" s="508">
        <v>0.0</v>
      </c>
      <c r="AE86" s="508">
        <v>0.0</v>
      </c>
      <c r="AF86" s="508">
        <v>0.0</v>
      </c>
      <c r="AG86" s="508">
        <v>0.0</v>
      </c>
      <c r="AH86" s="508">
        <v>0.0</v>
      </c>
      <c r="AI86" s="508">
        <v>0.0</v>
      </c>
      <c r="AJ86" s="508">
        <v>0.0</v>
      </c>
      <c r="AK86" s="508">
        <v>0.0</v>
      </c>
      <c r="AL86" s="508">
        <v>0.0</v>
      </c>
      <c r="AM86" s="508">
        <v>0.0</v>
      </c>
      <c r="AN86" s="508">
        <v>0.0</v>
      </c>
      <c r="AO86" s="508">
        <v>0.0</v>
      </c>
      <c r="AP86" s="508">
        <v>0.0</v>
      </c>
      <c r="AQ86" s="508">
        <v>0.0</v>
      </c>
      <c r="AR86" s="508">
        <v>0.0</v>
      </c>
      <c r="AS86" s="508">
        <v>0.0</v>
      </c>
      <c r="AT86" s="508">
        <v>0.0</v>
      </c>
      <c r="AU86" s="508">
        <v>0.0</v>
      </c>
      <c r="AV86" s="508">
        <v>0.0</v>
      </c>
      <c r="AW86" s="508">
        <v>0.0</v>
      </c>
      <c r="AX86" s="508">
        <v>0.0</v>
      </c>
      <c r="AY86" s="508">
        <v>0.0</v>
      </c>
      <c r="AZ86" s="508">
        <v>0.0</v>
      </c>
      <c r="BA86" s="508">
        <v>0.0</v>
      </c>
      <c r="BB86" s="508">
        <v>0.0</v>
      </c>
      <c r="BC86" s="508">
        <v>0.0</v>
      </c>
      <c r="BD86" s="508">
        <v>0.0</v>
      </c>
      <c r="BE86" s="508">
        <v>0.0</v>
      </c>
      <c r="BF86" s="515">
        <v>0.0</v>
      </c>
      <c r="BG86" s="510"/>
      <c r="BH86" s="511">
        <v>0.0</v>
      </c>
      <c r="BI86" s="512">
        <f t="shared" si="7"/>
        <v>0</v>
      </c>
      <c r="BJ86" s="511">
        <v>0.0</v>
      </c>
      <c r="BK86" s="513"/>
      <c r="BL86" s="514">
        <f t="shared" si="8"/>
        <v>0</v>
      </c>
      <c r="BM86" s="428"/>
      <c r="BN86" s="428"/>
    </row>
    <row r="87" outlineLevel="3">
      <c r="A87" s="428"/>
      <c r="B87" s="428"/>
      <c r="C87" s="428"/>
      <c r="D87" s="428"/>
      <c r="E87" s="517"/>
      <c r="F87" s="517"/>
      <c r="G87" s="517"/>
      <c r="H87" s="517"/>
      <c r="I87" s="517"/>
      <c r="J87" s="517"/>
      <c r="K87" s="517"/>
      <c r="L87" s="517"/>
      <c r="M87" s="517"/>
      <c r="N87" s="517"/>
      <c r="O87" s="517"/>
      <c r="P87" s="517"/>
      <c r="Q87" s="517"/>
      <c r="R87" s="517"/>
      <c r="S87" s="517"/>
      <c r="T87" s="517"/>
      <c r="U87" s="517"/>
      <c r="V87" s="517"/>
      <c r="W87" s="517"/>
      <c r="X87" s="517"/>
      <c r="Y87" s="517"/>
      <c r="Z87" s="517"/>
      <c r="AA87" s="517"/>
      <c r="AB87" s="517"/>
      <c r="AC87" s="517"/>
      <c r="AD87" s="517"/>
      <c r="AE87" s="517"/>
      <c r="AF87" s="517"/>
      <c r="AG87" s="517"/>
      <c r="AH87" s="517"/>
      <c r="AI87" s="517"/>
      <c r="AJ87" s="517"/>
      <c r="AK87" s="517"/>
      <c r="AL87" s="517"/>
      <c r="AM87" s="517"/>
      <c r="AN87" s="517"/>
      <c r="AO87" s="517"/>
      <c r="AP87" s="517"/>
      <c r="AQ87" s="517"/>
      <c r="AR87" s="517"/>
      <c r="AS87" s="517"/>
      <c r="AT87" s="517"/>
      <c r="AU87" s="517"/>
      <c r="AV87" s="517"/>
      <c r="AW87" s="517"/>
      <c r="AX87" s="517"/>
      <c r="AY87" s="517"/>
      <c r="AZ87" s="517"/>
      <c r="BA87" s="517"/>
      <c r="BB87" s="517"/>
      <c r="BC87" s="517"/>
      <c r="BD87" s="517"/>
      <c r="BE87" s="517"/>
      <c r="BF87" s="517"/>
      <c r="BG87" s="517"/>
      <c r="BH87" s="517"/>
      <c r="BI87" s="517"/>
      <c r="BJ87" s="517"/>
      <c r="BK87" s="517"/>
      <c r="BL87" s="517"/>
      <c r="BM87" s="428"/>
      <c r="BN87" s="428"/>
    </row>
    <row r="88" outlineLevel="3">
      <c r="A88" s="428"/>
      <c r="B88" s="428"/>
      <c r="C88" s="428"/>
      <c r="D88" s="428"/>
      <c r="E88" s="428"/>
      <c r="F88" s="428"/>
      <c r="G88" s="428"/>
      <c r="H88" s="428"/>
      <c r="I88" s="428"/>
      <c r="J88" s="428"/>
      <c r="K88" s="428"/>
      <c r="L88" s="428"/>
      <c r="M88" s="428"/>
      <c r="N88" s="428"/>
      <c r="O88" s="428"/>
      <c r="P88" s="428"/>
      <c r="Q88" s="428"/>
      <c r="R88" s="428"/>
      <c r="S88" s="428"/>
      <c r="T88" s="428"/>
      <c r="U88" s="428"/>
      <c r="V88" s="428"/>
      <c r="W88" s="428"/>
      <c r="X88" s="428"/>
      <c r="Y88" s="428"/>
      <c r="Z88" s="428"/>
      <c r="AA88" s="428"/>
      <c r="AB88" s="428"/>
      <c r="AC88" s="428"/>
      <c r="AD88" s="428"/>
      <c r="AE88" s="428"/>
      <c r="AF88" s="428"/>
      <c r="AG88" s="428"/>
      <c r="AH88" s="428"/>
      <c r="AI88" s="428"/>
      <c r="AJ88" s="428"/>
      <c r="AK88" s="428"/>
      <c r="AL88" s="428"/>
      <c r="AM88" s="428"/>
      <c r="AN88" s="428"/>
      <c r="AO88" s="428"/>
      <c r="AP88" s="428"/>
      <c r="AQ88" s="428"/>
      <c r="AR88" s="428"/>
      <c r="AS88" s="428"/>
      <c r="AT88" s="428"/>
      <c r="AU88" s="428"/>
      <c r="AV88" s="428"/>
      <c r="AW88" s="428"/>
      <c r="AX88" s="428"/>
      <c r="AY88" s="428"/>
      <c r="AZ88" s="428"/>
      <c r="BA88" s="428"/>
      <c r="BB88" s="428"/>
      <c r="BC88" s="428"/>
      <c r="BD88" s="428"/>
      <c r="BE88" s="428"/>
      <c r="BF88" s="428"/>
      <c r="BG88" s="428"/>
      <c r="BH88" s="428"/>
      <c r="BI88" s="428"/>
      <c r="BJ88" s="428"/>
      <c r="BK88" s="428"/>
      <c r="BL88" s="428"/>
      <c r="BM88" s="428"/>
      <c r="BN88" s="428"/>
    </row>
    <row r="89" outlineLevel="3">
      <c r="A89" s="428"/>
      <c r="B89" s="428"/>
      <c r="C89" s="428"/>
      <c r="D89" s="428"/>
      <c r="E89" s="428"/>
      <c r="F89" s="428"/>
      <c r="G89" s="428"/>
      <c r="H89" s="428"/>
      <c r="I89" s="428"/>
      <c r="J89" s="428"/>
      <c r="K89" s="428"/>
      <c r="L89" s="428"/>
      <c r="M89" s="428"/>
      <c r="N89" s="428"/>
      <c r="O89" s="428"/>
      <c r="P89" s="428"/>
      <c r="Q89" s="428"/>
      <c r="R89" s="428"/>
      <c r="S89" s="428"/>
      <c r="T89" s="428"/>
      <c r="U89" s="428"/>
      <c r="V89" s="428"/>
      <c r="W89" s="428"/>
      <c r="X89" s="428"/>
      <c r="Y89" s="428"/>
      <c r="Z89" s="428"/>
      <c r="AA89" s="428"/>
      <c r="AB89" s="428"/>
      <c r="AC89" s="428"/>
      <c r="AD89" s="428"/>
      <c r="AE89" s="428"/>
      <c r="AF89" s="428"/>
      <c r="AG89" s="428"/>
      <c r="AH89" s="428"/>
      <c r="AI89" s="428"/>
      <c r="AJ89" s="428"/>
      <c r="AK89" s="428"/>
      <c r="AL89" s="428"/>
      <c r="AM89" s="428"/>
      <c r="AN89" s="428"/>
      <c r="AO89" s="428"/>
      <c r="AP89" s="428"/>
      <c r="AQ89" s="428"/>
      <c r="AR89" s="428"/>
      <c r="AS89" s="428"/>
      <c r="AT89" s="428"/>
      <c r="AU89" s="428"/>
      <c r="AV89" s="428"/>
      <c r="AW89" s="428"/>
      <c r="AX89" s="428"/>
      <c r="AY89" s="428"/>
      <c r="AZ89" s="428"/>
      <c r="BA89" s="428"/>
      <c r="BB89" s="428"/>
      <c r="BC89" s="428"/>
      <c r="BD89" s="428"/>
      <c r="BE89" s="428"/>
      <c r="BF89" s="428"/>
      <c r="BG89" s="428"/>
      <c r="BH89" s="428"/>
      <c r="BI89" s="428"/>
      <c r="BJ89" s="428"/>
      <c r="BK89" s="428"/>
      <c r="BL89" s="428"/>
      <c r="BM89" s="428"/>
      <c r="BN89" s="428"/>
    </row>
    <row r="90" outlineLevel="3">
      <c r="A90" s="428"/>
      <c r="B90" s="428"/>
      <c r="C90" s="478"/>
      <c r="D90" s="479" t="s">
        <v>203</v>
      </c>
      <c r="E90" s="181"/>
      <c r="F90" s="480" t="s">
        <v>498</v>
      </c>
      <c r="G90" s="480" t="s">
        <v>499</v>
      </c>
      <c r="H90" s="480" t="s">
        <v>188</v>
      </c>
      <c r="I90" s="480" t="s">
        <v>177</v>
      </c>
      <c r="J90" s="481" t="s">
        <v>206</v>
      </c>
      <c r="K90" s="428"/>
      <c r="L90" s="428"/>
      <c r="M90" s="428"/>
      <c r="N90" s="428"/>
      <c r="O90" s="428"/>
      <c r="P90" s="428"/>
      <c r="Q90" s="428"/>
      <c r="R90" s="428"/>
      <c r="S90" s="428"/>
      <c r="T90" s="428"/>
      <c r="U90" s="428"/>
      <c r="V90" s="428"/>
      <c r="W90" s="428"/>
      <c r="X90" s="428"/>
      <c r="Y90" s="428"/>
      <c r="Z90" s="428"/>
      <c r="AA90" s="428"/>
      <c r="AB90" s="428"/>
      <c r="AC90" s="428"/>
      <c r="AD90" s="428"/>
      <c r="AE90" s="428"/>
      <c r="AF90" s="428"/>
      <c r="AG90" s="428"/>
      <c r="AH90" s="428"/>
      <c r="AI90" s="428"/>
      <c r="AJ90" s="428"/>
      <c r="AK90" s="428"/>
      <c r="AL90" s="428"/>
      <c r="AM90" s="428"/>
      <c r="AN90" s="428"/>
      <c r="AO90" s="428"/>
      <c r="AP90" s="428"/>
      <c r="AQ90" s="428"/>
      <c r="AR90" s="428"/>
      <c r="AS90" s="428"/>
      <c r="AT90" s="428"/>
      <c r="AU90" s="428"/>
      <c r="AV90" s="428"/>
      <c r="AW90" s="428"/>
      <c r="AX90" s="428"/>
      <c r="AY90" s="428"/>
      <c r="AZ90" s="428"/>
      <c r="BA90" s="428"/>
      <c r="BB90" s="428"/>
      <c r="BC90" s="428"/>
      <c r="BD90" s="428"/>
      <c r="BE90" s="428"/>
      <c r="BF90" s="482" t="s">
        <v>207</v>
      </c>
      <c r="BG90" s="428"/>
      <c r="BH90" s="483"/>
      <c r="BI90" s="484" t="s">
        <v>191</v>
      </c>
      <c r="BJ90" s="485"/>
      <c r="BK90" s="486" t="s">
        <v>177</v>
      </c>
      <c r="BL90" s="468" t="s">
        <v>208</v>
      </c>
      <c r="BM90" s="428"/>
      <c r="BN90" s="428"/>
    </row>
    <row r="91" outlineLevel="3">
      <c r="A91" s="428"/>
      <c r="B91" s="428"/>
      <c r="C91" s="428"/>
      <c r="D91" s="487" t="s">
        <v>190</v>
      </c>
      <c r="E91" s="181"/>
      <c r="F91" s="488" t="s">
        <v>500</v>
      </c>
      <c r="G91" s="488" t="s">
        <v>501</v>
      </c>
      <c r="H91" s="489">
        <v>0.0</v>
      </c>
      <c r="I91" s="490">
        <v>0.0</v>
      </c>
      <c r="J91" s="491" t="str">
        <f>IFERROR(I91/H91)</f>
        <v/>
      </c>
      <c r="K91" s="428"/>
      <c r="L91" s="428"/>
      <c r="M91" s="428"/>
      <c r="N91" s="428"/>
      <c r="O91" s="428"/>
      <c r="P91" s="428"/>
      <c r="Q91" s="428"/>
      <c r="R91" s="428"/>
      <c r="S91" s="428"/>
      <c r="T91" s="428"/>
      <c r="U91" s="428"/>
      <c r="V91" s="428"/>
      <c r="W91" s="428"/>
      <c r="X91" s="428"/>
      <c r="Y91" s="428"/>
      <c r="Z91" s="428"/>
      <c r="AA91" s="428"/>
      <c r="AB91" s="428"/>
      <c r="AC91" s="428"/>
      <c r="AD91" s="428"/>
      <c r="AE91" s="428"/>
      <c r="AF91" s="428"/>
      <c r="AG91" s="428"/>
      <c r="AH91" s="428"/>
      <c r="AI91" s="428"/>
      <c r="AJ91" s="428"/>
      <c r="AK91" s="428"/>
      <c r="AL91" s="428"/>
      <c r="AM91" s="428"/>
      <c r="AN91" s="428"/>
      <c r="AO91" s="428"/>
      <c r="AP91" s="428"/>
      <c r="AQ91" s="428"/>
      <c r="AR91" s="428"/>
      <c r="AS91" s="428"/>
      <c r="AT91" s="428"/>
      <c r="AU91" s="428"/>
      <c r="AV91" s="428"/>
      <c r="AW91" s="428"/>
      <c r="AX91" s="428"/>
      <c r="AY91" s="428"/>
      <c r="AZ91" s="428"/>
      <c r="BA91" s="428"/>
      <c r="BB91" s="428"/>
      <c r="BC91" s="428"/>
      <c r="BD91" s="428"/>
      <c r="BE91" s="428"/>
      <c r="BF91" s="518">
        <f>SUM(BF96:BF105)</f>
        <v>0</v>
      </c>
      <c r="BG91" s="428"/>
      <c r="BH91" s="493" t="s">
        <v>211</v>
      </c>
      <c r="BI91" s="519"/>
      <c r="BJ91" s="495" t="str">
        <f>if(BL91=1,"1","0")</f>
        <v>0</v>
      </c>
      <c r="BK91" s="496">
        <v>0.0</v>
      </c>
      <c r="BL91" s="520">
        <f>AVERAGE(BI96:BI105)</f>
        <v>0</v>
      </c>
      <c r="BM91" s="428"/>
      <c r="BN91" s="428"/>
    </row>
    <row r="92" outlineLevel="3">
      <c r="A92" s="428"/>
      <c r="B92" s="428"/>
      <c r="C92" s="428"/>
      <c r="D92" s="428"/>
      <c r="E92" s="428"/>
      <c r="F92" s="428"/>
      <c r="G92" s="428"/>
      <c r="H92" s="428"/>
      <c r="I92" s="428"/>
      <c r="J92" s="428"/>
      <c r="K92" s="428"/>
      <c r="L92" s="428"/>
      <c r="M92" s="428"/>
      <c r="N92" s="428"/>
      <c r="O92" s="428"/>
      <c r="P92" s="428"/>
      <c r="Q92" s="428"/>
      <c r="R92" s="428"/>
      <c r="S92" s="428"/>
      <c r="T92" s="428"/>
      <c r="U92" s="428"/>
      <c r="V92" s="428"/>
      <c r="W92" s="428"/>
      <c r="X92" s="428"/>
      <c r="Y92" s="428"/>
      <c r="Z92" s="428"/>
      <c r="AA92" s="428"/>
      <c r="AB92" s="428"/>
      <c r="AC92" s="428"/>
      <c r="AD92" s="428"/>
      <c r="AE92" s="428"/>
      <c r="AF92" s="428"/>
      <c r="AG92" s="428"/>
      <c r="AH92" s="428"/>
      <c r="AI92" s="428"/>
      <c r="AJ92" s="428"/>
      <c r="AK92" s="428"/>
      <c r="AL92" s="428"/>
      <c r="AM92" s="428"/>
      <c r="AN92" s="428"/>
      <c r="AO92" s="428"/>
      <c r="AP92" s="428"/>
      <c r="AQ92" s="428"/>
      <c r="AR92" s="428"/>
      <c r="AS92" s="428"/>
      <c r="AT92" s="428"/>
      <c r="AU92" s="428"/>
      <c r="AV92" s="428"/>
      <c r="AW92" s="428"/>
      <c r="AX92" s="428"/>
      <c r="AY92" s="428"/>
      <c r="AZ92" s="428"/>
      <c r="BA92" s="428"/>
      <c r="BB92" s="428"/>
      <c r="BC92" s="428"/>
      <c r="BD92" s="428"/>
      <c r="BE92" s="428"/>
      <c r="BF92" s="428"/>
      <c r="BG92" s="428"/>
      <c r="BH92" s="428"/>
      <c r="BI92" s="428"/>
      <c r="BJ92" s="428"/>
      <c r="BK92" s="428"/>
      <c r="BL92" s="428"/>
      <c r="BM92" s="428"/>
      <c r="BN92" s="428"/>
    </row>
    <row r="93" outlineLevel="3">
      <c r="A93" s="428"/>
      <c r="B93" s="428"/>
      <c r="C93" s="428"/>
      <c r="D93" s="428"/>
      <c r="E93" s="498" t="s">
        <v>212</v>
      </c>
      <c r="F93" s="499" t="s">
        <v>213</v>
      </c>
      <c r="G93" s="498" t="s">
        <v>214</v>
      </c>
      <c r="H93" s="521"/>
      <c r="I93" s="521"/>
      <c r="J93" s="500"/>
      <c r="K93" s="182"/>
      <c r="L93" s="182"/>
      <c r="M93" s="182"/>
      <c r="N93" s="182"/>
      <c r="O93" s="182"/>
      <c r="P93" s="182"/>
      <c r="Q93" s="182"/>
      <c r="R93" s="182"/>
      <c r="S93" s="182"/>
      <c r="T93" s="182"/>
      <c r="U93" s="182"/>
      <c r="V93" s="182"/>
      <c r="W93" s="182"/>
      <c r="X93" s="182"/>
      <c r="Y93" s="182"/>
      <c r="Z93" s="182"/>
      <c r="AA93" s="182"/>
      <c r="AB93" s="182"/>
      <c r="AC93" s="182"/>
      <c r="AD93" s="182"/>
      <c r="AE93" s="182"/>
      <c r="AF93" s="182"/>
      <c r="AG93" s="182"/>
      <c r="AH93" s="182"/>
      <c r="AI93" s="182"/>
      <c r="AJ93" s="182"/>
      <c r="AK93" s="182"/>
      <c r="AL93" s="182"/>
      <c r="AM93" s="182"/>
      <c r="AN93" s="182"/>
      <c r="AO93" s="182"/>
      <c r="AP93" s="182"/>
      <c r="AQ93" s="182"/>
      <c r="AR93" s="182"/>
      <c r="AS93" s="182"/>
      <c r="AT93" s="182"/>
      <c r="AU93" s="182"/>
      <c r="AV93" s="182"/>
      <c r="AW93" s="182"/>
      <c r="AX93" s="182"/>
      <c r="AY93" s="182"/>
      <c r="AZ93" s="182"/>
      <c r="BA93" s="182"/>
      <c r="BB93" s="182"/>
      <c r="BC93" s="182"/>
      <c r="BD93" s="182"/>
      <c r="BE93" s="181"/>
      <c r="BF93" s="501" t="s">
        <v>187</v>
      </c>
      <c r="BG93" s="479" t="s">
        <v>217</v>
      </c>
      <c r="BH93" s="182"/>
      <c r="BI93" s="182"/>
      <c r="BJ93" s="181"/>
      <c r="BK93" s="501" t="s">
        <v>167</v>
      </c>
      <c r="BL93" s="501" t="s">
        <v>218</v>
      </c>
      <c r="BM93" s="428"/>
      <c r="BN93" s="428"/>
    </row>
    <row r="94" outlineLevel="3">
      <c r="A94" s="428"/>
      <c r="B94" s="428"/>
      <c r="C94" s="428"/>
      <c r="D94" s="428"/>
      <c r="E94" s="199"/>
      <c r="F94" s="199"/>
      <c r="G94" s="199"/>
      <c r="H94" s="199"/>
      <c r="I94" s="199"/>
      <c r="J94" s="502" t="s">
        <v>219</v>
      </c>
      <c r="K94" s="182"/>
      <c r="L94" s="182"/>
      <c r="M94" s="181"/>
      <c r="N94" s="502" t="s">
        <v>220</v>
      </c>
      <c r="O94" s="182"/>
      <c r="P94" s="182"/>
      <c r="Q94" s="181"/>
      <c r="R94" s="502" t="s">
        <v>221</v>
      </c>
      <c r="S94" s="182"/>
      <c r="T94" s="182"/>
      <c r="U94" s="181"/>
      <c r="V94" s="502" t="s">
        <v>222</v>
      </c>
      <c r="W94" s="182"/>
      <c r="X94" s="182"/>
      <c r="Y94" s="181"/>
      <c r="Z94" s="502" t="s">
        <v>223</v>
      </c>
      <c r="AA94" s="182"/>
      <c r="AB94" s="182"/>
      <c r="AC94" s="181"/>
      <c r="AD94" s="502" t="s">
        <v>224</v>
      </c>
      <c r="AE94" s="182"/>
      <c r="AF94" s="182"/>
      <c r="AG94" s="181"/>
      <c r="AH94" s="502" t="s">
        <v>225</v>
      </c>
      <c r="AI94" s="182"/>
      <c r="AJ94" s="182"/>
      <c r="AK94" s="181"/>
      <c r="AL94" s="502" t="s">
        <v>226</v>
      </c>
      <c r="AM94" s="182"/>
      <c r="AN94" s="182"/>
      <c r="AO94" s="181"/>
      <c r="AP94" s="502" t="s">
        <v>227</v>
      </c>
      <c r="AQ94" s="182"/>
      <c r="AR94" s="182"/>
      <c r="AS94" s="181"/>
      <c r="AT94" s="502" t="s">
        <v>228</v>
      </c>
      <c r="AU94" s="182"/>
      <c r="AV94" s="182"/>
      <c r="AW94" s="181"/>
      <c r="AX94" s="502" t="s">
        <v>229</v>
      </c>
      <c r="AY94" s="182"/>
      <c r="AZ94" s="182"/>
      <c r="BA94" s="181"/>
      <c r="BB94" s="502" t="s">
        <v>230</v>
      </c>
      <c r="BC94" s="182"/>
      <c r="BD94" s="182"/>
      <c r="BE94" s="181"/>
      <c r="BF94" s="199"/>
      <c r="BG94" s="503" t="s">
        <v>231</v>
      </c>
      <c r="BH94" s="504" t="s">
        <v>232</v>
      </c>
      <c r="BI94" s="503" t="s">
        <v>233</v>
      </c>
      <c r="BJ94" s="504" t="s">
        <v>234</v>
      </c>
      <c r="BK94" s="199"/>
      <c r="BL94" s="199"/>
      <c r="BM94" s="428"/>
      <c r="BN94" s="428"/>
    </row>
    <row r="95" outlineLevel="3">
      <c r="A95" s="428"/>
      <c r="B95" s="428"/>
      <c r="C95" s="428"/>
      <c r="D95" s="428"/>
      <c r="E95" s="183"/>
      <c r="F95" s="183"/>
      <c r="G95" s="183"/>
      <c r="H95" s="183"/>
      <c r="I95" s="183"/>
      <c r="J95" s="505">
        <v>1.0</v>
      </c>
      <c r="K95" s="505">
        <v>2.0</v>
      </c>
      <c r="L95" s="505">
        <v>3.0</v>
      </c>
      <c r="M95" s="505">
        <v>4.0</v>
      </c>
      <c r="N95" s="505">
        <v>1.0</v>
      </c>
      <c r="O95" s="505">
        <v>2.0</v>
      </c>
      <c r="P95" s="505">
        <v>3.0</v>
      </c>
      <c r="Q95" s="505">
        <v>4.0</v>
      </c>
      <c r="R95" s="505">
        <v>1.0</v>
      </c>
      <c r="S95" s="505">
        <v>2.0</v>
      </c>
      <c r="T95" s="505">
        <v>3.0</v>
      </c>
      <c r="U95" s="505">
        <v>4.0</v>
      </c>
      <c r="V95" s="505">
        <v>1.0</v>
      </c>
      <c r="W95" s="505">
        <v>2.0</v>
      </c>
      <c r="X95" s="505">
        <v>3.0</v>
      </c>
      <c r="Y95" s="505">
        <v>4.0</v>
      </c>
      <c r="Z95" s="505">
        <v>1.0</v>
      </c>
      <c r="AA95" s="505">
        <v>2.0</v>
      </c>
      <c r="AB95" s="505">
        <v>3.0</v>
      </c>
      <c r="AC95" s="505">
        <v>4.0</v>
      </c>
      <c r="AD95" s="505">
        <v>1.0</v>
      </c>
      <c r="AE95" s="505">
        <v>2.0</v>
      </c>
      <c r="AF95" s="505">
        <v>3.0</v>
      </c>
      <c r="AG95" s="505">
        <v>4.0</v>
      </c>
      <c r="AH95" s="505">
        <v>1.0</v>
      </c>
      <c r="AI95" s="505">
        <v>2.0</v>
      </c>
      <c r="AJ95" s="505">
        <v>3.0</v>
      </c>
      <c r="AK95" s="505">
        <v>4.0</v>
      </c>
      <c r="AL95" s="505">
        <v>1.0</v>
      </c>
      <c r="AM95" s="505">
        <v>2.0</v>
      </c>
      <c r="AN95" s="505">
        <v>3.0</v>
      </c>
      <c r="AO95" s="505">
        <v>4.0</v>
      </c>
      <c r="AP95" s="505">
        <v>1.0</v>
      </c>
      <c r="AQ95" s="505">
        <v>2.0</v>
      </c>
      <c r="AR95" s="505">
        <v>3.0</v>
      </c>
      <c r="AS95" s="505">
        <v>4.0</v>
      </c>
      <c r="AT95" s="505">
        <v>1.0</v>
      </c>
      <c r="AU95" s="505">
        <v>2.0</v>
      </c>
      <c r="AV95" s="505">
        <v>3.0</v>
      </c>
      <c r="AW95" s="505">
        <v>4.0</v>
      </c>
      <c r="AX95" s="505">
        <v>1.0</v>
      </c>
      <c r="AY95" s="505">
        <v>2.0</v>
      </c>
      <c r="AZ95" s="505">
        <v>3.0</v>
      </c>
      <c r="BA95" s="505">
        <v>4.0</v>
      </c>
      <c r="BB95" s="505">
        <v>1.0</v>
      </c>
      <c r="BC95" s="505">
        <v>2.0</v>
      </c>
      <c r="BD95" s="505">
        <v>3.0</v>
      </c>
      <c r="BE95" s="505">
        <v>4.0</v>
      </c>
      <c r="BF95" s="183"/>
      <c r="BG95" s="183"/>
      <c r="BH95" s="183"/>
      <c r="BI95" s="183"/>
      <c r="BJ95" s="183"/>
      <c r="BK95" s="183"/>
      <c r="BL95" s="183"/>
      <c r="BM95" s="428"/>
      <c r="BN95" s="428"/>
    </row>
    <row r="96" outlineLevel="3">
      <c r="A96" s="428"/>
      <c r="B96" s="428"/>
      <c r="C96" s="428"/>
      <c r="D96" s="428"/>
      <c r="E96" s="486">
        <v>1.0</v>
      </c>
      <c r="F96" s="528"/>
      <c r="G96" s="506"/>
      <c r="H96" s="507"/>
      <c r="I96" s="507"/>
      <c r="J96" s="523">
        <v>0.0</v>
      </c>
      <c r="K96" s="523">
        <v>0.0</v>
      </c>
      <c r="L96" s="523">
        <v>0.0</v>
      </c>
      <c r="M96" s="523">
        <v>0.0</v>
      </c>
      <c r="N96" s="523">
        <v>0.0</v>
      </c>
      <c r="O96" s="523">
        <v>0.0</v>
      </c>
      <c r="P96" s="523">
        <v>0.0</v>
      </c>
      <c r="Q96" s="523">
        <v>0.0</v>
      </c>
      <c r="R96" s="523">
        <v>0.0</v>
      </c>
      <c r="S96" s="523">
        <v>0.0</v>
      </c>
      <c r="T96" s="523">
        <v>0.0</v>
      </c>
      <c r="U96" s="523">
        <v>0.0</v>
      </c>
      <c r="V96" s="523">
        <v>0.0</v>
      </c>
      <c r="W96" s="523">
        <v>0.0</v>
      </c>
      <c r="X96" s="523">
        <v>0.0</v>
      </c>
      <c r="Y96" s="523">
        <v>0.0</v>
      </c>
      <c r="Z96" s="523">
        <v>0.0</v>
      </c>
      <c r="AA96" s="523">
        <v>0.0</v>
      </c>
      <c r="AB96" s="523">
        <v>0.0</v>
      </c>
      <c r="AC96" s="523">
        <v>0.0</v>
      </c>
      <c r="AD96" s="523">
        <v>0.0</v>
      </c>
      <c r="AE96" s="523">
        <v>0.0</v>
      </c>
      <c r="AF96" s="523">
        <v>0.0</v>
      </c>
      <c r="AG96" s="523">
        <v>0.0</v>
      </c>
      <c r="AH96" s="523">
        <v>0.0</v>
      </c>
      <c r="AI96" s="523">
        <v>0.0</v>
      </c>
      <c r="AJ96" s="523">
        <v>0.0</v>
      </c>
      <c r="AK96" s="523">
        <v>0.0</v>
      </c>
      <c r="AL96" s="523">
        <v>0.0</v>
      </c>
      <c r="AM96" s="523">
        <v>0.0</v>
      </c>
      <c r="AN96" s="523">
        <v>0.0</v>
      </c>
      <c r="AO96" s="523">
        <v>0.0</v>
      </c>
      <c r="AP96" s="523">
        <v>0.0</v>
      </c>
      <c r="AQ96" s="523">
        <v>0.0</v>
      </c>
      <c r="AR96" s="523">
        <v>0.0</v>
      </c>
      <c r="AS96" s="523">
        <v>0.0</v>
      </c>
      <c r="AT96" s="523">
        <v>0.0</v>
      </c>
      <c r="AU96" s="523">
        <v>0.0</v>
      </c>
      <c r="AV96" s="523">
        <v>0.0</v>
      </c>
      <c r="AW96" s="523">
        <v>0.0</v>
      </c>
      <c r="AX96" s="523">
        <v>0.0</v>
      </c>
      <c r="AY96" s="523">
        <v>0.0</v>
      </c>
      <c r="AZ96" s="523">
        <v>0.0</v>
      </c>
      <c r="BA96" s="523">
        <v>0.0</v>
      </c>
      <c r="BB96" s="523">
        <v>0.0</v>
      </c>
      <c r="BC96" s="523">
        <v>0.0</v>
      </c>
      <c r="BD96" s="523">
        <v>0.0</v>
      </c>
      <c r="BE96" s="523">
        <v>0.0</v>
      </c>
      <c r="BF96" s="515">
        <v>0.0</v>
      </c>
      <c r="BG96" s="510"/>
      <c r="BH96" s="511">
        <v>0.0</v>
      </c>
      <c r="BI96" s="512">
        <f t="shared" ref="BI96:BI105" si="9">iferror(AVERAGE(J96:BE96))</f>
        <v>0</v>
      </c>
      <c r="BJ96" s="511">
        <v>0.0</v>
      </c>
      <c r="BK96" s="513"/>
      <c r="BL96" s="514">
        <f>iferror((BH96+BJ96)/100)</f>
        <v>0</v>
      </c>
      <c r="BM96" s="428"/>
      <c r="BN96" s="428"/>
    </row>
    <row r="97" outlineLevel="3">
      <c r="A97" s="428"/>
      <c r="B97" s="428"/>
      <c r="C97" s="428"/>
      <c r="D97" s="428"/>
      <c r="E97" s="486">
        <v>2.0</v>
      </c>
      <c r="F97" s="529"/>
      <c r="G97" s="506"/>
      <c r="H97" s="507"/>
      <c r="I97" s="507"/>
      <c r="J97" s="523">
        <v>0.0</v>
      </c>
      <c r="K97" s="523">
        <v>0.0</v>
      </c>
      <c r="L97" s="523">
        <v>0.0</v>
      </c>
      <c r="M97" s="523">
        <v>0.0</v>
      </c>
      <c r="N97" s="523">
        <v>0.0</v>
      </c>
      <c r="O97" s="523">
        <v>0.0</v>
      </c>
      <c r="P97" s="523">
        <v>0.0</v>
      </c>
      <c r="Q97" s="523">
        <v>0.0</v>
      </c>
      <c r="R97" s="523">
        <v>0.0</v>
      </c>
      <c r="S97" s="523">
        <v>0.0</v>
      </c>
      <c r="T97" s="523">
        <v>0.0</v>
      </c>
      <c r="U97" s="523">
        <v>0.0</v>
      </c>
      <c r="V97" s="523">
        <v>0.0</v>
      </c>
      <c r="W97" s="523">
        <v>0.0</v>
      </c>
      <c r="X97" s="523">
        <v>0.0</v>
      </c>
      <c r="Y97" s="523">
        <v>0.0</v>
      </c>
      <c r="Z97" s="523">
        <v>0.0</v>
      </c>
      <c r="AA97" s="523">
        <v>0.0</v>
      </c>
      <c r="AB97" s="523">
        <v>0.0</v>
      </c>
      <c r="AC97" s="523">
        <v>0.0</v>
      </c>
      <c r="AD97" s="523">
        <v>0.0</v>
      </c>
      <c r="AE97" s="523">
        <v>0.0</v>
      </c>
      <c r="AF97" s="523">
        <v>0.0</v>
      </c>
      <c r="AG97" s="523">
        <v>0.0</v>
      </c>
      <c r="AH97" s="523">
        <v>0.0</v>
      </c>
      <c r="AI97" s="523">
        <v>0.0</v>
      </c>
      <c r="AJ97" s="523">
        <v>0.0</v>
      </c>
      <c r="AK97" s="523">
        <v>0.0</v>
      </c>
      <c r="AL97" s="523">
        <v>0.0</v>
      </c>
      <c r="AM97" s="523">
        <v>0.0</v>
      </c>
      <c r="AN97" s="523">
        <v>0.0</v>
      </c>
      <c r="AO97" s="523">
        <v>0.0</v>
      </c>
      <c r="AP97" s="523">
        <v>0.0</v>
      </c>
      <c r="AQ97" s="523">
        <v>0.0</v>
      </c>
      <c r="AR97" s="523">
        <v>0.0</v>
      </c>
      <c r="AS97" s="523">
        <v>0.0</v>
      </c>
      <c r="AT97" s="523">
        <v>0.0</v>
      </c>
      <c r="AU97" s="523">
        <v>0.0</v>
      </c>
      <c r="AV97" s="523">
        <v>0.0</v>
      </c>
      <c r="AW97" s="523">
        <v>0.0</v>
      </c>
      <c r="AX97" s="523">
        <v>0.0</v>
      </c>
      <c r="AY97" s="523">
        <v>0.0</v>
      </c>
      <c r="AZ97" s="523">
        <v>0.0</v>
      </c>
      <c r="BA97" s="523">
        <v>0.0</v>
      </c>
      <c r="BB97" s="523">
        <v>0.0</v>
      </c>
      <c r="BC97" s="523">
        <v>0.0</v>
      </c>
      <c r="BD97" s="523">
        <v>0.0</v>
      </c>
      <c r="BE97" s="523">
        <v>0.0</v>
      </c>
      <c r="BF97" s="515">
        <v>0.0</v>
      </c>
      <c r="BG97" s="510"/>
      <c r="BH97" s="511">
        <v>0.0</v>
      </c>
      <c r="BI97" s="512">
        <f t="shared" si="9"/>
        <v>0</v>
      </c>
      <c r="BJ97" s="511">
        <v>0.0</v>
      </c>
      <c r="BK97" s="513"/>
      <c r="BL97" s="514">
        <f t="shared" ref="BL97:BL105" si="10">(BH97+BJ97)/100</f>
        <v>0</v>
      </c>
      <c r="BM97" s="428"/>
      <c r="BN97" s="428"/>
    </row>
    <row r="98" outlineLevel="3">
      <c r="A98" s="428"/>
      <c r="B98" s="428"/>
      <c r="C98" s="248" t="s">
        <v>235</v>
      </c>
      <c r="D98" s="428"/>
      <c r="E98" s="486">
        <v>3.0</v>
      </c>
      <c r="F98" s="529"/>
      <c r="G98" s="506"/>
      <c r="H98" s="507"/>
      <c r="I98" s="507"/>
      <c r="J98" s="523">
        <v>0.0</v>
      </c>
      <c r="K98" s="523">
        <v>0.0</v>
      </c>
      <c r="L98" s="523">
        <v>0.0</v>
      </c>
      <c r="M98" s="523">
        <v>0.0</v>
      </c>
      <c r="N98" s="523">
        <v>0.0</v>
      </c>
      <c r="O98" s="523">
        <v>0.0</v>
      </c>
      <c r="P98" s="523">
        <v>0.0</v>
      </c>
      <c r="Q98" s="523">
        <v>0.0</v>
      </c>
      <c r="R98" s="523">
        <v>0.0</v>
      </c>
      <c r="S98" s="523">
        <v>0.0</v>
      </c>
      <c r="T98" s="523">
        <v>0.0</v>
      </c>
      <c r="U98" s="523">
        <v>0.0</v>
      </c>
      <c r="V98" s="523">
        <v>0.0</v>
      </c>
      <c r="W98" s="523">
        <v>0.0</v>
      </c>
      <c r="X98" s="523">
        <v>0.0</v>
      </c>
      <c r="Y98" s="523">
        <v>0.0</v>
      </c>
      <c r="Z98" s="523">
        <v>0.0</v>
      </c>
      <c r="AA98" s="523">
        <v>0.0</v>
      </c>
      <c r="AB98" s="523">
        <v>0.0</v>
      </c>
      <c r="AC98" s="523">
        <v>0.0</v>
      </c>
      <c r="AD98" s="523">
        <v>0.0</v>
      </c>
      <c r="AE98" s="523">
        <v>0.0</v>
      </c>
      <c r="AF98" s="523">
        <v>0.0</v>
      </c>
      <c r="AG98" s="523">
        <v>0.0</v>
      </c>
      <c r="AH98" s="523">
        <v>0.0</v>
      </c>
      <c r="AI98" s="523">
        <v>0.0</v>
      </c>
      <c r="AJ98" s="523">
        <v>0.0</v>
      </c>
      <c r="AK98" s="523">
        <v>0.0</v>
      </c>
      <c r="AL98" s="523">
        <v>0.0</v>
      </c>
      <c r="AM98" s="523">
        <v>0.0</v>
      </c>
      <c r="AN98" s="523">
        <v>0.0</v>
      </c>
      <c r="AO98" s="523">
        <v>0.0</v>
      </c>
      <c r="AP98" s="523">
        <v>0.0</v>
      </c>
      <c r="AQ98" s="523">
        <v>0.0</v>
      </c>
      <c r="AR98" s="523">
        <v>0.0</v>
      </c>
      <c r="AS98" s="523">
        <v>0.0</v>
      </c>
      <c r="AT98" s="523">
        <v>0.0</v>
      </c>
      <c r="AU98" s="523">
        <v>0.0</v>
      </c>
      <c r="AV98" s="523">
        <v>0.0</v>
      </c>
      <c r="AW98" s="523">
        <v>0.0</v>
      </c>
      <c r="AX98" s="523">
        <v>0.0</v>
      </c>
      <c r="AY98" s="523">
        <v>0.0</v>
      </c>
      <c r="AZ98" s="523">
        <v>0.0</v>
      </c>
      <c r="BA98" s="523">
        <v>0.0</v>
      </c>
      <c r="BB98" s="523">
        <v>0.0</v>
      </c>
      <c r="BC98" s="523">
        <v>0.0</v>
      </c>
      <c r="BD98" s="523">
        <v>0.0</v>
      </c>
      <c r="BE98" s="523">
        <v>0.0</v>
      </c>
      <c r="BF98" s="515">
        <v>0.0</v>
      </c>
      <c r="BG98" s="510"/>
      <c r="BH98" s="511">
        <v>0.0</v>
      </c>
      <c r="BI98" s="512">
        <f t="shared" si="9"/>
        <v>0</v>
      </c>
      <c r="BJ98" s="511">
        <v>0.0</v>
      </c>
      <c r="BK98" s="513"/>
      <c r="BL98" s="514">
        <f t="shared" si="10"/>
        <v>0</v>
      </c>
      <c r="BM98" s="428"/>
      <c r="BN98" s="428"/>
    </row>
    <row r="99" outlineLevel="3">
      <c r="A99" s="428"/>
      <c r="B99" s="428"/>
      <c r="C99" s="428"/>
      <c r="D99" s="428"/>
      <c r="E99" s="486">
        <v>4.0</v>
      </c>
      <c r="F99" s="529"/>
      <c r="G99" s="506"/>
      <c r="H99" s="507"/>
      <c r="I99" s="507"/>
      <c r="J99" s="523">
        <v>0.0</v>
      </c>
      <c r="K99" s="523">
        <v>0.0</v>
      </c>
      <c r="L99" s="523">
        <v>0.0</v>
      </c>
      <c r="M99" s="523">
        <v>0.0</v>
      </c>
      <c r="N99" s="523">
        <v>0.0</v>
      </c>
      <c r="O99" s="523">
        <v>0.0</v>
      </c>
      <c r="P99" s="523">
        <v>0.0</v>
      </c>
      <c r="Q99" s="523">
        <v>0.0</v>
      </c>
      <c r="R99" s="523">
        <v>0.0</v>
      </c>
      <c r="S99" s="523">
        <v>0.0</v>
      </c>
      <c r="T99" s="523">
        <v>0.0</v>
      </c>
      <c r="U99" s="523">
        <v>0.0</v>
      </c>
      <c r="V99" s="523">
        <v>0.0</v>
      </c>
      <c r="W99" s="523">
        <v>0.0</v>
      </c>
      <c r="X99" s="523">
        <v>0.0</v>
      </c>
      <c r="Y99" s="523">
        <v>0.0</v>
      </c>
      <c r="Z99" s="523">
        <v>0.0</v>
      </c>
      <c r="AA99" s="523">
        <v>0.0</v>
      </c>
      <c r="AB99" s="523">
        <v>0.0</v>
      </c>
      <c r="AC99" s="523">
        <v>0.0</v>
      </c>
      <c r="AD99" s="523">
        <v>0.0</v>
      </c>
      <c r="AE99" s="523">
        <v>0.0</v>
      </c>
      <c r="AF99" s="523">
        <v>0.0</v>
      </c>
      <c r="AG99" s="523">
        <v>0.0</v>
      </c>
      <c r="AH99" s="523">
        <v>0.0</v>
      </c>
      <c r="AI99" s="523">
        <v>0.0</v>
      </c>
      <c r="AJ99" s="523">
        <v>0.0</v>
      </c>
      <c r="AK99" s="523">
        <v>0.0</v>
      </c>
      <c r="AL99" s="523">
        <v>0.0</v>
      </c>
      <c r="AM99" s="523">
        <v>0.0</v>
      </c>
      <c r="AN99" s="523">
        <v>0.0</v>
      </c>
      <c r="AO99" s="523">
        <v>0.0</v>
      </c>
      <c r="AP99" s="523">
        <v>0.0</v>
      </c>
      <c r="AQ99" s="523">
        <v>0.0</v>
      </c>
      <c r="AR99" s="523">
        <v>0.0</v>
      </c>
      <c r="AS99" s="523">
        <v>0.0</v>
      </c>
      <c r="AT99" s="523">
        <v>0.0</v>
      </c>
      <c r="AU99" s="523">
        <v>0.0</v>
      </c>
      <c r="AV99" s="523">
        <v>0.0</v>
      </c>
      <c r="AW99" s="523">
        <v>0.0</v>
      </c>
      <c r="AX99" s="523">
        <v>0.0</v>
      </c>
      <c r="AY99" s="523">
        <v>0.0</v>
      </c>
      <c r="AZ99" s="523">
        <v>0.0</v>
      </c>
      <c r="BA99" s="523">
        <v>0.0</v>
      </c>
      <c r="BB99" s="523">
        <v>0.0</v>
      </c>
      <c r="BC99" s="523">
        <v>0.0</v>
      </c>
      <c r="BD99" s="523">
        <v>0.0</v>
      </c>
      <c r="BE99" s="523">
        <v>0.0</v>
      </c>
      <c r="BF99" s="515">
        <v>0.0</v>
      </c>
      <c r="BG99" s="510"/>
      <c r="BH99" s="511">
        <v>0.0</v>
      </c>
      <c r="BI99" s="512">
        <f t="shared" si="9"/>
        <v>0</v>
      </c>
      <c r="BJ99" s="511">
        <v>0.0</v>
      </c>
      <c r="BK99" s="513"/>
      <c r="BL99" s="514">
        <f t="shared" si="10"/>
        <v>0</v>
      </c>
      <c r="BM99" s="428"/>
      <c r="BN99" s="428"/>
    </row>
    <row r="100" outlineLevel="3">
      <c r="A100" s="428"/>
      <c r="B100" s="428"/>
      <c r="C100" s="428"/>
      <c r="D100" s="428"/>
      <c r="E100" s="486">
        <v>5.0</v>
      </c>
      <c r="F100" s="529"/>
      <c r="G100" s="506"/>
      <c r="H100" s="507"/>
      <c r="I100" s="507"/>
      <c r="J100" s="523">
        <v>0.0</v>
      </c>
      <c r="K100" s="523">
        <v>0.0</v>
      </c>
      <c r="L100" s="523">
        <v>0.0</v>
      </c>
      <c r="M100" s="523">
        <v>0.0</v>
      </c>
      <c r="N100" s="523">
        <v>0.0</v>
      </c>
      <c r="O100" s="523">
        <v>0.0</v>
      </c>
      <c r="P100" s="523">
        <v>0.0</v>
      </c>
      <c r="Q100" s="523">
        <v>0.0</v>
      </c>
      <c r="R100" s="523">
        <v>0.0</v>
      </c>
      <c r="S100" s="523">
        <v>0.0</v>
      </c>
      <c r="T100" s="523">
        <v>0.0</v>
      </c>
      <c r="U100" s="523">
        <v>0.0</v>
      </c>
      <c r="V100" s="523">
        <v>0.0</v>
      </c>
      <c r="W100" s="523">
        <v>0.0</v>
      </c>
      <c r="X100" s="523">
        <v>0.0</v>
      </c>
      <c r="Y100" s="523">
        <v>0.0</v>
      </c>
      <c r="Z100" s="523">
        <v>0.0</v>
      </c>
      <c r="AA100" s="523">
        <v>0.0</v>
      </c>
      <c r="AB100" s="523">
        <v>0.0</v>
      </c>
      <c r="AC100" s="523">
        <v>0.0</v>
      </c>
      <c r="AD100" s="523">
        <v>0.0</v>
      </c>
      <c r="AE100" s="523">
        <v>0.0</v>
      </c>
      <c r="AF100" s="523">
        <v>0.0</v>
      </c>
      <c r="AG100" s="523">
        <v>0.0</v>
      </c>
      <c r="AH100" s="523">
        <v>0.0</v>
      </c>
      <c r="AI100" s="523">
        <v>0.0</v>
      </c>
      <c r="AJ100" s="523">
        <v>0.0</v>
      </c>
      <c r="AK100" s="523">
        <v>0.0</v>
      </c>
      <c r="AL100" s="523">
        <v>0.0</v>
      </c>
      <c r="AM100" s="523">
        <v>0.0</v>
      </c>
      <c r="AN100" s="523">
        <v>0.0</v>
      </c>
      <c r="AO100" s="523">
        <v>0.0</v>
      </c>
      <c r="AP100" s="523">
        <v>0.0</v>
      </c>
      <c r="AQ100" s="523">
        <v>0.0</v>
      </c>
      <c r="AR100" s="523">
        <v>0.0</v>
      </c>
      <c r="AS100" s="523">
        <v>0.0</v>
      </c>
      <c r="AT100" s="523">
        <v>0.0</v>
      </c>
      <c r="AU100" s="523">
        <v>0.0</v>
      </c>
      <c r="AV100" s="523">
        <v>0.0</v>
      </c>
      <c r="AW100" s="523">
        <v>0.0</v>
      </c>
      <c r="AX100" s="523">
        <v>0.0</v>
      </c>
      <c r="AY100" s="523">
        <v>0.0</v>
      </c>
      <c r="AZ100" s="523">
        <v>0.0</v>
      </c>
      <c r="BA100" s="523">
        <v>0.0</v>
      </c>
      <c r="BB100" s="523">
        <v>0.0</v>
      </c>
      <c r="BC100" s="523">
        <v>0.0</v>
      </c>
      <c r="BD100" s="523">
        <v>0.0</v>
      </c>
      <c r="BE100" s="523">
        <v>0.0</v>
      </c>
      <c r="BF100" s="515">
        <v>0.0</v>
      </c>
      <c r="BG100" s="510"/>
      <c r="BH100" s="511">
        <v>0.0</v>
      </c>
      <c r="BI100" s="512">
        <f t="shared" si="9"/>
        <v>0</v>
      </c>
      <c r="BJ100" s="511">
        <v>0.0</v>
      </c>
      <c r="BK100" s="513"/>
      <c r="BL100" s="514">
        <f t="shared" si="10"/>
        <v>0</v>
      </c>
      <c r="BM100" s="428"/>
      <c r="BN100" s="428"/>
    </row>
    <row r="101" outlineLevel="3">
      <c r="A101" s="428"/>
      <c r="B101" s="428"/>
      <c r="C101" s="428"/>
      <c r="D101" s="428"/>
      <c r="E101" s="486">
        <v>6.0</v>
      </c>
      <c r="F101" s="529"/>
      <c r="G101" s="506"/>
      <c r="H101" s="507"/>
      <c r="I101" s="507"/>
      <c r="J101" s="523">
        <v>0.0</v>
      </c>
      <c r="K101" s="523">
        <v>0.0</v>
      </c>
      <c r="L101" s="523">
        <v>0.0</v>
      </c>
      <c r="M101" s="523">
        <v>0.0</v>
      </c>
      <c r="N101" s="523">
        <v>0.0</v>
      </c>
      <c r="O101" s="523">
        <v>0.0</v>
      </c>
      <c r="P101" s="523">
        <v>0.0</v>
      </c>
      <c r="Q101" s="523">
        <v>0.0</v>
      </c>
      <c r="R101" s="523">
        <v>0.0</v>
      </c>
      <c r="S101" s="523">
        <v>0.0</v>
      </c>
      <c r="T101" s="523">
        <v>0.0</v>
      </c>
      <c r="U101" s="523">
        <v>0.0</v>
      </c>
      <c r="V101" s="523">
        <v>0.0</v>
      </c>
      <c r="W101" s="523">
        <v>0.0</v>
      </c>
      <c r="X101" s="523">
        <v>0.0</v>
      </c>
      <c r="Y101" s="523">
        <v>0.0</v>
      </c>
      <c r="Z101" s="523">
        <v>0.0</v>
      </c>
      <c r="AA101" s="523">
        <v>0.0</v>
      </c>
      <c r="AB101" s="523">
        <v>0.0</v>
      </c>
      <c r="AC101" s="523">
        <v>0.0</v>
      </c>
      <c r="AD101" s="523">
        <v>0.0</v>
      </c>
      <c r="AE101" s="523">
        <v>0.0</v>
      </c>
      <c r="AF101" s="523">
        <v>0.0</v>
      </c>
      <c r="AG101" s="523">
        <v>0.0</v>
      </c>
      <c r="AH101" s="523">
        <v>0.0</v>
      </c>
      <c r="AI101" s="523">
        <v>0.0</v>
      </c>
      <c r="AJ101" s="523">
        <v>0.0</v>
      </c>
      <c r="AK101" s="523">
        <v>0.0</v>
      </c>
      <c r="AL101" s="523">
        <v>0.0</v>
      </c>
      <c r="AM101" s="523">
        <v>0.0</v>
      </c>
      <c r="AN101" s="523">
        <v>0.0</v>
      </c>
      <c r="AO101" s="523">
        <v>0.0</v>
      </c>
      <c r="AP101" s="523">
        <v>0.0</v>
      </c>
      <c r="AQ101" s="523">
        <v>0.0</v>
      </c>
      <c r="AR101" s="523">
        <v>0.0</v>
      </c>
      <c r="AS101" s="523">
        <v>0.0</v>
      </c>
      <c r="AT101" s="523">
        <v>0.0</v>
      </c>
      <c r="AU101" s="523">
        <v>0.0</v>
      </c>
      <c r="AV101" s="523">
        <v>0.0</v>
      </c>
      <c r="AW101" s="523">
        <v>0.0</v>
      </c>
      <c r="AX101" s="523">
        <v>0.0</v>
      </c>
      <c r="AY101" s="523">
        <v>0.0</v>
      </c>
      <c r="AZ101" s="523">
        <v>0.0</v>
      </c>
      <c r="BA101" s="523">
        <v>0.0</v>
      </c>
      <c r="BB101" s="523">
        <v>0.0</v>
      </c>
      <c r="BC101" s="523">
        <v>0.0</v>
      </c>
      <c r="BD101" s="523">
        <v>0.0</v>
      </c>
      <c r="BE101" s="523">
        <v>0.0</v>
      </c>
      <c r="BF101" s="515">
        <v>0.0</v>
      </c>
      <c r="BG101" s="510"/>
      <c r="BH101" s="511">
        <v>0.0</v>
      </c>
      <c r="BI101" s="512">
        <f t="shared" si="9"/>
        <v>0</v>
      </c>
      <c r="BJ101" s="511">
        <v>0.0</v>
      </c>
      <c r="BK101" s="513"/>
      <c r="BL101" s="514">
        <f t="shared" si="10"/>
        <v>0</v>
      </c>
      <c r="BM101" s="428"/>
      <c r="BN101" s="428"/>
    </row>
    <row r="102" outlineLevel="3">
      <c r="A102" s="428"/>
      <c r="B102" s="428"/>
      <c r="C102" s="428"/>
      <c r="D102" s="428"/>
      <c r="E102" s="486">
        <v>7.0</v>
      </c>
      <c r="F102" s="529"/>
      <c r="G102" s="506"/>
      <c r="H102" s="507"/>
      <c r="I102" s="507"/>
      <c r="J102" s="523">
        <v>0.0</v>
      </c>
      <c r="K102" s="523">
        <v>0.0</v>
      </c>
      <c r="L102" s="523">
        <v>0.0</v>
      </c>
      <c r="M102" s="523">
        <v>0.0</v>
      </c>
      <c r="N102" s="523">
        <v>0.0</v>
      </c>
      <c r="O102" s="523">
        <v>0.0</v>
      </c>
      <c r="P102" s="523">
        <v>0.0</v>
      </c>
      <c r="Q102" s="523">
        <v>0.0</v>
      </c>
      <c r="R102" s="523">
        <v>0.0</v>
      </c>
      <c r="S102" s="523">
        <v>0.0</v>
      </c>
      <c r="T102" s="523">
        <v>0.0</v>
      </c>
      <c r="U102" s="523">
        <v>0.0</v>
      </c>
      <c r="V102" s="523">
        <v>0.0</v>
      </c>
      <c r="W102" s="523">
        <v>0.0</v>
      </c>
      <c r="X102" s="523">
        <v>0.0</v>
      </c>
      <c r="Y102" s="523">
        <v>0.0</v>
      </c>
      <c r="Z102" s="523">
        <v>0.0</v>
      </c>
      <c r="AA102" s="523">
        <v>0.0</v>
      </c>
      <c r="AB102" s="523">
        <v>0.0</v>
      </c>
      <c r="AC102" s="523">
        <v>0.0</v>
      </c>
      <c r="AD102" s="523">
        <v>0.0</v>
      </c>
      <c r="AE102" s="523">
        <v>0.0</v>
      </c>
      <c r="AF102" s="523">
        <v>0.0</v>
      </c>
      <c r="AG102" s="523">
        <v>0.0</v>
      </c>
      <c r="AH102" s="523">
        <v>0.0</v>
      </c>
      <c r="AI102" s="523">
        <v>0.0</v>
      </c>
      <c r="AJ102" s="523">
        <v>0.0</v>
      </c>
      <c r="AK102" s="523">
        <v>0.0</v>
      </c>
      <c r="AL102" s="523">
        <v>0.0</v>
      </c>
      <c r="AM102" s="523">
        <v>0.0</v>
      </c>
      <c r="AN102" s="523">
        <v>0.0</v>
      </c>
      <c r="AO102" s="523">
        <v>0.0</v>
      </c>
      <c r="AP102" s="523">
        <v>0.0</v>
      </c>
      <c r="AQ102" s="523">
        <v>0.0</v>
      </c>
      <c r="AR102" s="523">
        <v>0.0</v>
      </c>
      <c r="AS102" s="523">
        <v>0.0</v>
      </c>
      <c r="AT102" s="523">
        <v>0.0</v>
      </c>
      <c r="AU102" s="523">
        <v>0.0</v>
      </c>
      <c r="AV102" s="523">
        <v>0.0</v>
      </c>
      <c r="AW102" s="523">
        <v>0.0</v>
      </c>
      <c r="AX102" s="523">
        <v>0.0</v>
      </c>
      <c r="AY102" s="523">
        <v>0.0</v>
      </c>
      <c r="AZ102" s="523">
        <v>0.0</v>
      </c>
      <c r="BA102" s="523">
        <v>0.0</v>
      </c>
      <c r="BB102" s="523">
        <v>0.0</v>
      </c>
      <c r="BC102" s="523">
        <v>0.0</v>
      </c>
      <c r="BD102" s="523">
        <v>0.0</v>
      </c>
      <c r="BE102" s="523">
        <v>0.0</v>
      </c>
      <c r="BF102" s="515">
        <v>0.0</v>
      </c>
      <c r="BG102" s="510"/>
      <c r="BH102" s="511">
        <v>0.0</v>
      </c>
      <c r="BI102" s="512">
        <f t="shared" si="9"/>
        <v>0</v>
      </c>
      <c r="BJ102" s="511">
        <v>0.0</v>
      </c>
      <c r="BK102" s="513"/>
      <c r="BL102" s="514">
        <f t="shared" si="10"/>
        <v>0</v>
      </c>
      <c r="BM102" s="428"/>
      <c r="BN102" s="428"/>
    </row>
    <row r="103" outlineLevel="3">
      <c r="A103" s="428"/>
      <c r="B103" s="428"/>
      <c r="C103" s="428"/>
      <c r="D103" s="428"/>
      <c r="E103" s="486">
        <v>8.0</v>
      </c>
      <c r="F103" s="529"/>
      <c r="G103" s="506"/>
      <c r="H103" s="507"/>
      <c r="I103" s="507"/>
      <c r="J103" s="523">
        <v>0.0</v>
      </c>
      <c r="K103" s="523">
        <v>0.0</v>
      </c>
      <c r="L103" s="523">
        <v>0.0</v>
      </c>
      <c r="M103" s="523">
        <v>0.0</v>
      </c>
      <c r="N103" s="523">
        <v>0.0</v>
      </c>
      <c r="O103" s="523">
        <v>0.0</v>
      </c>
      <c r="P103" s="523">
        <v>0.0</v>
      </c>
      <c r="Q103" s="523">
        <v>0.0</v>
      </c>
      <c r="R103" s="523">
        <v>0.0</v>
      </c>
      <c r="S103" s="523">
        <v>0.0</v>
      </c>
      <c r="T103" s="523">
        <v>0.0</v>
      </c>
      <c r="U103" s="523">
        <v>0.0</v>
      </c>
      <c r="V103" s="523">
        <v>0.0</v>
      </c>
      <c r="W103" s="523">
        <v>0.0</v>
      </c>
      <c r="X103" s="523">
        <v>0.0</v>
      </c>
      <c r="Y103" s="523">
        <v>0.0</v>
      </c>
      <c r="Z103" s="523">
        <v>0.0</v>
      </c>
      <c r="AA103" s="523">
        <v>0.0</v>
      </c>
      <c r="AB103" s="523">
        <v>0.0</v>
      </c>
      <c r="AC103" s="523">
        <v>0.0</v>
      </c>
      <c r="AD103" s="523">
        <v>0.0</v>
      </c>
      <c r="AE103" s="523">
        <v>0.0</v>
      </c>
      <c r="AF103" s="523">
        <v>0.0</v>
      </c>
      <c r="AG103" s="523">
        <v>0.0</v>
      </c>
      <c r="AH103" s="523">
        <v>0.0</v>
      </c>
      <c r="AI103" s="523">
        <v>0.0</v>
      </c>
      <c r="AJ103" s="523">
        <v>0.0</v>
      </c>
      <c r="AK103" s="523">
        <v>0.0</v>
      </c>
      <c r="AL103" s="523">
        <v>0.0</v>
      </c>
      <c r="AM103" s="523">
        <v>0.0</v>
      </c>
      <c r="AN103" s="523">
        <v>0.0</v>
      </c>
      <c r="AO103" s="523">
        <v>0.0</v>
      </c>
      <c r="AP103" s="523">
        <v>0.0</v>
      </c>
      <c r="AQ103" s="523">
        <v>0.0</v>
      </c>
      <c r="AR103" s="523">
        <v>0.0</v>
      </c>
      <c r="AS103" s="523">
        <v>0.0</v>
      </c>
      <c r="AT103" s="523">
        <v>0.0</v>
      </c>
      <c r="AU103" s="523">
        <v>0.0</v>
      </c>
      <c r="AV103" s="523">
        <v>0.0</v>
      </c>
      <c r="AW103" s="523">
        <v>0.0</v>
      </c>
      <c r="AX103" s="523">
        <v>0.0</v>
      </c>
      <c r="AY103" s="523">
        <v>0.0</v>
      </c>
      <c r="AZ103" s="523">
        <v>0.0</v>
      </c>
      <c r="BA103" s="523">
        <v>0.0</v>
      </c>
      <c r="BB103" s="523">
        <v>0.0</v>
      </c>
      <c r="BC103" s="523">
        <v>0.0</v>
      </c>
      <c r="BD103" s="523">
        <v>0.0</v>
      </c>
      <c r="BE103" s="523">
        <v>0.0</v>
      </c>
      <c r="BF103" s="515">
        <v>0.0</v>
      </c>
      <c r="BG103" s="510"/>
      <c r="BH103" s="511">
        <v>0.0</v>
      </c>
      <c r="BI103" s="512">
        <f t="shared" si="9"/>
        <v>0</v>
      </c>
      <c r="BJ103" s="511">
        <v>0.0</v>
      </c>
      <c r="BK103" s="513"/>
      <c r="BL103" s="514">
        <f t="shared" si="10"/>
        <v>0</v>
      </c>
      <c r="BM103" s="428"/>
      <c r="BN103" s="428"/>
    </row>
    <row r="104" outlineLevel="3">
      <c r="A104" s="428"/>
      <c r="B104" s="428"/>
      <c r="C104" s="428"/>
      <c r="D104" s="428"/>
      <c r="E104" s="486">
        <v>9.0</v>
      </c>
      <c r="F104" s="529"/>
      <c r="G104" s="506"/>
      <c r="H104" s="507"/>
      <c r="I104" s="507"/>
      <c r="J104" s="523">
        <v>0.0</v>
      </c>
      <c r="K104" s="523">
        <v>0.0</v>
      </c>
      <c r="L104" s="523">
        <v>0.0</v>
      </c>
      <c r="M104" s="523">
        <v>0.0</v>
      </c>
      <c r="N104" s="523">
        <v>0.0</v>
      </c>
      <c r="O104" s="523">
        <v>0.0</v>
      </c>
      <c r="P104" s="523">
        <v>0.0</v>
      </c>
      <c r="Q104" s="523">
        <v>0.0</v>
      </c>
      <c r="R104" s="523">
        <v>0.0</v>
      </c>
      <c r="S104" s="523">
        <v>0.0</v>
      </c>
      <c r="T104" s="523">
        <v>0.0</v>
      </c>
      <c r="U104" s="523">
        <v>0.0</v>
      </c>
      <c r="V104" s="523">
        <v>0.0</v>
      </c>
      <c r="W104" s="523">
        <v>0.0</v>
      </c>
      <c r="X104" s="523">
        <v>0.0</v>
      </c>
      <c r="Y104" s="523">
        <v>0.0</v>
      </c>
      <c r="Z104" s="523">
        <v>0.0</v>
      </c>
      <c r="AA104" s="523">
        <v>0.0</v>
      </c>
      <c r="AB104" s="523">
        <v>0.0</v>
      </c>
      <c r="AC104" s="523">
        <v>0.0</v>
      </c>
      <c r="AD104" s="523">
        <v>0.0</v>
      </c>
      <c r="AE104" s="523">
        <v>0.0</v>
      </c>
      <c r="AF104" s="523">
        <v>0.0</v>
      </c>
      <c r="AG104" s="523">
        <v>0.0</v>
      </c>
      <c r="AH104" s="523">
        <v>0.0</v>
      </c>
      <c r="AI104" s="523">
        <v>0.0</v>
      </c>
      <c r="AJ104" s="523">
        <v>0.0</v>
      </c>
      <c r="AK104" s="523">
        <v>0.0</v>
      </c>
      <c r="AL104" s="523">
        <v>0.0</v>
      </c>
      <c r="AM104" s="523">
        <v>0.0</v>
      </c>
      <c r="AN104" s="523">
        <v>0.0</v>
      </c>
      <c r="AO104" s="523">
        <v>0.0</v>
      </c>
      <c r="AP104" s="523">
        <v>0.0</v>
      </c>
      <c r="AQ104" s="523">
        <v>0.0</v>
      </c>
      <c r="AR104" s="523">
        <v>0.0</v>
      </c>
      <c r="AS104" s="523">
        <v>0.0</v>
      </c>
      <c r="AT104" s="523">
        <v>0.0</v>
      </c>
      <c r="AU104" s="523">
        <v>0.0</v>
      </c>
      <c r="AV104" s="523">
        <v>0.0</v>
      </c>
      <c r="AW104" s="523">
        <v>0.0</v>
      </c>
      <c r="AX104" s="523">
        <v>0.0</v>
      </c>
      <c r="AY104" s="523">
        <v>0.0</v>
      </c>
      <c r="AZ104" s="523">
        <v>0.0</v>
      </c>
      <c r="BA104" s="523">
        <v>0.0</v>
      </c>
      <c r="BB104" s="523">
        <v>0.0</v>
      </c>
      <c r="BC104" s="523">
        <v>0.0</v>
      </c>
      <c r="BD104" s="523">
        <v>0.0</v>
      </c>
      <c r="BE104" s="523">
        <v>0.0</v>
      </c>
      <c r="BF104" s="515">
        <v>0.0</v>
      </c>
      <c r="BG104" s="510"/>
      <c r="BH104" s="511">
        <v>0.0</v>
      </c>
      <c r="BI104" s="512">
        <f t="shared" si="9"/>
        <v>0</v>
      </c>
      <c r="BJ104" s="511">
        <v>0.0</v>
      </c>
      <c r="BK104" s="513"/>
      <c r="BL104" s="514">
        <f t="shared" si="10"/>
        <v>0</v>
      </c>
      <c r="BM104" s="428"/>
      <c r="BN104" s="428"/>
    </row>
    <row r="105" outlineLevel="3">
      <c r="A105" s="428"/>
      <c r="B105" s="428"/>
      <c r="C105" s="428"/>
      <c r="D105" s="428"/>
      <c r="E105" s="486">
        <v>10.0</v>
      </c>
      <c r="F105" s="529"/>
      <c r="G105" s="506"/>
      <c r="H105" s="507"/>
      <c r="I105" s="507"/>
      <c r="J105" s="523">
        <v>0.0</v>
      </c>
      <c r="K105" s="523">
        <v>0.0</v>
      </c>
      <c r="L105" s="523">
        <v>0.0</v>
      </c>
      <c r="M105" s="523">
        <v>0.0</v>
      </c>
      <c r="N105" s="523">
        <v>0.0</v>
      </c>
      <c r="O105" s="523">
        <v>0.0</v>
      </c>
      <c r="P105" s="523">
        <v>0.0</v>
      </c>
      <c r="Q105" s="523">
        <v>0.0</v>
      </c>
      <c r="R105" s="523">
        <v>0.0</v>
      </c>
      <c r="S105" s="523">
        <v>0.0</v>
      </c>
      <c r="T105" s="523">
        <v>0.0</v>
      </c>
      <c r="U105" s="523">
        <v>0.0</v>
      </c>
      <c r="V105" s="523">
        <v>0.0</v>
      </c>
      <c r="W105" s="523">
        <v>0.0</v>
      </c>
      <c r="X105" s="523">
        <v>0.0</v>
      </c>
      <c r="Y105" s="523">
        <v>0.0</v>
      </c>
      <c r="Z105" s="523">
        <v>0.0</v>
      </c>
      <c r="AA105" s="523">
        <v>0.0</v>
      </c>
      <c r="AB105" s="523">
        <v>0.0</v>
      </c>
      <c r="AC105" s="523">
        <v>0.0</v>
      </c>
      <c r="AD105" s="523">
        <v>0.0</v>
      </c>
      <c r="AE105" s="523">
        <v>0.0</v>
      </c>
      <c r="AF105" s="523">
        <v>0.0</v>
      </c>
      <c r="AG105" s="523">
        <v>0.0</v>
      </c>
      <c r="AH105" s="523">
        <v>0.0</v>
      </c>
      <c r="AI105" s="523">
        <v>0.0</v>
      </c>
      <c r="AJ105" s="523">
        <v>0.0</v>
      </c>
      <c r="AK105" s="523">
        <v>0.0</v>
      </c>
      <c r="AL105" s="523">
        <v>0.0</v>
      </c>
      <c r="AM105" s="523">
        <v>0.0</v>
      </c>
      <c r="AN105" s="523">
        <v>0.0</v>
      </c>
      <c r="AO105" s="523">
        <v>0.0</v>
      </c>
      <c r="AP105" s="523">
        <v>0.0</v>
      </c>
      <c r="AQ105" s="523">
        <v>0.0</v>
      </c>
      <c r="AR105" s="523">
        <v>0.0</v>
      </c>
      <c r="AS105" s="523">
        <v>0.0</v>
      </c>
      <c r="AT105" s="523">
        <v>0.0</v>
      </c>
      <c r="AU105" s="523">
        <v>0.0</v>
      </c>
      <c r="AV105" s="523">
        <v>0.0</v>
      </c>
      <c r="AW105" s="523">
        <v>0.0</v>
      </c>
      <c r="AX105" s="523">
        <v>0.0</v>
      </c>
      <c r="AY105" s="523">
        <v>0.0</v>
      </c>
      <c r="AZ105" s="523">
        <v>0.0</v>
      </c>
      <c r="BA105" s="523">
        <v>0.0</v>
      </c>
      <c r="BB105" s="523">
        <v>0.0</v>
      </c>
      <c r="BC105" s="523">
        <v>0.0</v>
      </c>
      <c r="BD105" s="523">
        <v>0.0</v>
      </c>
      <c r="BE105" s="523">
        <v>0.0</v>
      </c>
      <c r="BF105" s="515">
        <v>0.0</v>
      </c>
      <c r="BG105" s="510"/>
      <c r="BH105" s="511">
        <v>0.0</v>
      </c>
      <c r="BI105" s="512">
        <f t="shared" si="9"/>
        <v>0</v>
      </c>
      <c r="BJ105" s="511">
        <v>0.0</v>
      </c>
      <c r="BK105" s="513"/>
      <c r="BL105" s="514">
        <f t="shared" si="10"/>
        <v>0</v>
      </c>
      <c r="BM105" s="428"/>
      <c r="BN105" s="428"/>
    </row>
    <row r="106" outlineLevel="3">
      <c r="A106" s="428"/>
      <c r="B106" s="428"/>
      <c r="C106" s="428"/>
      <c r="D106" s="428"/>
      <c r="E106" s="517"/>
      <c r="F106" s="517"/>
      <c r="G106" s="517"/>
      <c r="H106" s="517"/>
      <c r="I106" s="517"/>
      <c r="J106" s="517"/>
      <c r="K106" s="517"/>
      <c r="L106" s="517"/>
      <c r="M106" s="517"/>
      <c r="N106" s="517"/>
      <c r="O106" s="517"/>
      <c r="P106" s="517"/>
      <c r="Q106" s="517"/>
      <c r="R106" s="517"/>
      <c r="S106" s="517"/>
      <c r="T106" s="517"/>
      <c r="U106" s="517"/>
      <c r="V106" s="517"/>
      <c r="W106" s="517"/>
      <c r="X106" s="517"/>
      <c r="Y106" s="517"/>
      <c r="Z106" s="517"/>
      <c r="AA106" s="517"/>
      <c r="AB106" s="517"/>
      <c r="AC106" s="517"/>
      <c r="AD106" s="517"/>
      <c r="AE106" s="517"/>
      <c r="AF106" s="517"/>
      <c r="AG106" s="517"/>
      <c r="AH106" s="517"/>
      <c r="AI106" s="517"/>
      <c r="AJ106" s="517"/>
      <c r="AK106" s="517"/>
      <c r="AL106" s="517"/>
      <c r="AM106" s="517"/>
      <c r="AN106" s="517"/>
      <c r="AO106" s="517"/>
      <c r="AP106" s="517"/>
      <c r="AQ106" s="517"/>
      <c r="AR106" s="517"/>
      <c r="AS106" s="517"/>
      <c r="AT106" s="517"/>
      <c r="AU106" s="517"/>
      <c r="AV106" s="517"/>
      <c r="AW106" s="517"/>
      <c r="AX106" s="517"/>
      <c r="AY106" s="517"/>
      <c r="AZ106" s="517"/>
      <c r="BA106" s="517"/>
      <c r="BB106" s="517"/>
      <c r="BC106" s="517"/>
      <c r="BD106" s="517"/>
      <c r="BE106" s="517"/>
      <c r="BF106" s="517"/>
      <c r="BG106" s="517"/>
      <c r="BH106" s="517"/>
      <c r="BI106" s="517"/>
      <c r="BJ106" s="517"/>
      <c r="BK106" s="517"/>
      <c r="BL106" s="517"/>
      <c r="BM106" s="428"/>
      <c r="BN106" s="428"/>
    </row>
    <row r="107" outlineLevel="3">
      <c r="A107" s="428"/>
      <c r="B107" s="428"/>
      <c r="C107" s="428"/>
      <c r="D107" s="428"/>
      <c r="E107" s="428"/>
      <c r="F107" s="428"/>
      <c r="G107" s="428"/>
      <c r="H107" s="428"/>
      <c r="I107" s="428"/>
      <c r="J107" s="428"/>
      <c r="K107" s="428"/>
      <c r="L107" s="428"/>
      <c r="M107" s="428"/>
      <c r="N107" s="428"/>
      <c r="O107" s="428"/>
      <c r="P107" s="428"/>
      <c r="Q107" s="428"/>
      <c r="R107" s="428"/>
      <c r="S107" s="428"/>
      <c r="T107" s="428"/>
      <c r="U107" s="428"/>
      <c r="V107" s="428"/>
      <c r="W107" s="428"/>
      <c r="X107" s="428"/>
      <c r="Y107" s="428"/>
      <c r="Z107" s="428"/>
      <c r="AA107" s="428"/>
      <c r="AB107" s="428"/>
      <c r="AC107" s="428"/>
      <c r="AD107" s="428"/>
      <c r="AE107" s="428"/>
      <c r="AF107" s="428"/>
      <c r="AG107" s="428"/>
      <c r="AH107" s="428"/>
      <c r="AI107" s="428"/>
      <c r="AJ107" s="428"/>
      <c r="AK107" s="428"/>
      <c r="AL107" s="428"/>
      <c r="AM107" s="428"/>
      <c r="AN107" s="428"/>
      <c r="AO107" s="428"/>
      <c r="AP107" s="428"/>
      <c r="AQ107" s="428"/>
      <c r="AR107" s="428"/>
      <c r="AS107" s="428"/>
      <c r="AT107" s="428"/>
      <c r="AU107" s="428"/>
      <c r="AV107" s="428"/>
      <c r="AW107" s="428"/>
      <c r="AX107" s="428"/>
      <c r="AY107" s="428"/>
      <c r="AZ107" s="428"/>
      <c r="BA107" s="428"/>
      <c r="BB107" s="428"/>
      <c r="BC107" s="428"/>
      <c r="BD107" s="428"/>
      <c r="BE107" s="428"/>
      <c r="BF107" s="428"/>
      <c r="BG107" s="428"/>
      <c r="BH107" s="428"/>
      <c r="BI107" s="428"/>
      <c r="BJ107" s="428"/>
      <c r="BK107" s="428"/>
      <c r="BL107" s="428"/>
      <c r="BM107" s="428"/>
      <c r="BN107" s="428"/>
    </row>
    <row r="108" outlineLevel="3">
      <c r="A108" s="428"/>
      <c r="B108" s="428"/>
      <c r="C108" s="428"/>
      <c r="D108" s="428"/>
      <c r="E108" s="428"/>
      <c r="F108" s="428"/>
      <c r="G108" s="428"/>
      <c r="H108" s="428"/>
      <c r="I108" s="428"/>
      <c r="J108" s="428"/>
      <c r="K108" s="428"/>
      <c r="L108" s="428"/>
      <c r="M108" s="428"/>
      <c r="N108" s="428"/>
      <c r="O108" s="428"/>
      <c r="P108" s="428"/>
      <c r="Q108" s="428"/>
      <c r="R108" s="428"/>
      <c r="S108" s="428"/>
      <c r="T108" s="428"/>
      <c r="U108" s="428"/>
      <c r="V108" s="428"/>
      <c r="W108" s="428"/>
      <c r="X108" s="428"/>
      <c r="Y108" s="428"/>
      <c r="Z108" s="428"/>
      <c r="AA108" s="428"/>
      <c r="AB108" s="428"/>
      <c r="AC108" s="428"/>
      <c r="AD108" s="428"/>
      <c r="AE108" s="428"/>
      <c r="AF108" s="428"/>
      <c r="AG108" s="428"/>
      <c r="AH108" s="428"/>
      <c r="AI108" s="428"/>
      <c r="AJ108" s="428"/>
      <c r="AK108" s="428"/>
      <c r="AL108" s="428"/>
      <c r="AM108" s="428"/>
      <c r="AN108" s="428"/>
      <c r="AO108" s="428"/>
      <c r="AP108" s="428"/>
      <c r="AQ108" s="428"/>
      <c r="AR108" s="428"/>
      <c r="AS108" s="428"/>
      <c r="AT108" s="428"/>
      <c r="AU108" s="428"/>
      <c r="AV108" s="428"/>
      <c r="AW108" s="428"/>
      <c r="AX108" s="428"/>
      <c r="AY108" s="428"/>
      <c r="AZ108" s="428"/>
      <c r="BA108" s="428"/>
      <c r="BB108" s="428"/>
      <c r="BC108" s="428"/>
      <c r="BD108" s="428"/>
      <c r="BE108" s="428"/>
      <c r="BF108" s="428"/>
      <c r="BG108" s="428"/>
      <c r="BH108" s="428"/>
      <c r="BI108" s="428"/>
      <c r="BJ108" s="428"/>
      <c r="BK108" s="428"/>
      <c r="BL108" s="428"/>
      <c r="BM108" s="428"/>
      <c r="BN108" s="428"/>
    </row>
    <row r="109" outlineLevel="3">
      <c r="A109" s="428"/>
      <c r="B109" s="428"/>
      <c r="C109" s="478"/>
      <c r="D109" s="479" t="s">
        <v>203</v>
      </c>
      <c r="E109" s="181"/>
      <c r="F109" s="480" t="s">
        <v>502</v>
      </c>
      <c r="G109" s="480" t="s">
        <v>503</v>
      </c>
      <c r="H109" s="480" t="s">
        <v>188</v>
      </c>
      <c r="I109" s="480" t="s">
        <v>177</v>
      </c>
      <c r="J109" s="481" t="s">
        <v>206</v>
      </c>
      <c r="K109" s="428"/>
      <c r="L109" s="428"/>
      <c r="M109" s="428"/>
      <c r="N109" s="428"/>
      <c r="O109" s="428"/>
      <c r="P109" s="428"/>
      <c r="Q109" s="428"/>
      <c r="R109" s="428"/>
      <c r="S109" s="428"/>
      <c r="T109" s="428"/>
      <c r="U109" s="428"/>
      <c r="V109" s="428"/>
      <c r="W109" s="428"/>
      <c r="X109" s="428"/>
      <c r="Y109" s="428"/>
      <c r="Z109" s="428"/>
      <c r="AA109" s="428"/>
      <c r="AB109" s="428"/>
      <c r="AC109" s="428"/>
      <c r="AD109" s="428"/>
      <c r="AE109" s="428"/>
      <c r="AF109" s="428"/>
      <c r="AG109" s="428"/>
      <c r="AH109" s="428"/>
      <c r="AI109" s="428"/>
      <c r="AJ109" s="428"/>
      <c r="AK109" s="428"/>
      <c r="AL109" s="428"/>
      <c r="AM109" s="428"/>
      <c r="AN109" s="428"/>
      <c r="AO109" s="428"/>
      <c r="AP109" s="428"/>
      <c r="AQ109" s="428"/>
      <c r="AR109" s="428"/>
      <c r="AS109" s="428"/>
      <c r="AT109" s="428"/>
      <c r="AU109" s="428"/>
      <c r="AV109" s="428"/>
      <c r="AW109" s="428"/>
      <c r="AX109" s="428"/>
      <c r="AY109" s="428"/>
      <c r="AZ109" s="428"/>
      <c r="BA109" s="428"/>
      <c r="BB109" s="428"/>
      <c r="BC109" s="428"/>
      <c r="BD109" s="428"/>
      <c r="BE109" s="428"/>
      <c r="BF109" s="482" t="s">
        <v>207</v>
      </c>
      <c r="BG109" s="428"/>
      <c r="BH109" s="483"/>
      <c r="BI109" s="484" t="s">
        <v>191</v>
      </c>
      <c r="BJ109" s="485"/>
      <c r="BK109" s="486" t="s">
        <v>177</v>
      </c>
      <c r="BL109" s="468" t="s">
        <v>208</v>
      </c>
      <c r="BM109" s="428"/>
      <c r="BN109" s="428"/>
    </row>
    <row r="110" outlineLevel="3">
      <c r="A110" s="428"/>
      <c r="B110" s="428"/>
      <c r="C110" s="428"/>
      <c r="D110" s="487" t="s">
        <v>190</v>
      </c>
      <c r="E110" s="181"/>
      <c r="F110" s="488" t="s">
        <v>504</v>
      </c>
      <c r="G110" s="488" t="s">
        <v>505</v>
      </c>
      <c r="H110" s="526">
        <v>0.0</v>
      </c>
      <c r="I110" s="527">
        <v>0.0</v>
      </c>
      <c r="J110" s="491" t="str">
        <f>IFERROR(I110/H110)</f>
        <v/>
      </c>
      <c r="K110" s="428"/>
      <c r="L110" s="428"/>
      <c r="M110" s="428"/>
      <c r="N110" s="428"/>
      <c r="O110" s="428"/>
      <c r="P110" s="428"/>
      <c r="Q110" s="428"/>
      <c r="R110" s="428"/>
      <c r="S110" s="428"/>
      <c r="T110" s="428"/>
      <c r="U110" s="428"/>
      <c r="V110" s="428"/>
      <c r="W110" s="428"/>
      <c r="X110" s="428"/>
      <c r="Y110" s="428"/>
      <c r="Z110" s="428"/>
      <c r="AA110" s="428"/>
      <c r="AB110" s="428"/>
      <c r="AC110" s="428"/>
      <c r="AD110" s="428"/>
      <c r="AE110" s="428"/>
      <c r="AF110" s="428"/>
      <c r="AG110" s="428"/>
      <c r="AH110" s="428"/>
      <c r="AI110" s="428"/>
      <c r="AJ110" s="428"/>
      <c r="AK110" s="428"/>
      <c r="AL110" s="428"/>
      <c r="AM110" s="428"/>
      <c r="AN110" s="428"/>
      <c r="AO110" s="428"/>
      <c r="AP110" s="428"/>
      <c r="AQ110" s="428"/>
      <c r="AR110" s="428"/>
      <c r="AS110" s="428"/>
      <c r="AT110" s="428"/>
      <c r="AU110" s="428"/>
      <c r="AV110" s="428"/>
      <c r="AW110" s="428"/>
      <c r="AX110" s="428"/>
      <c r="AY110" s="428"/>
      <c r="AZ110" s="428"/>
      <c r="BA110" s="428"/>
      <c r="BB110" s="428"/>
      <c r="BC110" s="428"/>
      <c r="BD110" s="428"/>
      <c r="BE110" s="428"/>
      <c r="BF110" s="492">
        <f>SUM(BF115:BF124)</f>
        <v>0</v>
      </c>
      <c r="BG110" s="428"/>
      <c r="BH110" s="493" t="s">
        <v>211</v>
      </c>
      <c r="BI110" s="519"/>
      <c r="BJ110" s="495" t="str">
        <f>if(BL110=1,"1","0")</f>
        <v>0</v>
      </c>
      <c r="BK110" s="496">
        <v>0.0</v>
      </c>
      <c r="BL110" s="520">
        <f>AVERAGE(BI115:BI124)</f>
        <v>0</v>
      </c>
      <c r="BM110" s="428"/>
      <c r="BN110" s="428"/>
    </row>
    <row r="111" outlineLevel="3">
      <c r="A111" s="428"/>
      <c r="B111" s="428"/>
      <c r="C111" s="428"/>
      <c r="D111" s="428"/>
      <c r="E111" s="428"/>
      <c r="F111" s="428"/>
      <c r="G111" s="428"/>
      <c r="H111" s="428"/>
      <c r="I111" s="428"/>
      <c r="J111" s="428"/>
      <c r="K111" s="428"/>
      <c r="L111" s="428"/>
      <c r="M111" s="428"/>
      <c r="N111" s="428"/>
      <c r="O111" s="428"/>
      <c r="P111" s="428"/>
      <c r="Q111" s="428"/>
      <c r="R111" s="428"/>
      <c r="S111" s="428"/>
      <c r="T111" s="428"/>
      <c r="U111" s="428"/>
      <c r="V111" s="428"/>
      <c r="W111" s="428"/>
      <c r="X111" s="428"/>
      <c r="Y111" s="428"/>
      <c r="Z111" s="428"/>
      <c r="AA111" s="428"/>
      <c r="AB111" s="428"/>
      <c r="AC111" s="428"/>
      <c r="AD111" s="428"/>
      <c r="AE111" s="428"/>
      <c r="AF111" s="428"/>
      <c r="AG111" s="428"/>
      <c r="AH111" s="428"/>
      <c r="AI111" s="428"/>
      <c r="AJ111" s="428"/>
      <c r="AK111" s="428"/>
      <c r="AL111" s="428"/>
      <c r="AM111" s="428"/>
      <c r="AN111" s="428"/>
      <c r="AO111" s="428"/>
      <c r="AP111" s="428"/>
      <c r="AQ111" s="428"/>
      <c r="AR111" s="428"/>
      <c r="AS111" s="428"/>
      <c r="AT111" s="428"/>
      <c r="AU111" s="428"/>
      <c r="AV111" s="428"/>
      <c r="AW111" s="428"/>
      <c r="AX111" s="428"/>
      <c r="AY111" s="428"/>
      <c r="AZ111" s="428"/>
      <c r="BA111" s="428"/>
      <c r="BB111" s="428"/>
      <c r="BC111" s="428"/>
      <c r="BD111" s="428"/>
      <c r="BE111" s="428"/>
      <c r="BF111" s="428"/>
      <c r="BG111" s="428"/>
      <c r="BH111" s="428"/>
      <c r="BI111" s="428"/>
      <c r="BJ111" s="428"/>
      <c r="BK111" s="428"/>
      <c r="BL111" s="428"/>
      <c r="BM111" s="428"/>
      <c r="BN111" s="428"/>
    </row>
    <row r="112" outlineLevel="3">
      <c r="A112" s="428"/>
      <c r="B112" s="428"/>
      <c r="C112" s="428"/>
      <c r="D112" s="428"/>
      <c r="E112" s="498" t="s">
        <v>212</v>
      </c>
      <c r="F112" s="499" t="s">
        <v>213</v>
      </c>
      <c r="G112" s="498" t="s">
        <v>214</v>
      </c>
      <c r="H112" s="521"/>
      <c r="I112" s="521"/>
      <c r="J112" s="500"/>
      <c r="K112" s="182"/>
      <c r="L112" s="182"/>
      <c r="M112" s="182"/>
      <c r="N112" s="182"/>
      <c r="O112" s="182"/>
      <c r="P112" s="182"/>
      <c r="Q112" s="182"/>
      <c r="R112" s="182"/>
      <c r="S112" s="182"/>
      <c r="T112" s="182"/>
      <c r="U112" s="182"/>
      <c r="V112" s="182"/>
      <c r="W112" s="182"/>
      <c r="X112" s="182"/>
      <c r="Y112" s="182"/>
      <c r="Z112" s="182"/>
      <c r="AA112" s="182"/>
      <c r="AB112" s="182"/>
      <c r="AC112" s="182"/>
      <c r="AD112" s="182"/>
      <c r="AE112" s="182"/>
      <c r="AF112" s="182"/>
      <c r="AG112" s="182"/>
      <c r="AH112" s="182"/>
      <c r="AI112" s="182"/>
      <c r="AJ112" s="182"/>
      <c r="AK112" s="182"/>
      <c r="AL112" s="182"/>
      <c r="AM112" s="182"/>
      <c r="AN112" s="182"/>
      <c r="AO112" s="182"/>
      <c r="AP112" s="182"/>
      <c r="AQ112" s="182"/>
      <c r="AR112" s="182"/>
      <c r="AS112" s="182"/>
      <c r="AT112" s="182"/>
      <c r="AU112" s="182"/>
      <c r="AV112" s="182"/>
      <c r="AW112" s="182"/>
      <c r="AX112" s="182"/>
      <c r="AY112" s="182"/>
      <c r="AZ112" s="182"/>
      <c r="BA112" s="182"/>
      <c r="BB112" s="182"/>
      <c r="BC112" s="182"/>
      <c r="BD112" s="182"/>
      <c r="BE112" s="181"/>
      <c r="BF112" s="501" t="s">
        <v>187</v>
      </c>
      <c r="BG112" s="479" t="s">
        <v>217</v>
      </c>
      <c r="BH112" s="182"/>
      <c r="BI112" s="182"/>
      <c r="BJ112" s="181"/>
      <c r="BK112" s="501" t="s">
        <v>167</v>
      </c>
      <c r="BL112" s="501" t="s">
        <v>218</v>
      </c>
      <c r="BM112" s="428"/>
      <c r="BN112" s="428"/>
    </row>
    <row r="113" outlineLevel="3">
      <c r="A113" s="428"/>
      <c r="B113" s="428"/>
      <c r="C113" s="428"/>
      <c r="D113" s="428"/>
      <c r="E113" s="199"/>
      <c r="F113" s="199"/>
      <c r="G113" s="199"/>
      <c r="H113" s="199"/>
      <c r="I113" s="199"/>
      <c r="J113" s="502" t="s">
        <v>219</v>
      </c>
      <c r="K113" s="182"/>
      <c r="L113" s="182"/>
      <c r="M113" s="181"/>
      <c r="N113" s="502" t="s">
        <v>220</v>
      </c>
      <c r="O113" s="182"/>
      <c r="P113" s="182"/>
      <c r="Q113" s="181"/>
      <c r="R113" s="502" t="s">
        <v>221</v>
      </c>
      <c r="S113" s="182"/>
      <c r="T113" s="182"/>
      <c r="U113" s="181"/>
      <c r="V113" s="502" t="s">
        <v>222</v>
      </c>
      <c r="W113" s="182"/>
      <c r="X113" s="182"/>
      <c r="Y113" s="181"/>
      <c r="Z113" s="502" t="s">
        <v>223</v>
      </c>
      <c r="AA113" s="182"/>
      <c r="AB113" s="182"/>
      <c r="AC113" s="181"/>
      <c r="AD113" s="502" t="s">
        <v>224</v>
      </c>
      <c r="AE113" s="182"/>
      <c r="AF113" s="182"/>
      <c r="AG113" s="181"/>
      <c r="AH113" s="502" t="s">
        <v>225</v>
      </c>
      <c r="AI113" s="182"/>
      <c r="AJ113" s="182"/>
      <c r="AK113" s="181"/>
      <c r="AL113" s="502" t="s">
        <v>226</v>
      </c>
      <c r="AM113" s="182"/>
      <c r="AN113" s="182"/>
      <c r="AO113" s="181"/>
      <c r="AP113" s="502" t="s">
        <v>227</v>
      </c>
      <c r="AQ113" s="182"/>
      <c r="AR113" s="182"/>
      <c r="AS113" s="181"/>
      <c r="AT113" s="502" t="s">
        <v>228</v>
      </c>
      <c r="AU113" s="182"/>
      <c r="AV113" s="182"/>
      <c r="AW113" s="181"/>
      <c r="AX113" s="502" t="s">
        <v>229</v>
      </c>
      <c r="AY113" s="182"/>
      <c r="AZ113" s="182"/>
      <c r="BA113" s="181"/>
      <c r="BB113" s="502" t="s">
        <v>230</v>
      </c>
      <c r="BC113" s="182"/>
      <c r="BD113" s="182"/>
      <c r="BE113" s="181"/>
      <c r="BF113" s="199"/>
      <c r="BG113" s="503" t="s">
        <v>231</v>
      </c>
      <c r="BH113" s="504" t="s">
        <v>232</v>
      </c>
      <c r="BI113" s="503" t="s">
        <v>233</v>
      </c>
      <c r="BJ113" s="504" t="s">
        <v>234</v>
      </c>
      <c r="BK113" s="199"/>
      <c r="BL113" s="199"/>
      <c r="BM113" s="428"/>
      <c r="BN113" s="428"/>
    </row>
    <row r="114" outlineLevel="3">
      <c r="A114" s="428"/>
      <c r="B114" s="428"/>
      <c r="C114" s="428"/>
      <c r="D114" s="428"/>
      <c r="E114" s="183"/>
      <c r="F114" s="183"/>
      <c r="G114" s="183"/>
      <c r="H114" s="183"/>
      <c r="I114" s="183"/>
      <c r="J114" s="505">
        <v>1.0</v>
      </c>
      <c r="K114" s="505">
        <v>2.0</v>
      </c>
      <c r="L114" s="505">
        <v>3.0</v>
      </c>
      <c r="M114" s="505">
        <v>4.0</v>
      </c>
      <c r="N114" s="505">
        <v>1.0</v>
      </c>
      <c r="O114" s="505">
        <v>2.0</v>
      </c>
      <c r="P114" s="505">
        <v>3.0</v>
      </c>
      <c r="Q114" s="505">
        <v>4.0</v>
      </c>
      <c r="R114" s="505">
        <v>1.0</v>
      </c>
      <c r="S114" s="505">
        <v>2.0</v>
      </c>
      <c r="T114" s="505">
        <v>3.0</v>
      </c>
      <c r="U114" s="505">
        <v>4.0</v>
      </c>
      <c r="V114" s="505">
        <v>1.0</v>
      </c>
      <c r="W114" s="505">
        <v>2.0</v>
      </c>
      <c r="X114" s="505">
        <v>3.0</v>
      </c>
      <c r="Y114" s="505">
        <v>4.0</v>
      </c>
      <c r="Z114" s="505">
        <v>1.0</v>
      </c>
      <c r="AA114" s="505">
        <v>2.0</v>
      </c>
      <c r="AB114" s="505">
        <v>3.0</v>
      </c>
      <c r="AC114" s="505">
        <v>4.0</v>
      </c>
      <c r="AD114" s="505">
        <v>1.0</v>
      </c>
      <c r="AE114" s="505">
        <v>2.0</v>
      </c>
      <c r="AF114" s="505">
        <v>3.0</v>
      </c>
      <c r="AG114" s="505">
        <v>4.0</v>
      </c>
      <c r="AH114" s="505">
        <v>1.0</v>
      </c>
      <c r="AI114" s="505">
        <v>2.0</v>
      </c>
      <c r="AJ114" s="505">
        <v>3.0</v>
      </c>
      <c r="AK114" s="505">
        <v>4.0</v>
      </c>
      <c r="AL114" s="505">
        <v>1.0</v>
      </c>
      <c r="AM114" s="505">
        <v>2.0</v>
      </c>
      <c r="AN114" s="505">
        <v>3.0</v>
      </c>
      <c r="AO114" s="505">
        <v>4.0</v>
      </c>
      <c r="AP114" s="505">
        <v>1.0</v>
      </c>
      <c r="AQ114" s="505">
        <v>2.0</v>
      </c>
      <c r="AR114" s="505">
        <v>3.0</v>
      </c>
      <c r="AS114" s="505">
        <v>4.0</v>
      </c>
      <c r="AT114" s="505">
        <v>1.0</v>
      </c>
      <c r="AU114" s="505">
        <v>2.0</v>
      </c>
      <c r="AV114" s="505">
        <v>3.0</v>
      </c>
      <c r="AW114" s="505">
        <v>4.0</v>
      </c>
      <c r="AX114" s="505">
        <v>1.0</v>
      </c>
      <c r="AY114" s="505">
        <v>2.0</v>
      </c>
      <c r="AZ114" s="505">
        <v>3.0</v>
      </c>
      <c r="BA114" s="505">
        <v>4.0</v>
      </c>
      <c r="BB114" s="505">
        <v>1.0</v>
      </c>
      <c r="BC114" s="505">
        <v>2.0</v>
      </c>
      <c r="BD114" s="505">
        <v>3.0</v>
      </c>
      <c r="BE114" s="505">
        <v>4.0</v>
      </c>
      <c r="BF114" s="183"/>
      <c r="BG114" s="183"/>
      <c r="BH114" s="183"/>
      <c r="BI114" s="183"/>
      <c r="BJ114" s="183"/>
      <c r="BK114" s="183"/>
      <c r="BL114" s="183"/>
      <c r="BM114" s="428"/>
      <c r="BN114" s="428"/>
    </row>
    <row r="115" outlineLevel="3">
      <c r="A115" s="428"/>
      <c r="B115" s="428"/>
      <c r="C115" s="428"/>
      <c r="D115" s="428"/>
      <c r="E115" s="486">
        <v>1.0</v>
      </c>
      <c r="F115" s="528"/>
      <c r="G115" s="506"/>
      <c r="H115" s="507"/>
      <c r="I115" s="507"/>
      <c r="J115" s="523">
        <v>0.0</v>
      </c>
      <c r="K115" s="523">
        <v>0.0</v>
      </c>
      <c r="L115" s="523">
        <v>0.0</v>
      </c>
      <c r="M115" s="523">
        <v>0.0</v>
      </c>
      <c r="N115" s="523">
        <v>0.0</v>
      </c>
      <c r="O115" s="523">
        <v>0.0</v>
      </c>
      <c r="P115" s="523">
        <v>0.0</v>
      </c>
      <c r="Q115" s="523">
        <v>0.0</v>
      </c>
      <c r="R115" s="523">
        <v>0.0</v>
      </c>
      <c r="S115" s="523">
        <v>0.0</v>
      </c>
      <c r="T115" s="523">
        <v>0.0</v>
      </c>
      <c r="U115" s="523">
        <v>0.0</v>
      </c>
      <c r="V115" s="523">
        <v>0.0</v>
      </c>
      <c r="W115" s="523">
        <v>0.0</v>
      </c>
      <c r="X115" s="523">
        <v>0.0</v>
      </c>
      <c r="Y115" s="523">
        <v>0.0</v>
      </c>
      <c r="Z115" s="523">
        <v>0.0</v>
      </c>
      <c r="AA115" s="523">
        <v>0.0</v>
      </c>
      <c r="AB115" s="523">
        <v>0.0</v>
      </c>
      <c r="AC115" s="523">
        <v>0.0</v>
      </c>
      <c r="AD115" s="523">
        <v>0.0</v>
      </c>
      <c r="AE115" s="523">
        <v>0.0</v>
      </c>
      <c r="AF115" s="523">
        <v>0.0</v>
      </c>
      <c r="AG115" s="523">
        <v>0.0</v>
      </c>
      <c r="AH115" s="523">
        <v>0.0</v>
      </c>
      <c r="AI115" s="523">
        <v>0.0</v>
      </c>
      <c r="AJ115" s="523">
        <v>0.0</v>
      </c>
      <c r="AK115" s="523">
        <v>0.0</v>
      </c>
      <c r="AL115" s="523">
        <v>0.0</v>
      </c>
      <c r="AM115" s="523">
        <v>0.0</v>
      </c>
      <c r="AN115" s="523">
        <v>0.0</v>
      </c>
      <c r="AO115" s="523">
        <v>0.0</v>
      </c>
      <c r="AP115" s="523">
        <v>0.0</v>
      </c>
      <c r="AQ115" s="523">
        <v>0.0</v>
      </c>
      <c r="AR115" s="523">
        <v>0.0</v>
      </c>
      <c r="AS115" s="523">
        <v>0.0</v>
      </c>
      <c r="AT115" s="523">
        <v>0.0</v>
      </c>
      <c r="AU115" s="523">
        <v>0.0</v>
      </c>
      <c r="AV115" s="523">
        <v>0.0</v>
      </c>
      <c r="AW115" s="523">
        <v>0.0</v>
      </c>
      <c r="AX115" s="523">
        <v>0.0</v>
      </c>
      <c r="AY115" s="523">
        <v>0.0</v>
      </c>
      <c r="AZ115" s="523">
        <v>0.0</v>
      </c>
      <c r="BA115" s="523">
        <v>0.0</v>
      </c>
      <c r="BB115" s="523">
        <v>0.0</v>
      </c>
      <c r="BC115" s="523">
        <v>0.0</v>
      </c>
      <c r="BD115" s="523">
        <v>0.0</v>
      </c>
      <c r="BE115" s="523">
        <v>0.0</v>
      </c>
      <c r="BF115" s="515">
        <v>0.0</v>
      </c>
      <c r="BG115" s="510"/>
      <c r="BH115" s="511">
        <v>0.0</v>
      </c>
      <c r="BI115" s="512">
        <f t="shared" ref="BI115:BI124" si="11">iferror(AVERAGE(J115:BE115))</f>
        <v>0</v>
      </c>
      <c r="BJ115" s="511">
        <v>0.0</v>
      </c>
      <c r="BK115" s="513"/>
      <c r="BL115" s="514">
        <f>iferror((BH115+BJ115)/100)</f>
        <v>0</v>
      </c>
      <c r="BM115" s="428"/>
      <c r="BN115" s="428"/>
    </row>
    <row r="116" outlineLevel="3">
      <c r="A116" s="428"/>
      <c r="B116" s="428"/>
      <c r="C116" s="428"/>
      <c r="D116" s="428"/>
      <c r="E116" s="486">
        <v>2.0</v>
      </c>
      <c r="F116" s="529"/>
      <c r="G116" s="506"/>
      <c r="H116" s="507"/>
      <c r="I116" s="507"/>
      <c r="J116" s="523">
        <v>0.0</v>
      </c>
      <c r="K116" s="523">
        <v>0.0</v>
      </c>
      <c r="L116" s="523">
        <v>0.0</v>
      </c>
      <c r="M116" s="523">
        <v>0.0</v>
      </c>
      <c r="N116" s="523">
        <v>0.0</v>
      </c>
      <c r="O116" s="523">
        <v>0.0</v>
      </c>
      <c r="P116" s="523">
        <v>0.0</v>
      </c>
      <c r="Q116" s="523">
        <v>0.0</v>
      </c>
      <c r="R116" s="523">
        <v>0.0</v>
      </c>
      <c r="S116" s="523">
        <v>0.0</v>
      </c>
      <c r="T116" s="523">
        <v>0.0</v>
      </c>
      <c r="U116" s="523">
        <v>0.0</v>
      </c>
      <c r="V116" s="523">
        <v>0.0</v>
      </c>
      <c r="W116" s="523">
        <v>0.0</v>
      </c>
      <c r="X116" s="523">
        <v>0.0</v>
      </c>
      <c r="Y116" s="523">
        <v>0.0</v>
      </c>
      <c r="Z116" s="523">
        <v>0.0</v>
      </c>
      <c r="AA116" s="523">
        <v>0.0</v>
      </c>
      <c r="AB116" s="523">
        <v>0.0</v>
      </c>
      <c r="AC116" s="523">
        <v>0.0</v>
      </c>
      <c r="AD116" s="523">
        <v>0.0</v>
      </c>
      <c r="AE116" s="523">
        <v>0.0</v>
      </c>
      <c r="AF116" s="523">
        <v>0.0</v>
      </c>
      <c r="AG116" s="523">
        <v>0.0</v>
      </c>
      <c r="AH116" s="523">
        <v>0.0</v>
      </c>
      <c r="AI116" s="523">
        <v>0.0</v>
      </c>
      <c r="AJ116" s="523">
        <v>0.0</v>
      </c>
      <c r="AK116" s="523">
        <v>0.0</v>
      </c>
      <c r="AL116" s="523">
        <v>0.0</v>
      </c>
      <c r="AM116" s="523">
        <v>0.0</v>
      </c>
      <c r="AN116" s="523">
        <v>0.0</v>
      </c>
      <c r="AO116" s="523">
        <v>0.0</v>
      </c>
      <c r="AP116" s="523">
        <v>0.0</v>
      </c>
      <c r="AQ116" s="523">
        <v>0.0</v>
      </c>
      <c r="AR116" s="523">
        <v>0.0</v>
      </c>
      <c r="AS116" s="523">
        <v>0.0</v>
      </c>
      <c r="AT116" s="523">
        <v>0.0</v>
      </c>
      <c r="AU116" s="523">
        <v>0.0</v>
      </c>
      <c r="AV116" s="523">
        <v>0.0</v>
      </c>
      <c r="AW116" s="523">
        <v>0.0</v>
      </c>
      <c r="AX116" s="523">
        <v>0.0</v>
      </c>
      <c r="AY116" s="523">
        <v>0.0</v>
      </c>
      <c r="AZ116" s="523">
        <v>0.0</v>
      </c>
      <c r="BA116" s="523">
        <v>0.0</v>
      </c>
      <c r="BB116" s="523">
        <v>0.0</v>
      </c>
      <c r="BC116" s="523">
        <v>0.0</v>
      </c>
      <c r="BD116" s="523">
        <v>0.0</v>
      </c>
      <c r="BE116" s="523">
        <v>0.0</v>
      </c>
      <c r="BF116" s="515">
        <v>0.0</v>
      </c>
      <c r="BG116" s="510"/>
      <c r="BH116" s="511">
        <v>0.0</v>
      </c>
      <c r="BI116" s="512">
        <f t="shared" si="11"/>
        <v>0</v>
      </c>
      <c r="BJ116" s="511">
        <v>0.0</v>
      </c>
      <c r="BK116" s="513"/>
      <c r="BL116" s="514">
        <f t="shared" ref="BL116:BL124" si="12">(BH116+BJ116)/100</f>
        <v>0</v>
      </c>
      <c r="BM116" s="428"/>
      <c r="BN116" s="428"/>
    </row>
    <row r="117" outlineLevel="3">
      <c r="A117" s="428"/>
      <c r="B117" s="428"/>
      <c r="C117" s="248" t="s">
        <v>235</v>
      </c>
      <c r="D117" s="428"/>
      <c r="E117" s="486">
        <v>3.0</v>
      </c>
      <c r="F117" s="529"/>
      <c r="G117" s="506"/>
      <c r="H117" s="507"/>
      <c r="I117" s="507"/>
      <c r="J117" s="523">
        <v>0.0</v>
      </c>
      <c r="K117" s="523">
        <v>0.0</v>
      </c>
      <c r="L117" s="523">
        <v>0.0</v>
      </c>
      <c r="M117" s="523">
        <v>0.0</v>
      </c>
      <c r="N117" s="523">
        <v>0.0</v>
      </c>
      <c r="O117" s="523">
        <v>0.0</v>
      </c>
      <c r="P117" s="523">
        <v>0.0</v>
      </c>
      <c r="Q117" s="523">
        <v>0.0</v>
      </c>
      <c r="R117" s="523">
        <v>0.0</v>
      </c>
      <c r="S117" s="523">
        <v>0.0</v>
      </c>
      <c r="T117" s="523">
        <v>0.0</v>
      </c>
      <c r="U117" s="523">
        <v>0.0</v>
      </c>
      <c r="V117" s="523">
        <v>0.0</v>
      </c>
      <c r="W117" s="523">
        <v>0.0</v>
      </c>
      <c r="X117" s="523">
        <v>0.0</v>
      </c>
      <c r="Y117" s="523">
        <v>0.0</v>
      </c>
      <c r="Z117" s="523">
        <v>0.0</v>
      </c>
      <c r="AA117" s="523">
        <v>0.0</v>
      </c>
      <c r="AB117" s="523">
        <v>0.0</v>
      </c>
      <c r="AC117" s="523">
        <v>0.0</v>
      </c>
      <c r="AD117" s="523">
        <v>0.0</v>
      </c>
      <c r="AE117" s="523">
        <v>0.0</v>
      </c>
      <c r="AF117" s="523">
        <v>0.0</v>
      </c>
      <c r="AG117" s="523">
        <v>0.0</v>
      </c>
      <c r="AH117" s="523">
        <v>0.0</v>
      </c>
      <c r="AI117" s="523">
        <v>0.0</v>
      </c>
      <c r="AJ117" s="523">
        <v>0.0</v>
      </c>
      <c r="AK117" s="523">
        <v>0.0</v>
      </c>
      <c r="AL117" s="523">
        <v>0.0</v>
      </c>
      <c r="AM117" s="523">
        <v>0.0</v>
      </c>
      <c r="AN117" s="523">
        <v>0.0</v>
      </c>
      <c r="AO117" s="523">
        <v>0.0</v>
      </c>
      <c r="AP117" s="523">
        <v>0.0</v>
      </c>
      <c r="AQ117" s="523">
        <v>0.0</v>
      </c>
      <c r="AR117" s="523">
        <v>0.0</v>
      </c>
      <c r="AS117" s="523">
        <v>0.0</v>
      </c>
      <c r="AT117" s="523">
        <v>0.0</v>
      </c>
      <c r="AU117" s="523">
        <v>0.0</v>
      </c>
      <c r="AV117" s="523">
        <v>0.0</v>
      </c>
      <c r="AW117" s="523">
        <v>0.0</v>
      </c>
      <c r="AX117" s="523">
        <v>0.0</v>
      </c>
      <c r="AY117" s="523">
        <v>0.0</v>
      </c>
      <c r="AZ117" s="523">
        <v>0.0</v>
      </c>
      <c r="BA117" s="523">
        <v>0.0</v>
      </c>
      <c r="BB117" s="523">
        <v>0.0</v>
      </c>
      <c r="BC117" s="523">
        <v>0.0</v>
      </c>
      <c r="BD117" s="523">
        <v>0.0</v>
      </c>
      <c r="BE117" s="523">
        <v>0.0</v>
      </c>
      <c r="BF117" s="515">
        <v>0.0</v>
      </c>
      <c r="BG117" s="510"/>
      <c r="BH117" s="511">
        <v>0.0</v>
      </c>
      <c r="BI117" s="512">
        <f t="shared" si="11"/>
        <v>0</v>
      </c>
      <c r="BJ117" s="511">
        <v>0.0</v>
      </c>
      <c r="BK117" s="513"/>
      <c r="BL117" s="514">
        <f t="shared" si="12"/>
        <v>0</v>
      </c>
      <c r="BM117" s="428"/>
      <c r="BN117" s="428"/>
    </row>
    <row r="118" outlineLevel="3">
      <c r="A118" s="428"/>
      <c r="B118" s="428"/>
      <c r="C118" s="428"/>
      <c r="D118" s="428"/>
      <c r="E118" s="486">
        <v>4.0</v>
      </c>
      <c r="F118" s="529"/>
      <c r="G118" s="506"/>
      <c r="H118" s="507"/>
      <c r="I118" s="507"/>
      <c r="J118" s="523">
        <v>0.0</v>
      </c>
      <c r="K118" s="523">
        <v>0.0</v>
      </c>
      <c r="L118" s="523">
        <v>0.0</v>
      </c>
      <c r="M118" s="523">
        <v>0.0</v>
      </c>
      <c r="N118" s="523">
        <v>0.0</v>
      </c>
      <c r="O118" s="523">
        <v>0.0</v>
      </c>
      <c r="P118" s="523">
        <v>0.0</v>
      </c>
      <c r="Q118" s="523">
        <v>0.0</v>
      </c>
      <c r="R118" s="523">
        <v>0.0</v>
      </c>
      <c r="S118" s="523">
        <v>0.0</v>
      </c>
      <c r="T118" s="523">
        <v>0.0</v>
      </c>
      <c r="U118" s="523">
        <v>0.0</v>
      </c>
      <c r="V118" s="523">
        <v>0.0</v>
      </c>
      <c r="W118" s="523">
        <v>0.0</v>
      </c>
      <c r="X118" s="523">
        <v>0.0</v>
      </c>
      <c r="Y118" s="523">
        <v>0.0</v>
      </c>
      <c r="Z118" s="523">
        <v>0.0</v>
      </c>
      <c r="AA118" s="523">
        <v>0.0</v>
      </c>
      <c r="AB118" s="523">
        <v>0.0</v>
      </c>
      <c r="AC118" s="523">
        <v>0.0</v>
      </c>
      <c r="AD118" s="523">
        <v>0.0</v>
      </c>
      <c r="AE118" s="523">
        <v>0.0</v>
      </c>
      <c r="AF118" s="523">
        <v>0.0</v>
      </c>
      <c r="AG118" s="523">
        <v>0.0</v>
      </c>
      <c r="AH118" s="523">
        <v>0.0</v>
      </c>
      <c r="AI118" s="523">
        <v>0.0</v>
      </c>
      <c r="AJ118" s="523">
        <v>0.0</v>
      </c>
      <c r="AK118" s="523">
        <v>0.0</v>
      </c>
      <c r="AL118" s="523">
        <v>0.0</v>
      </c>
      <c r="AM118" s="523">
        <v>0.0</v>
      </c>
      <c r="AN118" s="523">
        <v>0.0</v>
      </c>
      <c r="AO118" s="523">
        <v>0.0</v>
      </c>
      <c r="AP118" s="523">
        <v>0.0</v>
      </c>
      <c r="AQ118" s="523">
        <v>0.0</v>
      </c>
      <c r="AR118" s="523">
        <v>0.0</v>
      </c>
      <c r="AS118" s="523">
        <v>0.0</v>
      </c>
      <c r="AT118" s="523">
        <v>0.0</v>
      </c>
      <c r="AU118" s="523">
        <v>0.0</v>
      </c>
      <c r="AV118" s="523">
        <v>0.0</v>
      </c>
      <c r="AW118" s="523">
        <v>0.0</v>
      </c>
      <c r="AX118" s="523">
        <v>0.0</v>
      </c>
      <c r="AY118" s="523">
        <v>0.0</v>
      </c>
      <c r="AZ118" s="523">
        <v>0.0</v>
      </c>
      <c r="BA118" s="523">
        <v>0.0</v>
      </c>
      <c r="BB118" s="523">
        <v>0.0</v>
      </c>
      <c r="BC118" s="523">
        <v>0.0</v>
      </c>
      <c r="BD118" s="523">
        <v>0.0</v>
      </c>
      <c r="BE118" s="523">
        <v>0.0</v>
      </c>
      <c r="BF118" s="515">
        <v>0.0</v>
      </c>
      <c r="BG118" s="510"/>
      <c r="BH118" s="511">
        <v>0.0</v>
      </c>
      <c r="BI118" s="512">
        <f t="shared" si="11"/>
        <v>0</v>
      </c>
      <c r="BJ118" s="511">
        <v>0.0</v>
      </c>
      <c r="BK118" s="513"/>
      <c r="BL118" s="514">
        <f t="shared" si="12"/>
        <v>0</v>
      </c>
      <c r="BM118" s="428"/>
      <c r="BN118" s="428"/>
    </row>
    <row r="119" outlineLevel="3">
      <c r="A119" s="428"/>
      <c r="B119" s="428"/>
      <c r="C119" s="428"/>
      <c r="D119" s="428"/>
      <c r="E119" s="486">
        <v>5.0</v>
      </c>
      <c r="F119" s="529"/>
      <c r="G119" s="506"/>
      <c r="H119" s="507"/>
      <c r="I119" s="507"/>
      <c r="J119" s="523">
        <v>0.0</v>
      </c>
      <c r="K119" s="523">
        <v>0.0</v>
      </c>
      <c r="L119" s="523">
        <v>0.0</v>
      </c>
      <c r="M119" s="523">
        <v>0.0</v>
      </c>
      <c r="N119" s="523">
        <v>0.0</v>
      </c>
      <c r="O119" s="523">
        <v>0.0</v>
      </c>
      <c r="P119" s="523">
        <v>0.0</v>
      </c>
      <c r="Q119" s="523">
        <v>0.0</v>
      </c>
      <c r="R119" s="523">
        <v>0.0</v>
      </c>
      <c r="S119" s="523">
        <v>0.0</v>
      </c>
      <c r="T119" s="523">
        <v>0.0</v>
      </c>
      <c r="U119" s="523">
        <v>0.0</v>
      </c>
      <c r="V119" s="523">
        <v>0.0</v>
      </c>
      <c r="W119" s="523">
        <v>0.0</v>
      </c>
      <c r="X119" s="523">
        <v>0.0</v>
      </c>
      <c r="Y119" s="523">
        <v>0.0</v>
      </c>
      <c r="Z119" s="523">
        <v>0.0</v>
      </c>
      <c r="AA119" s="523">
        <v>0.0</v>
      </c>
      <c r="AB119" s="523">
        <v>0.0</v>
      </c>
      <c r="AC119" s="523">
        <v>0.0</v>
      </c>
      <c r="AD119" s="523">
        <v>0.0</v>
      </c>
      <c r="AE119" s="523">
        <v>0.0</v>
      </c>
      <c r="AF119" s="523">
        <v>0.0</v>
      </c>
      <c r="AG119" s="523">
        <v>0.0</v>
      </c>
      <c r="AH119" s="523">
        <v>0.0</v>
      </c>
      <c r="AI119" s="523">
        <v>0.0</v>
      </c>
      <c r="AJ119" s="523">
        <v>0.0</v>
      </c>
      <c r="AK119" s="523">
        <v>0.0</v>
      </c>
      <c r="AL119" s="523">
        <v>0.0</v>
      </c>
      <c r="AM119" s="523">
        <v>0.0</v>
      </c>
      <c r="AN119" s="523">
        <v>0.0</v>
      </c>
      <c r="AO119" s="523">
        <v>0.0</v>
      </c>
      <c r="AP119" s="523">
        <v>0.0</v>
      </c>
      <c r="AQ119" s="523">
        <v>0.0</v>
      </c>
      <c r="AR119" s="523">
        <v>0.0</v>
      </c>
      <c r="AS119" s="523">
        <v>0.0</v>
      </c>
      <c r="AT119" s="523">
        <v>0.0</v>
      </c>
      <c r="AU119" s="523">
        <v>0.0</v>
      </c>
      <c r="AV119" s="523">
        <v>0.0</v>
      </c>
      <c r="AW119" s="523">
        <v>0.0</v>
      </c>
      <c r="AX119" s="523">
        <v>0.0</v>
      </c>
      <c r="AY119" s="523">
        <v>0.0</v>
      </c>
      <c r="AZ119" s="523">
        <v>0.0</v>
      </c>
      <c r="BA119" s="523">
        <v>0.0</v>
      </c>
      <c r="BB119" s="523">
        <v>0.0</v>
      </c>
      <c r="BC119" s="523">
        <v>0.0</v>
      </c>
      <c r="BD119" s="523">
        <v>0.0</v>
      </c>
      <c r="BE119" s="523">
        <v>0.0</v>
      </c>
      <c r="BF119" s="515">
        <v>0.0</v>
      </c>
      <c r="BG119" s="510"/>
      <c r="BH119" s="511">
        <v>0.0</v>
      </c>
      <c r="BI119" s="512">
        <f t="shared" si="11"/>
        <v>0</v>
      </c>
      <c r="BJ119" s="511">
        <v>0.0</v>
      </c>
      <c r="BK119" s="513"/>
      <c r="BL119" s="514">
        <f t="shared" si="12"/>
        <v>0</v>
      </c>
      <c r="BM119" s="428"/>
      <c r="BN119" s="428"/>
    </row>
    <row r="120" outlineLevel="3">
      <c r="A120" s="428"/>
      <c r="B120" s="428"/>
      <c r="C120" s="428"/>
      <c r="D120" s="428"/>
      <c r="E120" s="486">
        <v>6.0</v>
      </c>
      <c r="F120" s="529"/>
      <c r="G120" s="506"/>
      <c r="H120" s="507"/>
      <c r="I120" s="507"/>
      <c r="J120" s="523">
        <v>0.0</v>
      </c>
      <c r="K120" s="523">
        <v>0.0</v>
      </c>
      <c r="L120" s="523">
        <v>0.0</v>
      </c>
      <c r="M120" s="523">
        <v>0.0</v>
      </c>
      <c r="N120" s="523">
        <v>0.0</v>
      </c>
      <c r="O120" s="523">
        <v>0.0</v>
      </c>
      <c r="P120" s="523">
        <v>0.0</v>
      </c>
      <c r="Q120" s="523">
        <v>0.0</v>
      </c>
      <c r="R120" s="523">
        <v>0.0</v>
      </c>
      <c r="S120" s="523">
        <v>0.0</v>
      </c>
      <c r="T120" s="523">
        <v>0.0</v>
      </c>
      <c r="U120" s="523">
        <v>0.0</v>
      </c>
      <c r="V120" s="523">
        <v>0.0</v>
      </c>
      <c r="W120" s="523">
        <v>0.0</v>
      </c>
      <c r="X120" s="523">
        <v>0.0</v>
      </c>
      <c r="Y120" s="523">
        <v>0.0</v>
      </c>
      <c r="Z120" s="523">
        <v>0.0</v>
      </c>
      <c r="AA120" s="523">
        <v>0.0</v>
      </c>
      <c r="AB120" s="523">
        <v>0.0</v>
      </c>
      <c r="AC120" s="523">
        <v>0.0</v>
      </c>
      <c r="AD120" s="523">
        <v>0.0</v>
      </c>
      <c r="AE120" s="523">
        <v>0.0</v>
      </c>
      <c r="AF120" s="523">
        <v>0.0</v>
      </c>
      <c r="AG120" s="523">
        <v>0.0</v>
      </c>
      <c r="AH120" s="523">
        <v>0.0</v>
      </c>
      <c r="AI120" s="523">
        <v>0.0</v>
      </c>
      <c r="AJ120" s="523">
        <v>0.0</v>
      </c>
      <c r="AK120" s="523">
        <v>0.0</v>
      </c>
      <c r="AL120" s="523">
        <v>0.0</v>
      </c>
      <c r="AM120" s="523">
        <v>0.0</v>
      </c>
      <c r="AN120" s="523">
        <v>0.0</v>
      </c>
      <c r="AO120" s="523">
        <v>0.0</v>
      </c>
      <c r="AP120" s="523">
        <v>0.0</v>
      </c>
      <c r="AQ120" s="523">
        <v>0.0</v>
      </c>
      <c r="AR120" s="523">
        <v>0.0</v>
      </c>
      <c r="AS120" s="523">
        <v>0.0</v>
      </c>
      <c r="AT120" s="523">
        <v>0.0</v>
      </c>
      <c r="AU120" s="523">
        <v>0.0</v>
      </c>
      <c r="AV120" s="523">
        <v>0.0</v>
      </c>
      <c r="AW120" s="523">
        <v>0.0</v>
      </c>
      <c r="AX120" s="523">
        <v>0.0</v>
      </c>
      <c r="AY120" s="523">
        <v>0.0</v>
      </c>
      <c r="AZ120" s="523">
        <v>0.0</v>
      </c>
      <c r="BA120" s="523">
        <v>0.0</v>
      </c>
      <c r="BB120" s="523">
        <v>0.0</v>
      </c>
      <c r="BC120" s="523">
        <v>0.0</v>
      </c>
      <c r="BD120" s="523">
        <v>0.0</v>
      </c>
      <c r="BE120" s="523">
        <v>0.0</v>
      </c>
      <c r="BF120" s="515">
        <v>0.0</v>
      </c>
      <c r="BG120" s="510"/>
      <c r="BH120" s="511">
        <v>0.0</v>
      </c>
      <c r="BI120" s="512">
        <f t="shared" si="11"/>
        <v>0</v>
      </c>
      <c r="BJ120" s="511">
        <v>0.0</v>
      </c>
      <c r="BK120" s="513"/>
      <c r="BL120" s="514">
        <f t="shared" si="12"/>
        <v>0</v>
      </c>
      <c r="BM120" s="428"/>
      <c r="BN120" s="428"/>
    </row>
    <row r="121" outlineLevel="3">
      <c r="A121" s="428"/>
      <c r="B121" s="428"/>
      <c r="C121" s="428"/>
      <c r="D121" s="428"/>
      <c r="E121" s="486">
        <v>7.0</v>
      </c>
      <c r="F121" s="529"/>
      <c r="G121" s="506"/>
      <c r="H121" s="507"/>
      <c r="I121" s="507"/>
      <c r="J121" s="523">
        <v>0.0</v>
      </c>
      <c r="K121" s="523">
        <v>0.0</v>
      </c>
      <c r="L121" s="523">
        <v>0.0</v>
      </c>
      <c r="M121" s="523">
        <v>0.0</v>
      </c>
      <c r="N121" s="523">
        <v>0.0</v>
      </c>
      <c r="O121" s="523">
        <v>0.0</v>
      </c>
      <c r="P121" s="523">
        <v>0.0</v>
      </c>
      <c r="Q121" s="523">
        <v>0.0</v>
      </c>
      <c r="R121" s="523">
        <v>0.0</v>
      </c>
      <c r="S121" s="523">
        <v>0.0</v>
      </c>
      <c r="T121" s="523">
        <v>0.0</v>
      </c>
      <c r="U121" s="523">
        <v>0.0</v>
      </c>
      <c r="V121" s="523">
        <v>0.0</v>
      </c>
      <c r="W121" s="523">
        <v>0.0</v>
      </c>
      <c r="X121" s="523">
        <v>0.0</v>
      </c>
      <c r="Y121" s="523">
        <v>0.0</v>
      </c>
      <c r="Z121" s="523">
        <v>0.0</v>
      </c>
      <c r="AA121" s="523">
        <v>0.0</v>
      </c>
      <c r="AB121" s="523">
        <v>0.0</v>
      </c>
      <c r="AC121" s="523">
        <v>0.0</v>
      </c>
      <c r="AD121" s="523">
        <v>0.0</v>
      </c>
      <c r="AE121" s="523">
        <v>0.0</v>
      </c>
      <c r="AF121" s="523">
        <v>0.0</v>
      </c>
      <c r="AG121" s="523">
        <v>0.0</v>
      </c>
      <c r="AH121" s="523">
        <v>0.0</v>
      </c>
      <c r="AI121" s="523">
        <v>0.0</v>
      </c>
      <c r="AJ121" s="523">
        <v>0.0</v>
      </c>
      <c r="AK121" s="523">
        <v>0.0</v>
      </c>
      <c r="AL121" s="523">
        <v>0.0</v>
      </c>
      <c r="AM121" s="523">
        <v>0.0</v>
      </c>
      <c r="AN121" s="523">
        <v>0.0</v>
      </c>
      <c r="AO121" s="523">
        <v>0.0</v>
      </c>
      <c r="AP121" s="523">
        <v>0.0</v>
      </c>
      <c r="AQ121" s="523">
        <v>0.0</v>
      </c>
      <c r="AR121" s="523">
        <v>0.0</v>
      </c>
      <c r="AS121" s="523">
        <v>0.0</v>
      </c>
      <c r="AT121" s="523">
        <v>0.0</v>
      </c>
      <c r="AU121" s="523">
        <v>0.0</v>
      </c>
      <c r="AV121" s="523">
        <v>0.0</v>
      </c>
      <c r="AW121" s="523">
        <v>0.0</v>
      </c>
      <c r="AX121" s="523">
        <v>0.0</v>
      </c>
      <c r="AY121" s="523">
        <v>0.0</v>
      </c>
      <c r="AZ121" s="523">
        <v>0.0</v>
      </c>
      <c r="BA121" s="523">
        <v>0.0</v>
      </c>
      <c r="BB121" s="523">
        <v>0.0</v>
      </c>
      <c r="BC121" s="523">
        <v>0.0</v>
      </c>
      <c r="BD121" s="523">
        <v>0.0</v>
      </c>
      <c r="BE121" s="523">
        <v>0.0</v>
      </c>
      <c r="BF121" s="515">
        <v>0.0</v>
      </c>
      <c r="BG121" s="510"/>
      <c r="BH121" s="511">
        <v>0.0</v>
      </c>
      <c r="BI121" s="512">
        <f t="shared" si="11"/>
        <v>0</v>
      </c>
      <c r="BJ121" s="511">
        <v>0.0</v>
      </c>
      <c r="BK121" s="513"/>
      <c r="BL121" s="514">
        <f t="shared" si="12"/>
        <v>0</v>
      </c>
      <c r="BM121" s="428"/>
      <c r="BN121" s="428"/>
    </row>
    <row r="122" outlineLevel="3">
      <c r="A122" s="428"/>
      <c r="B122" s="428"/>
      <c r="C122" s="428"/>
      <c r="D122" s="428"/>
      <c r="E122" s="486">
        <v>8.0</v>
      </c>
      <c r="F122" s="529"/>
      <c r="G122" s="506"/>
      <c r="H122" s="507"/>
      <c r="I122" s="507"/>
      <c r="J122" s="523">
        <v>0.0</v>
      </c>
      <c r="K122" s="523">
        <v>0.0</v>
      </c>
      <c r="L122" s="523">
        <v>0.0</v>
      </c>
      <c r="M122" s="523">
        <v>0.0</v>
      </c>
      <c r="N122" s="523">
        <v>0.0</v>
      </c>
      <c r="O122" s="523">
        <v>0.0</v>
      </c>
      <c r="P122" s="523">
        <v>0.0</v>
      </c>
      <c r="Q122" s="523">
        <v>0.0</v>
      </c>
      <c r="R122" s="523">
        <v>0.0</v>
      </c>
      <c r="S122" s="523">
        <v>0.0</v>
      </c>
      <c r="T122" s="523">
        <v>0.0</v>
      </c>
      <c r="U122" s="523">
        <v>0.0</v>
      </c>
      <c r="V122" s="523">
        <v>0.0</v>
      </c>
      <c r="W122" s="523">
        <v>0.0</v>
      </c>
      <c r="X122" s="523">
        <v>0.0</v>
      </c>
      <c r="Y122" s="523">
        <v>0.0</v>
      </c>
      <c r="Z122" s="523">
        <v>0.0</v>
      </c>
      <c r="AA122" s="523">
        <v>0.0</v>
      </c>
      <c r="AB122" s="523">
        <v>0.0</v>
      </c>
      <c r="AC122" s="523">
        <v>0.0</v>
      </c>
      <c r="AD122" s="523">
        <v>0.0</v>
      </c>
      <c r="AE122" s="523">
        <v>0.0</v>
      </c>
      <c r="AF122" s="523">
        <v>0.0</v>
      </c>
      <c r="AG122" s="523">
        <v>0.0</v>
      </c>
      <c r="AH122" s="523">
        <v>0.0</v>
      </c>
      <c r="AI122" s="523">
        <v>0.0</v>
      </c>
      <c r="AJ122" s="523">
        <v>0.0</v>
      </c>
      <c r="AK122" s="523">
        <v>0.0</v>
      </c>
      <c r="AL122" s="523">
        <v>0.0</v>
      </c>
      <c r="AM122" s="523">
        <v>0.0</v>
      </c>
      <c r="AN122" s="523">
        <v>0.0</v>
      </c>
      <c r="AO122" s="523">
        <v>0.0</v>
      </c>
      <c r="AP122" s="523">
        <v>0.0</v>
      </c>
      <c r="AQ122" s="523">
        <v>0.0</v>
      </c>
      <c r="AR122" s="523">
        <v>0.0</v>
      </c>
      <c r="AS122" s="523">
        <v>0.0</v>
      </c>
      <c r="AT122" s="523">
        <v>0.0</v>
      </c>
      <c r="AU122" s="523">
        <v>0.0</v>
      </c>
      <c r="AV122" s="523">
        <v>0.0</v>
      </c>
      <c r="AW122" s="523">
        <v>0.0</v>
      </c>
      <c r="AX122" s="523">
        <v>0.0</v>
      </c>
      <c r="AY122" s="523">
        <v>0.0</v>
      </c>
      <c r="AZ122" s="523">
        <v>0.0</v>
      </c>
      <c r="BA122" s="523">
        <v>0.0</v>
      </c>
      <c r="BB122" s="523">
        <v>0.0</v>
      </c>
      <c r="BC122" s="523">
        <v>0.0</v>
      </c>
      <c r="BD122" s="523">
        <v>0.0</v>
      </c>
      <c r="BE122" s="523">
        <v>0.0</v>
      </c>
      <c r="BF122" s="515">
        <v>0.0</v>
      </c>
      <c r="BG122" s="510"/>
      <c r="BH122" s="511">
        <v>0.0</v>
      </c>
      <c r="BI122" s="512">
        <f t="shared" si="11"/>
        <v>0</v>
      </c>
      <c r="BJ122" s="511">
        <v>0.0</v>
      </c>
      <c r="BK122" s="513"/>
      <c r="BL122" s="514">
        <f t="shared" si="12"/>
        <v>0</v>
      </c>
      <c r="BM122" s="428"/>
      <c r="BN122" s="428"/>
    </row>
    <row r="123" outlineLevel="3">
      <c r="A123" s="428"/>
      <c r="B123" s="428"/>
      <c r="C123" s="428"/>
      <c r="D123" s="428"/>
      <c r="E123" s="486">
        <v>9.0</v>
      </c>
      <c r="F123" s="529"/>
      <c r="G123" s="506"/>
      <c r="H123" s="507"/>
      <c r="I123" s="507"/>
      <c r="J123" s="523">
        <v>0.0</v>
      </c>
      <c r="K123" s="523">
        <v>0.0</v>
      </c>
      <c r="L123" s="523">
        <v>0.0</v>
      </c>
      <c r="M123" s="523">
        <v>0.0</v>
      </c>
      <c r="N123" s="523">
        <v>0.0</v>
      </c>
      <c r="O123" s="523">
        <v>0.0</v>
      </c>
      <c r="P123" s="523">
        <v>0.0</v>
      </c>
      <c r="Q123" s="523">
        <v>0.0</v>
      </c>
      <c r="R123" s="523">
        <v>0.0</v>
      </c>
      <c r="S123" s="523">
        <v>0.0</v>
      </c>
      <c r="T123" s="523">
        <v>0.0</v>
      </c>
      <c r="U123" s="523">
        <v>0.0</v>
      </c>
      <c r="V123" s="523">
        <v>0.0</v>
      </c>
      <c r="W123" s="523">
        <v>0.0</v>
      </c>
      <c r="X123" s="523">
        <v>0.0</v>
      </c>
      <c r="Y123" s="523">
        <v>0.0</v>
      </c>
      <c r="Z123" s="523">
        <v>0.0</v>
      </c>
      <c r="AA123" s="523">
        <v>0.0</v>
      </c>
      <c r="AB123" s="523">
        <v>0.0</v>
      </c>
      <c r="AC123" s="523">
        <v>0.0</v>
      </c>
      <c r="AD123" s="523">
        <v>0.0</v>
      </c>
      <c r="AE123" s="523">
        <v>0.0</v>
      </c>
      <c r="AF123" s="523">
        <v>0.0</v>
      </c>
      <c r="AG123" s="523">
        <v>0.0</v>
      </c>
      <c r="AH123" s="523">
        <v>0.0</v>
      </c>
      <c r="AI123" s="523">
        <v>0.0</v>
      </c>
      <c r="AJ123" s="523">
        <v>0.0</v>
      </c>
      <c r="AK123" s="523">
        <v>0.0</v>
      </c>
      <c r="AL123" s="523">
        <v>0.0</v>
      </c>
      <c r="AM123" s="523">
        <v>0.0</v>
      </c>
      <c r="AN123" s="523">
        <v>0.0</v>
      </c>
      <c r="AO123" s="523">
        <v>0.0</v>
      </c>
      <c r="AP123" s="523">
        <v>0.0</v>
      </c>
      <c r="AQ123" s="523">
        <v>0.0</v>
      </c>
      <c r="AR123" s="523">
        <v>0.0</v>
      </c>
      <c r="AS123" s="523">
        <v>0.0</v>
      </c>
      <c r="AT123" s="523">
        <v>0.0</v>
      </c>
      <c r="AU123" s="523">
        <v>0.0</v>
      </c>
      <c r="AV123" s="523">
        <v>0.0</v>
      </c>
      <c r="AW123" s="523">
        <v>0.0</v>
      </c>
      <c r="AX123" s="523">
        <v>0.0</v>
      </c>
      <c r="AY123" s="523">
        <v>0.0</v>
      </c>
      <c r="AZ123" s="523">
        <v>0.0</v>
      </c>
      <c r="BA123" s="523">
        <v>0.0</v>
      </c>
      <c r="BB123" s="523">
        <v>0.0</v>
      </c>
      <c r="BC123" s="523">
        <v>0.0</v>
      </c>
      <c r="BD123" s="523">
        <v>0.0</v>
      </c>
      <c r="BE123" s="523">
        <v>0.0</v>
      </c>
      <c r="BF123" s="515">
        <v>0.0</v>
      </c>
      <c r="BG123" s="510"/>
      <c r="BH123" s="511">
        <v>0.0</v>
      </c>
      <c r="BI123" s="512">
        <f t="shared" si="11"/>
        <v>0</v>
      </c>
      <c r="BJ123" s="511">
        <v>0.0</v>
      </c>
      <c r="BK123" s="513"/>
      <c r="BL123" s="514">
        <f t="shared" si="12"/>
        <v>0</v>
      </c>
      <c r="BM123" s="428"/>
      <c r="BN123" s="428"/>
    </row>
    <row r="124" outlineLevel="3">
      <c r="A124" s="428"/>
      <c r="B124" s="428"/>
      <c r="C124" s="428"/>
      <c r="D124" s="428"/>
      <c r="E124" s="486">
        <v>10.0</v>
      </c>
      <c r="F124" s="529"/>
      <c r="G124" s="506"/>
      <c r="H124" s="507"/>
      <c r="I124" s="507"/>
      <c r="J124" s="523">
        <v>0.0</v>
      </c>
      <c r="K124" s="523">
        <v>0.0</v>
      </c>
      <c r="L124" s="523">
        <v>0.0</v>
      </c>
      <c r="M124" s="523">
        <v>0.0</v>
      </c>
      <c r="N124" s="523">
        <v>0.0</v>
      </c>
      <c r="O124" s="523">
        <v>0.0</v>
      </c>
      <c r="P124" s="523">
        <v>0.0</v>
      </c>
      <c r="Q124" s="523">
        <v>0.0</v>
      </c>
      <c r="R124" s="523">
        <v>0.0</v>
      </c>
      <c r="S124" s="523">
        <v>0.0</v>
      </c>
      <c r="T124" s="523">
        <v>0.0</v>
      </c>
      <c r="U124" s="523">
        <v>0.0</v>
      </c>
      <c r="V124" s="523">
        <v>0.0</v>
      </c>
      <c r="W124" s="523">
        <v>0.0</v>
      </c>
      <c r="X124" s="523">
        <v>0.0</v>
      </c>
      <c r="Y124" s="523">
        <v>0.0</v>
      </c>
      <c r="Z124" s="523">
        <v>0.0</v>
      </c>
      <c r="AA124" s="523">
        <v>0.0</v>
      </c>
      <c r="AB124" s="523">
        <v>0.0</v>
      </c>
      <c r="AC124" s="523">
        <v>0.0</v>
      </c>
      <c r="AD124" s="523">
        <v>0.0</v>
      </c>
      <c r="AE124" s="523">
        <v>0.0</v>
      </c>
      <c r="AF124" s="523">
        <v>0.0</v>
      </c>
      <c r="AG124" s="523">
        <v>0.0</v>
      </c>
      <c r="AH124" s="523">
        <v>0.0</v>
      </c>
      <c r="AI124" s="523">
        <v>0.0</v>
      </c>
      <c r="AJ124" s="523">
        <v>0.0</v>
      </c>
      <c r="AK124" s="523">
        <v>0.0</v>
      </c>
      <c r="AL124" s="523">
        <v>0.0</v>
      </c>
      <c r="AM124" s="523">
        <v>0.0</v>
      </c>
      <c r="AN124" s="523">
        <v>0.0</v>
      </c>
      <c r="AO124" s="523">
        <v>0.0</v>
      </c>
      <c r="AP124" s="523">
        <v>0.0</v>
      </c>
      <c r="AQ124" s="523">
        <v>0.0</v>
      </c>
      <c r="AR124" s="523">
        <v>0.0</v>
      </c>
      <c r="AS124" s="523">
        <v>0.0</v>
      </c>
      <c r="AT124" s="523">
        <v>0.0</v>
      </c>
      <c r="AU124" s="523">
        <v>0.0</v>
      </c>
      <c r="AV124" s="523">
        <v>0.0</v>
      </c>
      <c r="AW124" s="523">
        <v>0.0</v>
      </c>
      <c r="AX124" s="523">
        <v>0.0</v>
      </c>
      <c r="AY124" s="523">
        <v>0.0</v>
      </c>
      <c r="AZ124" s="523">
        <v>0.0</v>
      </c>
      <c r="BA124" s="523">
        <v>0.0</v>
      </c>
      <c r="BB124" s="523">
        <v>0.0</v>
      </c>
      <c r="BC124" s="523">
        <v>0.0</v>
      </c>
      <c r="BD124" s="523">
        <v>0.0</v>
      </c>
      <c r="BE124" s="523">
        <v>0.0</v>
      </c>
      <c r="BF124" s="515">
        <v>0.0</v>
      </c>
      <c r="BG124" s="510"/>
      <c r="BH124" s="511">
        <v>0.0</v>
      </c>
      <c r="BI124" s="512">
        <f t="shared" si="11"/>
        <v>0</v>
      </c>
      <c r="BJ124" s="511">
        <v>0.0</v>
      </c>
      <c r="BK124" s="513"/>
      <c r="BL124" s="514">
        <f t="shared" si="12"/>
        <v>0</v>
      </c>
      <c r="BM124" s="428"/>
      <c r="BN124" s="428"/>
    </row>
    <row r="125" outlineLevel="3">
      <c r="A125" s="428"/>
      <c r="B125" s="428"/>
      <c r="C125" s="428"/>
      <c r="D125" s="428"/>
      <c r="E125" s="517"/>
      <c r="F125" s="517"/>
      <c r="G125" s="517"/>
      <c r="H125" s="517"/>
      <c r="I125" s="517"/>
      <c r="J125" s="517"/>
      <c r="K125" s="517"/>
      <c r="L125" s="517"/>
      <c r="M125" s="517"/>
      <c r="N125" s="517"/>
      <c r="O125" s="517"/>
      <c r="P125" s="517"/>
      <c r="Q125" s="517"/>
      <c r="R125" s="517"/>
      <c r="S125" s="517"/>
      <c r="T125" s="517"/>
      <c r="U125" s="517"/>
      <c r="V125" s="517"/>
      <c r="W125" s="517"/>
      <c r="X125" s="517"/>
      <c r="Y125" s="517"/>
      <c r="Z125" s="517"/>
      <c r="AA125" s="517"/>
      <c r="AB125" s="517"/>
      <c r="AC125" s="517"/>
      <c r="AD125" s="517"/>
      <c r="AE125" s="517"/>
      <c r="AF125" s="517"/>
      <c r="AG125" s="517"/>
      <c r="AH125" s="517"/>
      <c r="AI125" s="517"/>
      <c r="AJ125" s="517"/>
      <c r="AK125" s="517"/>
      <c r="AL125" s="517"/>
      <c r="AM125" s="517"/>
      <c r="AN125" s="517"/>
      <c r="AO125" s="517"/>
      <c r="AP125" s="517"/>
      <c r="AQ125" s="517"/>
      <c r="AR125" s="517"/>
      <c r="AS125" s="517"/>
      <c r="AT125" s="517"/>
      <c r="AU125" s="517"/>
      <c r="AV125" s="517"/>
      <c r="AW125" s="517"/>
      <c r="AX125" s="517"/>
      <c r="AY125" s="517"/>
      <c r="AZ125" s="517"/>
      <c r="BA125" s="517"/>
      <c r="BB125" s="517"/>
      <c r="BC125" s="517"/>
      <c r="BD125" s="517"/>
      <c r="BE125" s="517"/>
      <c r="BF125" s="517"/>
      <c r="BG125" s="517"/>
      <c r="BH125" s="517"/>
      <c r="BI125" s="517"/>
      <c r="BJ125" s="517"/>
      <c r="BK125" s="517"/>
      <c r="BL125" s="517"/>
      <c r="BM125" s="428"/>
      <c r="BN125" s="428"/>
    </row>
    <row r="126" outlineLevel="3">
      <c r="A126" s="428"/>
      <c r="B126" s="428"/>
      <c r="C126" s="428"/>
      <c r="D126" s="428"/>
      <c r="E126" s="428"/>
      <c r="F126" s="428"/>
      <c r="G126" s="428"/>
      <c r="H126" s="428"/>
      <c r="I126" s="428"/>
      <c r="J126" s="428"/>
      <c r="K126" s="428"/>
      <c r="L126" s="428"/>
      <c r="M126" s="428"/>
      <c r="N126" s="428"/>
      <c r="O126" s="428"/>
      <c r="P126" s="428"/>
      <c r="Q126" s="428"/>
      <c r="R126" s="428"/>
      <c r="S126" s="428"/>
      <c r="T126" s="428"/>
      <c r="U126" s="428"/>
      <c r="V126" s="428"/>
      <c r="W126" s="428"/>
      <c r="X126" s="428"/>
      <c r="Y126" s="428"/>
      <c r="Z126" s="428"/>
      <c r="AA126" s="428"/>
      <c r="AB126" s="428"/>
      <c r="AC126" s="428"/>
      <c r="AD126" s="428"/>
      <c r="AE126" s="428"/>
      <c r="AF126" s="428"/>
      <c r="AG126" s="428"/>
      <c r="AH126" s="428"/>
      <c r="AI126" s="428"/>
      <c r="AJ126" s="428"/>
      <c r="AK126" s="428"/>
      <c r="AL126" s="428"/>
      <c r="AM126" s="428"/>
      <c r="AN126" s="428"/>
      <c r="AO126" s="428"/>
      <c r="AP126" s="428"/>
      <c r="AQ126" s="428"/>
      <c r="AR126" s="428"/>
      <c r="AS126" s="428"/>
      <c r="AT126" s="428"/>
      <c r="AU126" s="428"/>
      <c r="AV126" s="428"/>
      <c r="AW126" s="428"/>
      <c r="AX126" s="428"/>
      <c r="AY126" s="428"/>
      <c r="AZ126" s="428"/>
      <c r="BA126" s="428"/>
      <c r="BB126" s="428"/>
      <c r="BC126" s="428"/>
      <c r="BD126" s="428"/>
      <c r="BE126" s="428"/>
      <c r="BF126" s="428"/>
      <c r="BG126" s="428"/>
      <c r="BH126" s="428"/>
      <c r="BI126" s="428"/>
      <c r="BJ126" s="428"/>
      <c r="BK126" s="428"/>
      <c r="BL126" s="428"/>
      <c r="BM126" s="428"/>
      <c r="BN126" s="428"/>
    </row>
    <row r="127" outlineLevel="2">
      <c r="A127" s="428"/>
      <c r="B127" s="428"/>
      <c r="C127" s="428"/>
      <c r="D127" s="428"/>
      <c r="E127" s="428"/>
      <c r="F127" s="428"/>
      <c r="G127" s="428"/>
      <c r="H127" s="428"/>
      <c r="I127" s="428"/>
      <c r="J127" s="428"/>
      <c r="K127" s="428"/>
      <c r="L127" s="428"/>
      <c r="M127" s="428"/>
      <c r="N127" s="428"/>
      <c r="O127" s="428"/>
      <c r="P127" s="428"/>
      <c r="Q127" s="428"/>
      <c r="R127" s="428"/>
      <c r="S127" s="428"/>
      <c r="T127" s="428"/>
      <c r="U127" s="428"/>
      <c r="V127" s="428"/>
      <c r="W127" s="428"/>
      <c r="X127" s="428"/>
      <c r="Y127" s="428"/>
      <c r="Z127" s="428"/>
      <c r="AA127" s="428"/>
      <c r="AB127" s="428"/>
      <c r="AC127" s="428"/>
      <c r="AD127" s="428"/>
      <c r="AE127" s="428"/>
      <c r="AF127" s="428"/>
      <c r="AG127" s="428"/>
      <c r="AH127" s="428"/>
      <c r="AI127" s="428"/>
      <c r="AJ127" s="428"/>
      <c r="AK127" s="428"/>
      <c r="AL127" s="428"/>
      <c r="AM127" s="428"/>
      <c r="AN127" s="428"/>
      <c r="AO127" s="428"/>
      <c r="AP127" s="428"/>
      <c r="AQ127" s="428"/>
      <c r="AR127" s="428"/>
      <c r="AS127" s="428"/>
      <c r="AT127" s="428"/>
      <c r="AU127" s="428"/>
      <c r="AV127" s="428"/>
      <c r="AW127" s="428"/>
      <c r="AX127" s="428"/>
      <c r="AY127" s="428"/>
      <c r="AZ127" s="428"/>
      <c r="BA127" s="428"/>
      <c r="BB127" s="428"/>
      <c r="BC127" s="428"/>
      <c r="BD127" s="428"/>
      <c r="BE127" s="428"/>
      <c r="BF127" s="428"/>
      <c r="BG127" s="428"/>
      <c r="BH127" s="428"/>
      <c r="BI127" s="428"/>
      <c r="BJ127" s="428"/>
      <c r="BK127" s="428"/>
      <c r="BL127" s="428"/>
      <c r="BM127" s="428"/>
      <c r="BN127" s="428"/>
    </row>
    <row r="128" ht="10.5" customHeight="1" outlineLevel="1">
      <c r="A128" s="428"/>
      <c r="B128" s="428"/>
      <c r="C128" s="428"/>
      <c r="D128" s="428"/>
      <c r="E128" s="428"/>
      <c r="F128" s="428"/>
      <c r="G128" s="428"/>
      <c r="H128" s="428"/>
      <c r="I128" s="428"/>
      <c r="J128" s="428"/>
      <c r="K128" s="428"/>
      <c r="L128" s="428"/>
      <c r="M128" s="428"/>
      <c r="N128" s="428"/>
      <c r="O128" s="428"/>
      <c r="P128" s="428"/>
      <c r="Q128" s="428"/>
      <c r="R128" s="428"/>
      <c r="S128" s="428"/>
      <c r="T128" s="428"/>
      <c r="U128" s="428"/>
      <c r="V128" s="428"/>
      <c r="W128" s="428"/>
      <c r="X128" s="428"/>
      <c r="Y128" s="428"/>
      <c r="Z128" s="428"/>
      <c r="AA128" s="428"/>
      <c r="AB128" s="428"/>
      <c r="AC128" s="428"/>
      <c r="AD128" s="428"/>
      <c r="AE128" s="428"/>
      <c r="AF128" s="428"/>
      <c r="AG128" s="428"/>
      <c r="AH128" s="428"/>
      <c r="AI128" s="428"/>
      <c r="AJ128" s="428"/>
      <c r="AK128" s="428"/>
      <c r="AL128" s="428"/>
      <c r="AM128" s="428"/>
      <c r="AN128" s="428"/>
      <c r="AO128" s="428"/>
      <c r="AP128" s="428"/>
      <c r="AQ128" s="428"/>
      <c r="AR128" s="428"/>
      <c r="AS128" s="428"/>
      <c r="AT128" s="428"/>
      <c r="AU128" s="428"/>
      <c r="AV128" s="428"/>
      <c r="AW128" s="428"/>
      <c r="AX128" s="428"/>
      <c r="AY128" s="428"/>
      <c r="AZ128" s="428"/>
      <c r="BA128" s="428"/>
      <c r="BB128" s="428"/>
      <c r="BC128" s="428"/>
      <c r="BD128" s="428"/>
      <c r="BE128" s="428"/>
      <c r="BF128" s="428"/>
      <c r="BG128" s="428"/>
      <c r="BH128" s="428"/>
      <c r="BI128" s="428"/>
      <c r="BJ128" s="428"/>
      <c r="BK128" s="428"/>
      <c r="BL128" s="428"/>
      <c r="BM128" s="428"/>
      <c r="BN128" s="428"/>
    </row>
    <row r="129" ht="10.5" customHeight="1">
      <c r="A129" s="428"/>
      <c r="B129" s="428"/>
      <c r="C129" s="428"/>
      <c r="D129" s="428"/>
      <c r="E129" s="428"/>
      <c r="F129" s="428"/>
      <c r="G129" s="428"/>
      <c r="H129" s="428"/>
      <c r="I129" s="428"/>
      <c r="J129" s="429"/>
      <c r="K129" s="428"/>
      <c r="L129" s="428"/>
      <c r="M129" s="428"/>
      <c r="N129" s="428"/>
      <c r="O129" s="428"/>
      <c r="P129" s="428"/>
      <c r="Q129" s="428"/>
      <c r="R129" s="428"/>
      <c r="S129" s="428"/>
      <c r="T129" s="428"/>
      <c r="U129" s="428"/>
      <c r="V129" s="428"/>
      <c r="W129" s="428"/>
      <c r="X129" s="428"/>
      <c r="Y129" s="428"/>
      <c r="Z129" s="428"/>
      <c r="AA129" s="428"/>
      <c r="AB129" s="428"/>
      <c r="AC129" s="428"/>
      <c r="AD129" s="428"/>
      <c r="AE129" s="428"/>
      <c r="AF129" s="428"/>
      <c r="AG129" s="428"/>
      <c r="AH129" s="428"/>
      <c r="AI129" s="428"/>
      <c r="AJ129" s="428"/>
      <c r="AK129" s="428"/>
      <c r="AL129" s="428"/>
      <c r="AM129" s="428"/>
      <c r="AN129" s="428"/>
      <c r="AO129" s="428"/>
      <c r="AP129" s="428"/>
      <c r="AQ129" s="428"/>
      <c r="AR129" s="428"/>
      <c r="AS129" s="428"/>
      <c r="AT129" s="428"/>
      <c r="AU129" s="428"/>
      <c r="AV129" s="428"/>
      <c r="AW129" s="428"/>
      <c r="AX129" s="428"/>
      <c r="AY129" s="428"/>
      <c r="AZ129" s="428"/>
      <c r="BA129" s="428"/>
      <c r="BB129" s="428"/>
      <c r="BC129" s="428"/>
      <c r="BD129" s="428"/>
      <c r="BE129" s="428"/>
      <c r="BF129" s="428"/>
      <c r="BG129" s="428"/>
      <c r="BH129" s="428"/>
      <c r="BI129" s="428"/>
      <c r="BJ129" s="428"/>
      <c r="BK129" s="428"/>
      <c r="BL129" s="428"/>
      <c r="BM129" s="428"/>
      <c r="BN129" s="428"/>
    </row>
    <row r="130">
      <c r="A130" s="428"/>
      <c r="B130" s="428"/>
      <c r="C130" s="464" t="s">
        <v>506</v>
      </c>
      <c r="D130" s="182"/>
      <c r="E130" s="181"/>
      <c r="F130" s="465" t="str">
        <f>'الخطة التشغيلية 2024م'!F31</f>
        <v>بناء أنظمة إدارية مؤسسية داخلية.</v>
      </c>
      <c r="G130" s="466"/>
      <c r="H130" s="182"/>
      <c r="I130" s="181"/>
      <c r="J130" s="467" t="str">
        <f>J132</f>
        <v/>
      </c>
      <c r="K130" s="440"/>
      <c r="L130" s="428"/>
      <c r="M130" s="428"/>
      <c r="N130" s="428"/>
      <c r="O130" s="428"/>
      <c r="P130" s="428"/>
      <c r="Q130" s="428"/>
      <c r="R130" s="428"/>
      <c r="S130" s="428"/>
      <c r="T130" s="428"/>
      <c r="U130" s="428"/>
      <c r="V130" s="428"/>
      <c r="W130" s="428"/>
      <c r="X130" s="428"/>
      <c r="Y130" s="428"/>
      <c r="Z130" s="428"/>
      <c r="AA130" s="428"/>
      <c r="AB130" s="428"/>
      <c r="AC130" s="428"/>
      <c r="AD130" s="428"/>
      <c r="AE130" s="428"/>
      <c r="AF130" s="428"/>
      <c r="AG130" s="428"/>
      <c r="AH130" s="428"/>
      <c r="AI130" s="428"/>
      <c r="AJ130" s="428"/>
      <c r="AK130" s="428"/>
      <c r="AL130" s="428"/>
      <c r="AM130" s="428"/>
      <c r="AN130" s="428"/>
      <c r="AO130" s="428"/>
      <c r="AP130" s="428"/>
      <c r="AQ130" s="428"/>
      <c r="AR130" s="428"/>
      <c r="AS130" s="428"/>
      <c r="AT130" s="428"/>
      <c r="AU130" s="428"/>
      <c r="AV130" s="428"/>
      <c r="AW130" s="428"/>
      <c r="AX130" s="428"/>
      <c r="AY130" s="428"/>
      <c r="AZ130" s="428"/>
      <c r="BA130" s="428"/>
      <c r="BB130" s="428"/>
      <c r="BC130" s="428"/>
      <c r="BD130" s="428"/>
      <c r="BE130" s="428"/>
      <c r="BF130" s="468" t="s">
        <v>199</v>
      </c>
      <c r="BG130" s="469">
        <f>SUM(BF135,BF154,BF173,BF192,BF211,BF230)</f>
        <v>0</v>
      </c>
      <c r="BH130" s="428"/>
      <c r="BI130" s="428"/>
      <c r="BJ130" s="428"/>
      <c r="BK130" s="470" t="str">
        <f>iferror(AVERAGE(BF132))</f>
        <v/>
      </c>
      <c r="BL130" s="468" t="s">
        <v>200</v>
      </c>
      <c r="BM130" s="428"/>
      <c r="BN130" s="428"/>
    </row>
    <row r="131" ht="10.5" customHeight="1" outlineLevel="1">
      <c r="A131" s="428"/>
      <c r="B131" s="428"/>
      <c r="C131" s="428"/>
      <c r="D131" s="428"/>
      <c r="E131" s="428"/>
      <c r="F131" s="428"/>
      <c r="G131" s="428"/>
      <c r="H131" s="428"/>
      <c r="I131" s="428"/>
      <c r="J131" s="462"/>
      <c r="K131" s="428"/>
      <c r="L131" s="428"/>
      <c r="M131" s="428"/>
      <c r="N131" s="428"/>
      <c r="O131" s="428"/>
      <c r="P131" s="428"/>
      <c r="Q131" s="428"/>
      <c r="R131" s="428"/>
      <c r="S131" s="428"/>
      <c r="T131" s="428"/>
      <c r="U131" s="428"/>
      <c r="V131" s="428"/>
      <c r="W131" s="428"/>
      <c r="X131" s="428"/>
      <c r="Y131" s="428"/>
      <c r="Z131" s="428"/>
      <c r="AA131" s="428"/>
      <c r="AB131" s="428"/>
      <c r="AC131" s="428"/>
      <c r="AD131" s="428"/>
      <c r="AE131" s="428"/>
      <c r="AF131" s="428"/>
      <c r="AG131" s="428"/>
      <c r="AH131" s="428"/>
      <c r="AI131" s="428"/>
      <c r="AJ131" s="428"/>
      <c r="AK131" s="428"/>
      <c r="AL131" s="428"/>
      <c r="AM131" s="428"/>
      <c r="AN131" s="428"/>
      <c r="AO131" s="428"/>
      <c r="AP131" s="428"/>
      <c r="AQ131" s="428"/>
      <c r="AR131" s="428"/>
      <c r="AS131" s="428"/>
      <c r="AT131" s="428"/>
      <c r="AU131" s="428"/>
      <c r="AV131" s="428"/>
      <c r="AW131" s="428"/>
      <c r="AX131" s="428"/>
      <c r="AY131" s="428"/>
      <c r="AZ131" s="428"/>
      <c r="BA131" s="428"/>
      <c r="BB131" s="428"/>
      <c r="BC131" s="428"/>
      <c r="BD131" s="428"/>
      <c r="BE131" s="428"/>
      <c r="BF131" s="428"/>
      <c r="BG131" s="428"/>
      <c r="BH131" s="428"/>
      <c r="BI131" s="428"/>
      <c r="BJ131" s="428"/>
      <c r="BK131" s="428"/>
      <c r="BL131" s="428"/>
      <c r="BM131" s="428"/>
      <c r="BN131" s="428"/>
    </row>
    <row r="132" ht="31.5" customHeight="1" outlineLevel="1">
      <c r="A132" s="428"/>
      <c r="B132" s="428"/>
      <c r="C132" s="530" t="s">
        <v>507</v>
      </c>
      <c r="D132" s="182"/>
      <c r="E132" s="181"/>
      <c r="F132" s="472" t="str">
        <f>'الخطة التشغيلية 2024م'!J31</f>
        <v>عدد المشاركات في الاعتمادات وجوائز التميز وبناء الأنظمة الإدارية</v>
      </c>
      <c r="G132" s="473" t="s">
        <v>202</v>
      </c>
      <c r="H132" s="474">
        <f>'الخطة التشغيلية 2024م'!O31</f>
        <v>0</v>
      </c>
      <c r="I132" s="475">
        <f>((BJ135*BK135)+(BJ154*BK154)+(BJ173*BK173)+(BK192*BJ192)+(BK211*BJ211)+(BK230*BJ230))</f>
        <v>0</v>
      </c>
      <c r="J132" s="476" t="str">
        <f>iferror(AVERAGE(J135,J154,J173,J192,J211,J230))</f>
        <v/>
      </c>
      <c r="K132" s="428"/>
      <c r="L132" s="428"/>
      <c r="M132" s="428"/>
      <c r="N132" s="428"/>
      <c r="O132" s="428"/>
      <c r="P132" s="428"/>
      <c r="Q132" s="428"/>
      <c r="R132" s="428"/>
      <c r="S132" s="428"/>
      <c r="T132" s="428"/>
      <c r="U132" s="428"/>
      <c r="V132" s="428"/>
      <c r="W132" s="428"/>
      <c r="X132" s="428"/>
      <c r="Y132" s="428"/>
      <c r="Z132" s="428"/>
      <c r="AA132" s="428"/>
      <c r="AB132" s="428"/>
      <c r="AC132" s="428"/>
      <c r="AD132" s="428"/>
      <c r="AE132" s="428"/>
      <c r="AF132" s="428"/>
      <c r="AG132" s="428"/>
      <c r="AH132" s="428"/>
      <c r="AI132" s="428"/>
      <c r="AJ132" s="428"/>
      <c r="AK132" s="428"/>
      <c r="AL132" s="428"/>
      <c r="AM132" s="428"/>
      <c r="AN132" s="428"/>
      <c r="AO132" s="428"/>
      <c r="AP132" s="428"/>
      <c r="AQ132" s="428"/>
      <c r="AR132" s="428"/>
      <c r="AS132" s="428"/>
      <c r="AT132" s="428"/>
      <c r="AU132" s="428"/>
      <c r="AV132" s="428"/>
      <c r="AW132" s="428"/>
      <c r="AX132" s="428"/>
      <c r="AY132" s="428"/>
      <c r="AZ132" s="428"/>
      <c r="BA132" s="428"/>
      <c r="BB132" s="428"/>
      <c r="BC132" s="428"/>
      <c r="BD132" s="428"/>
      <c r="BE132" s="428"/>
      <c r="BF132" s="477" t="str">
        <f>iferror(I132/H132)</f>
        <v/>
      </c>
      <c r="BG132" s="428"/>
      <c r="BH132" s="428"/>
      <c r="BI132" s="428"/>
      <c r="BJ132" s="428"/>
      <c r="BK132" s="428"/>
      <c r="BL132" s="428"/>
      <c r="BM132" s="428"/>
      <c r="BN132" s="428"/>
    </row>
    <row r="133" ht="7.5" customHeight="1" outlineLevel="2">
      <c r="A133" s="428"/>
      <c r="B133" s="428"/>
      <c r="C133" s="428"/>
      <c r="D133" s="428"/>
      <c r="E133" s="428"/>
      <c r="F133" s="428"/>
      <c r="G133" s="428"/>
      <c r="H133" s="428"/>
      <c r="I133" s="428"/>
      <c r="J133" s="428"/>
      <c r="K133" s="428"/>
      <c r="L133" s="428"/>
      <c r="M133" s="428"/>
      <c r="N133" s="428"/>
      <c r="O133" s="428"/>
      <c r="P133" s="428"/>
      <c r="Q133" s="428"/>
      <c r="R133" s="428"/>
      <c r="S133" s="428"/>
      <c r="T133" s="428"/>
      <c r="U133" s="428"/>
      <c r="V133" s="428"/>
      <c r="W133" s="428"/>
      <c r="X133" s="428"/>
      <c r="Y133" s="428"/>
      <c r="Z133" s="428"/>
      <c r="AA133" s="428"/>
      <c r="AB133" s="428"/>
      <c r="AC133" s="428"/>
      <c r="AD133" s="428"/>
      <c r="AE133" s="428"/>
      <c r="AF133" s="428"/>
      <c r="AG133" s="428"/>
      <c r="AH133" s="428"/>
      <c r="AI133" s="428"/>
      <c r="AJ133" s="428"/>
      <c r="AK133" s="428"/>
      <c r="AL133" s="428"/>
      <c r="AM133" s="428"/>
      <c r="AN133" s="428"/>
      <c r="AO133" s="428"/>
      <c r="AP133" s="428"/>
      <c r="AQ133" s="428"/>
      <c r="AR133" s="428"/>
      <c r="AS133" s="428"/>
      <c r="AT133" s="428"/>
      <c r="AU133" s="428"/>
      <c r="AV133" s="428"/>
      <c r="AW133" s="428"/>
      <c r="AX133" s="428"/>
      <c r="AY133" s="428"/>
      <c r="AZ133" s="428"/>
      <c r="BA133" s="428"/>
      <c r="BB133" s="428"/>
      <c r="BC133" s="428"/>
      <c r="BD133" s="428"/>
      <c r="BE133" s="428"/>
      <c r="BF133" s="428"/>
      <c r="BG133" s="428"/>
      <c r="BH133" s="428"/>
      <c r="BI133" s="428"/>
      <c r="BJ133" s="428"/>
      <c r="BK133" s="428"/>
      <c r="BL133" s="428"/>
      <c r="BM133" s="428"/>
      <c r="BN133" s="428"/>
    </row>
    <row r="134" outlineLevel="2">
      <c r="A134" s="428"/>
      <c r="B134" s="428"/>
      <c r="C134" s="478"/>
      <c r="D134" s="479" t="s">
        <v>203</v>
      </c>
      <c r="E134" s="181"/>
      <c r="F134" s="480" t="s">
        <v>508</v>
      </c>
      <c r="G134" s="480" t="s">
        <v>509</v>
      </c>
      <c r="H134" s="480" t="s">
        <v>188</v>
      </c>
      <c r="I134" s="480" t="s">
        <v>177</v>
      </c>
      <c r="J134" s="481" t="s">
        <v>206</v>
      </c>
      <c r="K134" s="428"/>
      <c r="L134" s="428"/>
      <c r="M134" s="428"/>
      <c r="N134" s="428"/>
      <c r="O134" s="428"/>
      <c r="P134" s="428"/>
      <c r="Q134" s="428"/>
      <c r="R134" s="428"/>
      <c r="S134" s="428"/>
      <c r="T134" s="428"/>
      <c r="U134" s="428"/>
      <c r="V134" s="428"/>
      <c r="W134" s="428"/>
      <c r="X134" s="428"/>
      <c r="Y134" s="428"/>
      <c r="Z134" s="428"/>
      <c r="AA134" s="428"/>
      <c r="AB134" s="428"/>
      <c r="AC134" s="428"/>
      <c r="AD134" s="428"/>
      <c r="AE134" s="428"/>
      <c r="AF134" s="428"/>
      <c r="AG134" s="428"/>
      <c r="AH134" s="428"/>
      <c r="AI134" s="428"/>
      <c r="AJ134" s="428"/>
      <c r="AK134" s="428"/>
      <c r="AL134" s="428"/>
      <c r="AM134" s="428"/>
      <c r="AN134" s="428"/>
      <c r="AO134" s="428"/>
      <c r="AP134" s="428"/>
      <c r="AQ134" s="428"/>
      <c r="AR134" s="428"/>
      <c r="AS134" s="428"/>
      <c r="AT134" s="428"/>
      <c r="AU134" s="428"/>
      <c r="AV134" s="428"/>
      <c r="AW134" s="428"/>
      <c r="AX134" s="428"/>
      <c r="AY134" s="428"/>
      <c r="AZ134" s="428"/>
      <c r="BA134" s="428"/>
      <c r="BB134" s="428"/>
      <c r="BC134" s="428"/>
      <c r="BD134" s="428"/>
      <c r="BE134" s="428"/>
      <c r="BF134" s="482" t="s">
        <v>207</v>
      </c>
      <c r="BG134" s="428"/>
      <c r="BH134" s="483"/>
      <c r="BI134" s="484" t="s">
        <v>191</v>
      </c>
      <c r="BJ134" s="485"/>
      <c r="BK134" s="486" t="s">
        <v>177</v>
      </c>
      <c r="BL134" s="468" t="s">
        <v>208</v>
      </c>
      <c r="BM134" s="428"/>
      <c r="BN134" s="428"/>
    </row>
    <row r="135" outlineLevel="2">
      <c r="A135" s="428"/>
      <c r="B135" s="428"/>
      <c r="C135" s="428"/>
      <c r="D135" s="487" t="s">
        <v>190</v>
      </c>
      <c r="E135" s="181"/>
      <c r="F135" s="488" t="s">
        <v>510</v>
      </c>
      <c r="G135" s="488" t="s">
        <v>511</v>
      </c>
      <c r="H135" s="489">
        <v>0.0</v>
      </c>
      <c r="I135" s="490">
        <v>0.0</v>
      </c>
      <c r="J135" s="491" t="str">
        <f>IFERROR(I135/H135)</f>
        <v/>
      </c>
      <c r="K135" s="428"/>
      <c r="L135" s="428"/>
      <c r="M135" s="428"/>
      <c r="N135" s="428"/>
      <c r="O135" s="428"/>
      <c r="P135" s="428"/>
      <c r="Q135" s="428"/>
      <c r="R135" s="428"/>
      <c r="S135" s="428"/>
      <c r="T135" s="428"/>
      <c r="U135" s="428"/>
      <c r="V135" s="428"/>
      <c r="W135" s="428"/>
      <c r="X135" s="428"/>
      <c r="Y135" s="428"/>
      <c r="Z135" s="428"/>
      <c r="AA135" s="428"/>
      <c r="AB135" s="428"/>
      <c r="AC135" s="428"/>
      <c r="AD135" s="428"/>
      <c r="AE135" s="428"/>
      <c r="AF135" s="428"/>
      <c r="AG135" s="428"/>
      <c r="AH135" s="428"/>
      <c r="AI135" s="428"/>
      <c r="AJ135" s="428"/>
      <c r="AK135" s="428"/>
      <c r="AL135" s="428"/>
      <c r="AM135" s="428"/>
      <c r="AN135" s="428"/>
      <c r="AO135" s="428"/>
      <c r="AP135" s="428"/>
      <c r="AQ135" s="428"/>
      <c r="AR135" s="428"/>
      <c r="AS135" s="428"/>
      <c r="AT135" s="428"/>
      <c r="AU135" s="428"/>
      <c r="AV135" s="428"/>
      <c r="AW135" s="428"/>
      <c r="AX135" s="428"/>
      <c r="AY135" s="428"/>
      <c r="AZ135" s="428"/>
      <c r="BA135" s="428"/>
      <c r="BB135" s="428"/>
      <c r="BC135" s="428"/>
      <c r="BD135" s="428"/>
      <c r="BE135" s="428"/>
      <c r="BF135" s="492">
        <f>SUM(BF140:BF149)</f>
        <v>0</v>
      </c>
      <c r="BG135" s="428"/>
      <c r="BH135" s="493" t="s">
        <v>211</v>
      </c>
      <c r="BI135" s="519"/>
      <c r="BJ135" s="495" t="str">
        <f>if(BL135=1,"1","0")</f>
        <v>0</v>
      </c>
      <c r="BK135" s="496">
        <v>0.0</v>
      </c>
      <c r="BL135" s="520">
        <f>AVERAGE(BI140:BI149)</f>
        <v>0</v>
      </c>
      <c r="BM135" s="428"/>
      <c r="BN135" s="428"/>
    </row>
    <row r="136" ht="7.5" customHeight="1" outlineLevel="3">
      <c r="A136" s="428"/>
      <c r="B136" s="428"/>
      <c r="C136" s="428"/>
      <c r="D136" s="428"/>
      <c r="E136" s="428"/>
      <c r="F136" s="428"/>
      <c r="G136" s="428"/>
      <c r="H136" s="428"/>
      <c r="I136" s="428"/>
      <c r="J136" s="428"/>
      <c r="K136" s="428"/>
      <c r="L136" s="428"/>
      <c r="M136" s="428"/>
      <c r="N136" s="428"/>
      <c r="O136" s="428"/>
      <c r="P136" s="428"/>
      <c r="Q136" s="428"/>
      <c r="R136" s="428"/>
      <c r="S136" s="428"/>
      <c r="T136" s="428"/>
      <c r="U136" s="428"/>
      <c r="V136" s="428"/>
      <c r="W136" s="428"/>
      <c r="X136" s="428"/>
      <c r="Y136" s="428"/>
      <c r="Z136" s="428"/>
      <c r="AA136" s="428"/>
      <c r="AB136" s="428"/>
      <c r="AC136" s="428"/>
      <c r="AD136" s="428"/>
      <c r="AE136" s="428"/>
      <c r="AF136" s="428"/>
      <c r="AG136" s="428"/>
      <c r="AH136" s="428"/>
      <c r="AI136" s="428"/>
      <c r="AJ136" s="428"/>
      <c r="AK136" s="428"/>
      <c r="AL136" s="428"/>
      <c r="AM136" s="428"/>
      <c r="AN136" s="428"/>
      <c r="AO136" s="428"/>
      <c r="AP136" s="428"/>
      <c r="AQ136" s="428"/>
      <c r="AR136" s="428"/>
      <c r="AS136" s="428"/>
      <c r="AT136" s="428"/>
      <c r="AU136" s="428"/>
      <c r="AV136" s="428"/>
      <c r="AW136" s="428"/>
      <c r="AX136" s="428"/>
      <c r="AY136" s="428"/>
      <c r="AZ136" s="428"/>
      <c r="BA136" s="428"/>
      <c r="BB136" s="428"/>
      <c r="BC136" s="428"/>
      <c r="BD136" s="428"/>
      <c r="BE136" s="428"/>
      <c r="BF136" s="428"/>
      <c r="BG136" s="428"/>
      <c r="BH136" s="428"/>
      <c r="BI136" s="428"/>
      <c r="BJ136" s="428"/>
      <c r="BK136" s="428"/>
      <c r="BL136" s="428"/>
      <c r="BM136" s="428"/>
      <c r="BN136" s="428"/>
    </row>
    <row r="137" outlineLevel="3">
      <c r="A137" s="428"/>
      <c r="B137" s="428"/>
      <c r="C137" s="428"/>
      <c r="D137" s="428"/>
      <c r="E137" s="498" t="s">
        <v>212</v>
      </c>
      <c r="F137" s="499" t="s">
        <v>213</v>
      </c>
      <c r="G137" s="498" t="s">
        <v>214</v>
      </c>
      <c r="H137" s="499"/>
      <c r="I137" s="499"/>
      <c r="J137" s="500"/>
      <c r="K137" s="182"/>
      <c r="L137" s="182"/>
      <c r="M137" s="182"/>
      <c r="N137" s="182"/>
      <c r="O137" s="182"/>
      <c r="P137" s="182"/>
      <c r="Q137" s="182"/>
      <c r="R137" s="182"/>
      <c r="S137" s="182"/>
      <c r="T137" s="182"/>
      <c r="U137" s="182"/>
      <c r="V137" s="182"/>
      <c r="W137" s="182"/>
      <c r="X137" s="182"/>
      <c r="Y137" s="182"/>
      <c r="Z137" s="182"/>
      <c r="AA137" s="182"/>
      <c r="AB137" s="182"/>
      <c r="AC137" s="182"/>
      <c r="AD137" s="182"/>
      <c r="AE137" s="182"/>
      <c r="AF137" s="182"/>
      <c r="AG137" s="182"/>
      <c r="AH137" s="182"/>
      <c r="AI137" s="182"/>
      <c r="AJ137" s="182"/>
      <c r="AK137" s="182"/>
      <c r="AL137" s="182"/>
      <c r="AM137" s="182"/>
      <c r="AN137" s="182"/>
      <c r="AO137" s="182"/>
      <c r="AP137" s="182"/>
      <c r="AQ137" s="182"/>
      <c r="AR137" s="182"/>
      <c r="AS137" s="182"/>
      <c r="AT137" s="182"/>
      <c r="AU137" s="182"/>
      <c r="AV137" s="182"/>
      <c r="AW137" s="182"/>
      <c r="AX137" s="182"/>
      <c r="AY137" s="182"/>
      <c r="AZ137" s="182"/>
      <c r="BA137" s="182"/>
      <c r="BB137" s="182"/>
      <c r="BC137" s="182"/>
      <c r="BD137" s="182"/>
      <c r="BE137" s="181"/>
      <c r="BF137" s="501" t="s">
        <v>187</v>
      </c>
      <c r="BG137" s="479" t="s">
        <v>217</v>
      </c>
      <c r="BH137" s="182"/>
      <c r="BI137" s="182"/>
      <c r="BJ137" s="181"/>
      <c r="BK137" s="501" t="s">
        <v>167</v>
      </c>
      <c r="BL137" s="501" t="s">
        <v>218</v>
      </c>
      <c r="BM137" s="428"/>
      <c r="BN137" s="428"/>
    </row>
    <row r="138" outlineLevel="3">
      <c r="A138" s="428"/>
      <c r="B138" s="428"/>
      <c r="C138" s="428"/>
      <c r="D138" s="428"/>
      <c r="E138" s="199"/>
      <c r="F138" s="199"/>
      <c r="G138" s="199"/>
      <c r="H138" s="199"/>
      <c r="I138" s="199"/>
      <c r="J138" s="502" t="s">
        <v>219</v>
      </c>
      <c r="K138" s="182"/>
      <c r="L138" s="182"/>
      <c r="M138" s="181"/>
      <c r="N138" s="502" t="s">
        <v>220</v>
      </c>
      <c r="O138" s="182"/>
      <c r="P138" s="182"/>
      <c r="Q138" s="181"/>
      <c r="R138" s="502" t="s">
        <v>221</v>
      </c>
      <c r="S138" s="182"/>
      <c r="T138" s="182"/>
      <c r="U138" s="181"/>
      <c r="V138" s="502" t="s">
        <v>222</v>
      </c>
      <c r="W138" s="182"/>
      <c r="X138" s="182"/>
      <c r="Y138" s="181"/>
      <c r="Z138" s="502" t="s">
        <v>223</v>
      </c>
      <c r="AA138" s="182"/>
      <c r="AB138" s="182"/>
      <c r="AC138" s="181"/>
      <c r="AD138" s="502" t="s">
        <v>224</v>
      </c>
      <c r="AE138" s="182"/>
      <c r="AF138" s="182"/>
      <c r="AG138" s="181"/>
      <c r="AH138" s="502" t="s">
        <v>225</v>
      </c>
      <c r="AI138" s="182"/>
      <c r="AJ138" s="182"/>
      <c r="AK138" s="181"/>
      <c r="AL138" s="502" t="s">
        <v>226</v>
      </c>
      <c r="AM138" s="182"/>
      <c r="AN138" s="182"/>
      <c r="AO138" s="181"/>
      <c r="AP138" s="502" t="s">
        <v>227</v>
      </c>
      <c r="AQ138" s="182"/>
      <c r="AR138" s="182"/>
      <c r="AS138" s="181"/>
      <c r="AT138" s="502" t="s">
        <v>228</v>
      </c>
      <c r="AU138" s="182"/>
      <c r="AV138" s="182"/>
      <c r="AW138" s="181"/>
      <c r="AX138" s="502" t="s">
        <v>229</v>
      </c>
      <c r="AY138" s="182"/>
      <c r="AZ138" s="182"/>
      <c r="BA138" s="181"/>
      <c r="BB138" s="502" t="s">
        <v>230</v>
      </c>
      <c r="BC138" s="182"/>
      <c r="BD138" s="182"/>
      <c r="BE138" s="181"/>
      <c r="BF138" s="199"/>
      <c r="BG138" s="503" t="s">
        <v>231</v>
      </c>
      <c r="BH138" s="504" t="s">
        <v>232</v>
      </c>
      <c r="BI138" s="503" t="s">
        <v>233</v>
      </c>
      <c r="BJ138" s="504" t="s">
        <v>234</v>
      </c>
      <c r="BK138" s="199"/>
      <c r="BL138" s="199"/>
      <c r="BM138" s="428"/>
      <c r="BN138" s="428"/>
    </row>
    <row r="139" outlineLevel="3">
      <c r="A139" s="428"/>
      <c r="B139" s="428"/>
      <c r="C139" s="428"/>
      <c r="D139" s="428"/>
      <c r="E139" s="183"/>
      <c r="F139" s="183"/>
      <c r="G139" s="183"/>
      <c r="H139" s="183"/>
      <c r="I139" s="183"/>
      <c r="J139" s="505">
        <v>1.0</v>
      </c>
      <c r="K139" s="505">
        <v>2.0</v>
      </c>
      <c r="L139" s="505">
        <v>3.0</v>
      </c>
      <c r="M139" s="505">
        <v>4.0</v>
      </c>
      <c r="N139" s="505">
        <v>1.0</v>
      </c>
      <c r="O139" s="505">
        <v>2.0</v>
      </c>
      <c r="P139" s="505">
        <v>3.0</v>
      </c>
      <c r="Q139" s="505">
        <v>4.0</v>
      </c>
      <c r="R139" s="505">
        <v>1.0</v>
      </c>
      <c r="S139" s="505">
        <v>2.0</v>
      </c>
      <c r="T139" s="505">
        <v>3.0</v>
      </c>
      <c r="U139" s="505">
        <v>4.0</v>
      </c>
      <c r="V139" s="505">
        <v>1.0</v>
      </c>
      <c r="W139" s="505">
        <v>2.0</v>
      </c>
      <c r="X139" s="505">
        <v>3.0</v>
      </c>
      <c r="Y139" s="505">
        <v>4.0</v>
      </c>
      <c r="Z139" s="505">
        <v>1.0</v>
      </c>
      <c r="AA139" s="505">
        <v>2.0</v>
      </c>
      <c r="AB139" s="505">
        <v>3.0</v>
      </c>
      <c r="AC139" s="505">
        <v>4.0</v>
      </c>
      <c r="AD139" s="505">
        <v>1.0</v>
      </c>
      <c r="AE139" s="505">
        <v>2.0</v>
      </c>
      <c r="AF139" s="505">
        <v>3.0</v>
      </c>
      <c r="AG139" s="505">
        <v>4.0</v>
      </c>
      <c r="AH139" s="505">
        <v>1.0</v>
      </c>
      <c r="AI139" s="505">
        <v>2.0</v>
      </c>
      <c r="AJ139" s="505">
        <v>3.0</v>
      </c>
      <c r="AK139" s="505">
        <v>4.0</v>
      </c>
      <c r="AL139" s="505">
        <v>1.0</v>
      </c>
      <c r="AM139" s="505">
        <v>2.0</v>
      </c>
      <c r="AN139" s="505">
        <v>3.0</v>
      </c>
      <c r="AO139" s="505">
        <v>4.0</v>
      </c>
      <c r="AP139" s="505">
        <v>1.0</v>
      </c>
      <c r="AQ139" s="505">
        <v>2.0</v>
      </c>
      <c r="AR139" s="505">
        <v>3.0</v>
      </c>
      <c r="AS139" s="505">
        <v>4.0</v>
      </c>
      <c r="AT139" s="505">
        <v>1.0</v>
      </c>
      <c r="AU139" s="505">
        <v>2.0</v>
      </c>
      <c r="AV139" s="505">
        <v>3.0</v>
      </c>
      <c r="AW139" s="505">
        <v>4.0</v>
      </c>
      <c r="AX139" s="505">
        <v>1.0</v>
      </c>
      <c r="AY139" s="505">
        <v>2.0</v>
      </c>
      <c r="AZ139" s="505">
        <v>3.0</v>
      </c>
      <c r="BA139" s="505">
        <v>4.0</v>
      </c>
      <c r="BB139" s="505">
        <v>1.0</v>
      </c>
      <c r="BC139" s="505">
        <v>2.0</v>
      </c>
      <c r="BD139" s="505">
        <v>3.0</v>
      </c>
      <c r="BE139" s="505">
        <v>4.0</v>
      </c>
      <c r="BF139" s="183"/>
      <c r="BG139" s="183"/>
      <c r="BH139" s="183"/>
      <c r="BI139" s="183"/>
      <c r="BJ139" s="183"/>
      <c r="BK139" s="183"/>
      <c r="BL139" s="183"/>
      <c r="BM139" s="428"/>
      <c r="BN139" s="428"/>
    </row>
    <row r="140" outlineLevel="3">
      <c r="A140" s="428"/>
      <c r="B140" s="428"/>
      <c r="C140" s="428"/>
      <c r="D140" s="428"/>
      <c r="E140" s="486">
        <v>1.0</v>
      </c>
      <c r="F140" s="528"/>
      <c r="G140" s="506"/>
      <c r="H140" s="507"/>
      <c r="I140" s="507"/>
      <c r="J140" s="523">
        <v>0.0</v>
      </c>
      <c r="K140" s="523">
        <v>0.0</v>
      </c>
      <c r="L140" s="523">
        <v>0.0</v>
      </c>
      <c r="M140" s="523">
        <v>0.0</v>
      </c>
      <c r="N140" s="523">
        <v>0.0</v>
      </c>
      <c r="O140" s="523">
        <v>0.0</v>
      </c>
      <c r="P140" s="523">
        <v>0.0</v>
      </c>
      <c r="Q140" s="523">
        <v>0.0</v>
      </c>
      <c r="R140" s="523">
        <v>0.0</v>
      </c>
      <c r="S140" s="523">
        <v>0.0</v>
      </c>
      <c r="T140" s="523">
        <v>0.0</v>
      </c>
      <c r="U140" s="523">
        <v>0.0</v>
      </c>
      <c r="V140" s="523">
        <v>0.0</v>
      </c>
      <c r="W140" s="523">
        <v>0.0</v>
      </c>
      <c r="X140" s="523">
        <v>0.0</v>
      </c>
      <c r="Y140" s="523">
        <v>0.0</v>
      </c>
      <c r="Z140" s="523">
        <v>0.0</v>
      </c>
      <c r="AA140" s="523">
        <v>0.0</v>
      </c>
      <c r="AB140" s="523">
        <v>0.0</v>
      </c>
      <c r="AC140" s="523">
        <v>0.0</v>
      </c>
      <c r="AD140" s="523">
        <v>0.0</v>
      </c>
      <c r="AE140" s="523">
        <v>0.0</v>
      </c>
      <c r="AF140" s="523">
        <v>0.0</v>
      </c>
      <c r="AG140" s="523">
        <v>0.0</v>
      </c>
      <c r="AH140" s="523">
        <v>0.0</v>
      </c>
      <c r="AI140" s="523">
        <v>0.0</v>
      </c>
      <c r="AJ140" s="523">
        <v>0.0</v>
      </c>
      <c r="AK140" s="523">
        <v>0.0</v>
      </c>
      <c r="AL140" s="523">
        <v>0.0</v>
      </c>
      <c r="AM140" s="523">
        <v>0.0</v>
      </c>
      <c r="AN140" s="523">
        <v>0.0</v>
      </c>
      <c r="AO140" s="523">
        <v>0.0</v>
      </c>
      <c r="AP140" s="523">
        <v>0.0</v>
      </c>
      <c r="AQ140" s="523">
        <v>0.0</v>
      </c>
      <c r="AR140" s="523">
        <v>0.0</v>
      </c>
      <c r="AS140" s="523">
        <v>0.0</v>
      </c>
      <c r="AT140" s="523">
        <v>0.0</v>
      </c>
      <c r="AU140" s="523">
        <v>0.0</v>
      </c>
      <c r="AV140" s="523">
        <v>0.0</v>
      </c>
      <c r="AW140" s="523">
        <v>0.0</v>
      </c>
      <c r="AX140" s="523">
        <v>0.0</v>
      </c>
      <c r="AY140" s="523">
        <v>0.0</v>
      </c>
      <c r="AZ140" s="523">
        <v>0.0</v>
      </c>
      <c r="BA140" s="523">
        <v>0.0</v>
      </c>
      <c r="BB140" s="523">
        <v>0.0</v>
      </c>
      <c r="BC140" s="523">
        <v>0.0</v>
      </c>
      <c r="BD140" s="523">
        <v>0.0</v>
      </c>
      <c r="BE140" s="523">
        <v>0.0</v>
      </c>
      <c r="BF140" s="515">
        <v>0.0</v>
      </c>
      <c r="BG140" s="510"/>
      <c r="BH140" s="511">
        <v>0.0</v>
      </c>
      <c r="BI140" s="512">
        <f t="shared" ref="BI140:BI149" si="13">iferror(AVERAGE(J140:BE140))</f>
        <v>0</v>
      </c>
      <c r="BJ140" s="511">
        <v>0.0</v>
      </c>
      <c r="BK140" s="513"/>
      <c r="BL140" s="514">
        <f>iferror((BH140+BJ140)/100)</f>
        <v>0</v>
      </c>
      <c r="BM140" s="428"/>
      <c r="BN140" s="428"/>
    </row>
    <row r="141" outlineLevel="3">
      <c r="A141" s="428"/>
      <c r="B141" s="428"/>
      <c r="C141" s="428"/>
      <c r="D141" s="428"/>
      <c r="E141" s="486">
        <v>2.0</v>
      </c>
      <c r="F141" s="529"/>
      <c r="G141" s="506"/>
      <c r="H141" s="507"/>
      <c r="I141" s="507"/>
      <c r="J141" s="523">
        <v>0.0</v>
      </c>
      <c r="K141" s="523">
        <v>0.0</v>
      </c>
      <c r="L141" s="523">
        <v>0.0</v>
      </c>
      <c r="M141" s="523">
        <v>0.0</v>
      </c>
      <c r="N141" s="523">
        <v>0.0</v>
      </c>
      <c r="O141" s="523">
        <v>0.0</v>
      </c>
      <c r="P141" s="523">
        <v>0.0</v>
      </c>
      <c r="Q141" s="523">
        <v>0.0</v>
      </c>
      <c r="R141" s="523">
        <v>0.0</v>
      </c>
      <c r="S141" s="523">
        <v>0.0</v>
      </c>
      <c r="T141" s="523">
        <v>0.0</v>
      </c>
      <c r="U141" s="523">
        <v>0.0</v>
      </c>
      <c r="V141" s="523">
        <v>0.0</v>
      </c>
      <c r="W141" s="523">
        <v>0.0</v>
      </c>
      <c r="X141" s="523">
        <v>0.0</v>
      </c>
      <c r="Y141" s="523">
        <v>0.0</v>
      </c>
      <c r="Z141" s="523">
        <v>0.0</v>
      </c>
      <c r="AA141" s="523">
        <v>0.0</v>
      </c>
      <c r="AB141" s="523">
        <v>0.0</v>
      </c>
      <c r="AC141" s="523">
        <v>0.0</v>
      </c>
      <c r="AD141" s="523">
        <v>0.0</v>
      </c>
      <c r="AE141" s="523">
        <v>0.0</v>
      </c>
      <c r="AF141" s="523">
        <v>0.0</v>
      </c>
      <c r="AG141" s="523">
        <v>0.0</v>
      </c>
      <c r="AH141" s="523">
        <v>0.0</v>
      </c>
      <c r="AI141" s="523">
        <v>0.0</v>
      </c>
      <c r="AJ141" s="523">
        <v>0.0</v>
      </c>
      <c r="AK141" s="523">
        <v>0.0</v>
      </c>
      <c r="AL141" s="523">
        <v>0.0</v>
      </c>
      <c r="AM141" s="523">
        <v>0.0</v>
      </c>
      <c r="AN141" s="523">
        <v>0.0</v>
      </c>
      <c r="AO141" s="523">
        <v>0.0</v>
      </c>
      <c r="AP141" s="523">
        <v>0.0</v>
      </c>
      <c r="AQ141" s="523">
        <v>0.0</v>
      </c>
      <c r="AR141" s="523">
        <v>0.0</v>
      </c>
      <c r="AS141" s="523">
        <v>0.0</v>
      </c>
      <c r="AT141" s="523">
        <v>0.0</v>
      </c>
      <c r="AU141" s="523">
        <v>0.0</v>
      </c>
      <c r="AV141" s="523">
        <v>0.0</v>
      </c>
      <c r="AW141" s="523">
        <v>0.0</v>
      </c>
      <c r="AX141" s="523">
        <v>0.0</v>
      </c>
      <c r="AY141" s="523">
        <v>0.0</v>
      </c>
      <c r="AZ141" s="523">
        <v>0.0</v>
      </c>
      <c r="BA141" s="523">
        <v>0.0</v>
      </c>
      <c r="BB141" s="523">
        <v>0.0</v>
      </c>
      <c r="BC141" s="523">
        <v>0.0</v>
      </c>
      <c r="BD141" s="523">
        <v>0.0</v>
      </c>
      <c r="BE141" s="523">
        <v>0.0</v>
      </c>
      <c r="BF141" s="515">
        <v>0.0</v>
      </c>
      <c r="BG141" s="510"/>
      <c r="BH141" s="511">
        <v>0.0</v>
      </c>
      <c r="BI141" s="512">
        <f t="shared" si="13"/>
        <v>0</v>
      </c>
      <c r="BJ141" s="511">
        <v>0.0</v>
      </c>
      <c r="BK141" s="513"/>
      <c r="BL141" s="514">
        <f t="shared" ref="BL141:BL149" si="14">(BH141+BJ141)/100</f>
        <v>0</v>
      </c>
      <c r="BM141" s="428"/>
      <c r="BN141" s="428"/>
    </row>
    <row r="142" outlineLevel="3">
      <c r="A142" s="428"/>
      <c r="B142" s="428"/>
      <c r="C142" s="248" t="s">
        <v>235</v>
      </c>
      <c r="D142" s="428"/>
      <c r="E142" s="486">
        <v>3.0</v>
      </c>
      <c r="F142" s="529"/>
      <c r="G142" s="506"/>
      <c r="H142" s="507"/>
      <c r="I142" s="507"/>
      <c r="J142" s="523">
        <v>0.0</v>
      </c>
      <c r="K142" s="523">
        <v>0.0</v>
      </c>
      <c r="L142" s="523">
        <v>0.0</v>
      </c>
      <c r="M142" s="523">
        <v>0.0</v>
      </c>
      <c r="N142" s="523">
        <v>0.0</v>
      </c>
      <c r="O142" s="523">
        <v>0.0</v>
      </c>
      <c r="P142" s="523">
        <v>0.0</v>
      </c>
      <c r="Q142" s="523">
        <v>0.0</v>
      </c>
      <c r="R142" s="523">
        <v>0.0</v>
      </c>
      <c r="S142" s="523">
        <v>0.0</v>
      </c>
      <c r="T142" s="523">
        <v>0.0</v>
      </c>
      <c r="U142" s="523">
        <v>0.0</v>
      </c>
      <c r="V142" s="523">
        <v>0.0</v>
      </c>
      <c r="W142" s="523">
        <v>0.0</v>
      </c>
      <c r="X142" s="523">
        <v>0.0</v>
      </c>
      <c r="Y142" s="523">
        <v>0.0</v>
      </c>
      <c r="Z142" s="523">
        <v>0.0</v>
      </c>
      <c r="AA142" s="523">
        <v>0.0</v>
      </c>
      <c r="AB142" s="523">
        <v>0.0</v>
      </c>
      <c r="AC142" s="523">
        <v>0.0</v>
      </c>
      <c r="AD142" s="523">
        <v>0.0</v>
      </c>
      <c r="AE142" s="523">
        <v>0.0</v>
      </c>
      <c r="AF142" s="523">
        <v>0.0</v>
      </c>
      <c r="AG142" s="523">
        <v>0.0</v>
      </c>
      <c r="AH142" s="523">
        <v>0.0</v>
      </c>
      <c r="AI142" s="523">
        <v>0.0</v>
      </c>
      <c r="AJ142" s="523">
        <v>0.0</v>
      </c>
      <c r="AK142" s="523">
        <v>0.0</v>
      </c>
      <c r="AL142" s="523">
        <v>0.0</v>
      </c>
      <c r="AM142" s="523">
        <v>0.0</v>
      </c>
      <c r="AN142" s="523">
        <v>0.0</v>
      </c>
      <c r="AO142" s="523">
        <v>0.0</v>
      </c>
      <c r="AP142" s="523">
        <v>0.0</v>
      </c>
      <c r="AQ142" s="523">
        <v>0.0</v>
      </c>
      <c r="AR142" s="523">
        <v>0.0</v>
      </c>
      <c r="AS142" s="523">
        <v>0.0</v>
      </c>
      <c r="AT142" s="523">
        <v>0.0</v>
      </c>
      <c r="AU142" s="523">
        <v>0.0</v>
      </c>
      <c r="AV142" s="523">
        <v>0.0</v>
      </c>
      <c r="AW142" s="523">
        <v>0.0</v>
      </c>
      <c r="AX142" s="523">
        <v>0.0</v>
      </c>
      <c r="AY142" s="523">
        <v>0.0</v>
      </c>
      <c r="AZ142" s="523">
        <v>0.0</v>
      </c>
      <c r="BA142" s="523">
        <v>0.0</v>
      </c>
      <c r="BB142" s="523">
        <v>0.0</v>
      </c>
      <c r="BC142" s="523">
        <v>0.0</v>
      </c>
      <c r="BD142" s="523">
        <v>0.0</v>
      </c>
      <c r="BE142" s="523">
        <v>0.0</v>
      </c>
      <c r="BF142" s="515">
        <v>0.0</v>
      </c>
      <c r="BG142" s="510"/>
      <c r="BH142" s="511">
        <v>0.0</v>
      </c>
      <c r="BI142" s="512">
        <f t="shared" si="13"/>
        <v>0</v>
      </c>
      <c r="BJ142" s="511">
        <v>0.0</v>
      </c>
      <c r="BK142" s="513"/>
      <c r="BL142" s="514">
        <f t="shared" si="14"/>
        <v>0</v>
      </c>
      <c r="BM142" s="428"/>
      <c r="BN142" s="428"/>
    </row>
    <row r="143" outlineLevel="3">
      <c r="A143" s="428"/>
      <c r="B143" s="428"/>
      <c r="C143" s="428"/>
      <c r="D143" s="428"/>
      <c r="E143" s="486">
        <v>4.0</v>
      </c>
      <c r="F143" s="529"/>
      <c r="G143" s="506"/>
      <c r="H143" s="507"/>
      <c r="I143" s="507"/>
      <c r="J143" s="523">
        <v>0.0</v>
      </c>
      <c r="K143" s="523">
        <v>0.0</v>
      </c>
      <c r="L143" s="523">
        <v>0.0</v>
      </c>
      <c r="M143" s="523">
        <v>0.0</v>
      </c>
      <c r="N143" s="523">
        <v>0.0</v>
      </c>
      <c r="O143" s="523">
        <v>0.0</v>
      </c>
      <c r="P143" s="523">
        <v>0.0</v>
      </c>
      <c r="Q143" s="523">
        <v>0.0</v>
      </c>
      <c r="R143" s="523">
        <v>0.0</v>
      </c>
      <c r="S143" s="523">
        <v>0.0</v>
      </c>
      <c r="T143" s="523">
        <v>0.0</v>
      </c>
      <c r="U143" s="523">
        <v>0.0</v>
      </c>
      <c r="V143" s="523">
        <v>0.0</v>
      </c>
      <c r="W143" s="523">
        <v>0.0</v>
      </c>
      <c r="X143" s="523">
        <v>0.0</v>
      </c>
      <c r="Y143" s="523">
        <v>0.0</v>
      </c>
      <c r="Z143" s="523">
        <v>0.0</v>
      </c>
      <c r="AA143" s="523">
        <v>0.0</v>
      </c>
      <c r="AB143" s="523">
        <v>0.0</v>
      </c>
      <c r="AC143" s="523">
        <v>0.0</v>
      </c>
      <c r="AD143" s="523">
        <v>0.0</v>
      </c>
      <c r="AE143" s="523">
        <v>0.0</v>
      </c>
      <c r="AF143" s="523">
        <v>0.0</v>
      </c>
      <c r="AG143" s="523">
        <v>0.0</v>
      </c>
      <c r="AH143" s="523">
        <v>0.0</v>
      </c>
      <c r="AI143" s="523">
        <v>0.0</v>
      </c>
      <c r="AJ143" s="523">
        <v>0.0</v>
      </c>
      <c r="AK143" s="523">
        <v>0.0</v>
      </c>
      <c r="AL143" s="523">
        <v>0.0</v>
      </c>
      <c r="AM143" s="523">
        <v>0.0</v>
      </c>
      <c r="AN143" s="523">
        <v>0.0</v>
      </c>
      <c r="AO143" s="523">
        <v>0.0</v>
      </c>
      <c r="AP143" s="523">
        <v>0.0</v>
      </c>
      <c r="AQ143" s="523">
        <v>0.0</v>
      </c>
      <c r="AR143" s="523">
        <v>0.0</v>
      </c>
      <c r="AS143" s="523">
        <v>0.0</v>
      </c>
      <c r="AT143" s="523">
        <v>0.0</v>
      </c>
      <c r="AU143" s="523">
        <v>0.0</v>
      </c>
      <c r="AV143" s="523">
        <v>0.0</v>
      </c>
      <c r="AW143" s="523">
        <v>0.0</v>
      </c>
      <c r="AX143" s="523">
        <v>0.0</v>
      </c>
      <c r="AY143" s="523">
        <v>0.0</v>
      </c>
      <c r="AZ143" s="523">
        <v>0.0</v>
      </c>
      <c r="BA143" s="523">
        <v>0.0</v>
      </c>
      <c r="BB143" s="523">
        <v>0.0</v>
      </c>
      <c r="BC143" s="523">
        <v>0.0</v>
      </c>
      <c r="BD143" s="523">
        <v>0.0</v>
      </c>
      <c r="BE143" s="523">
        <v>0.0</v>
      </c>
      <c r="BF143" s="515">
        <v>0.0</v>
      </c>
      <c r="BG143" s="510"/>
      <c r="BH143" s="511">
        <v>0.0</v>
      </c>
      <c r="BI143" s="512">
        <f t="shared" si="13"/>
        <v>0</v>
      </c>
      <c r="BJ143" s="511">
        <v>0.0</v>
      </c>
      <c r="BK143" s="513"/>
      <c r="BL143" s="514">
        <f t="shared" si="14"/>
        <v>0</v>
      </c>
      <c r="BM143" s="428"/>
      <c r="BN143" s="428"/>
    </row>
    <row r="144" outlineLevel="3">
      <c r="A144" s="428"/>
      <c r="B144" s="428"/>
      <c r="C144" s="428"/>
      <c r="D144" s="428"/>
      <c r="E144" s="486">
        <v>5.0</v>
      </c>
      <c r="F144" s="529"/>
      <c r="G144" s="506"/>
      <c r="H144" s="507"/>
      <c r="I144" s="507"/>
      <c r="J144" s="523">
        <v>0.0</v>
      </c>
      <c r="K144" s="523">
        <v>0.0</v>
      </c>
      <c r="L144" s="523">
        <v>0.0</v>
      </c>
      <c r="M144" s="523">
        <v>0.0</v>
      </c>
      <c r="N144" s="523">
        <v>0.0</v>
      </c>
      <c r="O144" s="523">
        <v>0.0</v>
      </c>
      <c r="P144" s="523">
        <v>0.0</v>
      </c>
      <c r="Q144" s="523">
        <v>0.0</v>
      </c>
      <c r="R144" s="523">
        <v>0.0</v>
      </c>
      <c r="S144" s="523">
        <v>0.0</v>
      </c>
      <c r="T144" s="523">
        <v>0.0</v>
      </c>
      <c r="U144" s="523">
        <v>0.0</v>
      </c>
      <c r="V144" s="523">
        <v>0.0</v>
      </c>
      <c r="W144" s="523">
        <v>0.0</v>
      </c>
      <c r="X144" s="523">
        <v>0.0</v>
      </c>
      <c r="Y144" s="523">
        <v>0.0</v>
      </c>
      <c r="Z144" s="523">
        <v>0.0</v>
      </c>
      <c r="AA144" s="523">
        <v>0.0</v>
      </c>
      <c r="AB144" s="523">
        <v>0.0</v>
      </c>
      <c r="AC144" s="523">
        <v>0.0</v>
      </c>
      <c r="AD144" s="523">
        <v>0.0</v>
      </c>
      <c r="AE144" s="523">
        <v>0.0</v>
      </c>
      <c r="AF144" s="523">
        <v>0.0</v>
      </c>
      <c r="AG144" s="523">
        <v>0.0</v>
      </c>
      <c r="AH144" s="523">
        <v>0.0</v>
      </c>
      <c r="AI144" s="523">
        <v>0.0</v>
      </c>
      <c r="AJ144" s="523">
        <v>0.0</v>
      </c>
      <c r="AK144" s="523">
        <v>0.0</v>
      </c>
      <c r="AL144" s="523">
        <v>0.0</v>
      </c>
      <c r="AM144" s="523">
        <v>0.0</v>
      </c>
      <c r="AN144" s="523">
        <v>0.0</v>
      </c>
      <c r="AO144" s="523">
        <v>0.0</v>
      </c>
      <c r="AP144" s="523">
        <v>0.0</v>
      </c>
      <c r="AQ144" s="523">
        <v>0.0</v>
      </c>
      <c r="AR144" s="523">
        <v>0.0</v>
      </c>
      <c r="AS144" s="523">
        <v>0.0</v>
      </c>
      <c r="AT144" s="523">
        <v>0.0</v>
      </c>
      <c r="AU144" s="523">
        <v>0.0</v>
      </c>
      <c r="AV144" s="523">
        <v>0.0</v>
      </c>
      <c r="AW144" s="523">
        <v>0.0</v>
      </c>
      <c r="AX144" s="523">
        <v>0.0</v>
      </c>
      <c r="AY144" s="523">
        <v>0.0</v>
      </c>
      <c r="AZ144" s="523">
        <v>0.0</v>
      </c>
      <c r="BA144" s="523">
        <v>0.0</v>
      </c>
      <c r="BB144" s="523">
        <v>0.0</v>
      </c>
      <c r="BC144" s="523">
        <v>0.0</v>
      </c>
      <c r="BD144" s="523">
        <v>0.0</v>
      </c>
      <c r="BE144" s="523">
        <v>0.0</v>
      </c>
      <c r="BF144" s="515">
        <v>0.0</v>
      </c>
      <c r="BG144" s="510"/>
      <c r="BH144" s="511">
        <v>0.0</v>
      </c>
      <c r="BI144" s="512">
        <f t="shared" si="13"/>
        <v>0</v>
      </c>
      <c r="BJ144" s="511">
        <v>0.0</v>
      </c>
      <c r="BK144" s="513"/>
      <c r="BL144" s="514">
        <f t="shared" si="14"/>
        <v>0</v>
      </c>
      <c r="BM144" s="428"/>
      <c r="BN144" s="428"/>
    </row>
    <row r="145" outlineLevel="3">
      <c r="A145" s="428"/>
      <c r="B145" s="428"/>
      <c r="C145" s="428"/>
      <c r="D145" s="428"/>
      <c r="E145" s="486">
        <v>6.0</v>
      </c>
      <c r="F145" s="529"/>
      <c r="G145" s="506"/>
      <c r="H145" s="507"/>
      <c r="I145" s="507"/>
      <c r="J145" s="523">
        <v>0.0</v>
      </c>
      <c r="K145" s="523">
        <v>0.0</v>
      </c>
      <c r="L145" s="523">
        <v>0.0</v>
      </c>
      <c r="M145" s="523">
        <v>0.0</v>
      </c>
      <c r="N145" s="523">
        <v>0.0</v>
      </c>
      <c r="O145" s="523">
        <v>0.0</v>
      </c>
      <c r="P145" s="523">
        <v>0.0</v>
      </c>
      <c r="Q145" s="523">
        <v>0.0</v>
      </c>
      <c r="R145" s="523">
        <v>0.0</v>
      </c>
      <c r="S145" s="523">
        <v>0.0</v>
      </c>
      <c r="T145" s="523">
        <v>0.0</v>
      </c>
      <c r="U145" s="523">
        <v>0.0</v>
      </c>
      <c r="V145" s="523">
        <v>0.0</v>
      </c>
      <c r="W145" s="523">
        <v>0.0</v>
      </c>
      <c r="X145" s="523">
        <v>0.0</v>
      </c>
      <c r="Y145" s="523">
        <v>0.0</v>
      </c>
      <c r="Z145" s="523">
        <v>0.0</v>
      </c>
      <c r="AA145" s="523">
        <v>0.0</v>
      </c>
      <c r="AB145" s="523">
        <v>0.0</v>
      </c>
      <c r="AC145" s="523">
        <v>0.0</v>
      </c>
      <c r="AD145" s="523">
        <v>0.0</v>
      </c>
      <c r="AE145" s="523">
        <v>0.0</v>
      </c>
      <c r="AF145" s="523">
        <v>0.0</v>
      </c>
      <c r="AG145" s="523">
        <v>0.0</v>
      </c>
      <c r="AH145" s="523">
        <v>0.0</v>
      </c>
      <c r="AI145" s="523">
        <v>0.0</v>
      </c>
      <c r="AJ145" s="523">
        <v>0.0</v>
      </c>
      <c r="AK145" s="523">
        <v>0.0</v>
      </c>
      <c r="AL145" s="523">
        <v>0.0</v>
      </c>
      <c r="AM145" s="523">
        <v>0.0</v>
      </c>
      <c r="AN145" s="523">
        <v>0.0</v>
      </c>
      <c r="AO145" s="523">
        <v>0.0</v>
      </c>
      <c r="AP145" s="523">
        <v>0.0</v>
      </c>
      <c r="AQ145" s="523">
        <v>0.0</v>
      </c>
      <c r="AR145" s="523">
        <v>0.0</v>
      </c>
      <c r="AS145" s="523">
        <v>0.0</v>
      </c>
      <c r="AT145" s="523">
        <v>0.0</v>
      </c>
      <c r="AU145" s="523">
        <v>0.0</v>
      </c>
      <c r="AV145" s="523">
        <v>0.0</v>
      </c>
      <c r="AW145" s="523">
        <v>0.0</v>
      </c>
      <c r="AX145" s="523">
        <v>0.0</v>
      </c>
      <c r="AY145" s="523">
        <v>0.0</v>
      </c>
      <c r="AZ145" s="523">
        <v>0.0</v>
      </c>
      <c r="BA145" s="523">
        <v>0.0</v>
      </c>
      <c r="BB145" s="523">
        <v>0.0</v>
      </c>
      <c r="BC145" s="523">
        <v>0.0</v>
      </c>
      <c r="BD145" s="523">
        <v>0.0</v>
      </c>
      <c r="BE145" s="523">
        <v>0.0</v>
      </c>
      <c r="BF145" s="515">
        <v>0.0</v>
      </c>
      <c r="BG145" s="510"/>
      <c r="BH145" s="511">
        <v>0.0</v>
      </c>
      <c r="BI145" s="512">
        <f t="shared" si="13"/>
        <v>0</v>
      </c>
      <c r="BJ145" s="511">
        <v>0.0</v>
      </c>
      <c r="BK145" s="513"/>
      <c r="BL145" s="514">
        <f t="shared" si="14"/>
        <v>0</v>
      </c>
      <c r="BM145" s="428"/>
      <c r="BN145" s="428"/>
    </row>
    <row r="146" outlineLevel="3">
      <c r="A146" s="428"/>
      <c r="B146" s="428"/>
      <c r="C146" s="428"/>
      <c r="D146" s="428"/>
      <c r="E146" s="486">
        <v>7.0</v>
      </c>
      <c r="F146" s="529"/>
      <c r="G146" s="506"/>
      <c r="H146" s="507"/>
      <c r="I146" s="507"/>
      <c r="J146" s="523">
        <v>0.0</v>
      </c>
      <c r="K146" s="523">
        <v>0.0</v>
      </c>
      <c r="L146" s="523">
        <v>0.0</v>
      </c>
      <c r="M146" s="523">
        <v>0.0</v>
      </c>
      <c r="N146" s="523">
        <v>0.0</v>
      </c>
      <c r="O146" s="523">
        <v>0.0</v>
      </c>
      <c r="P146" s="523">
        <v>0.0</v>
      </c>
      <c r="Q146" s="523">
        <v>0.0</v>
      </c>
      <c r="R146" s="523">
        <v>0.0</v>
      </c>
      <c r="S146" s="523">
        <v>0.0</v>
      </c>
      <c r="T146" s="523">
        <v>0.0</v>
      </c>
      <c r="U146" s="523">
        <v>0.0</v>
      </c>
      <c r="V146" s="523">
        <v>0.0</v>
      </c>
      <c r="W146" s="523">
        <v>0.0</v>
      </c>
      <c r="X146" s="523">
        <v>0.0</v>
      </c>
      <c r="Y146" s="523">
        <v>0.0</v>
      </c>
      <c r="Z146" s="523">
        <v>0.0</v>
      </c>
      <c r="AA146" s="523">
        <v>0.0</v>
      </c>
      <c r="AB146" s="523">
        <v>0.0</v>
      </c>
      <c r="AC146" s="523">
        <v>0.0</v>
      </c>
      <c r="AD146" s="523">
        <v>0.0</v>
      </c>
      <c r="AE146" s="523">
        <v>0.0</v>
      </c>
      <c r="AF146" s="523">
        <v>0.0</v>
      </c>
      <c r="AG146" s="523">
        <v>0.0</v>
      </c>
      <c r="AH146" s="523">
        <v>0.0</v>
      </c>
      <c r="AI146" s="523">
        <v>0.0</v>
      </c>
      <c r="AJ146" s="523">
        <v>0.0</v>
      </c>
      <c r="AK146" s="523">
        <v>0.0</v>
      </c>
      <c r="AL146" s="523">
        <v>0.0</v>
      </c>
      <c r="AM146" s="523">
        <v>0.0</v>
      </c>
      <c r="AN146" s="523">
        <v>0.0</v>
      </c>
      <c r="AO146" s="523">
        <v>0.0</v>
      </c>
      <c r="AP146" s="523">
        <v>0.0</v>
      </c>
      <c r="AQ146" s="523">
        <v>0.0</v>
      </c>
      <c r="AR146" s="523">
        <v>0.0</v>
      </c>
      <c r="AS146" s="523">
        <v>0.0</v>
      </c>
      <c r="AT146" s="523">
        <v>0.0</v>
      </c>
      <c r="AU146" s="523">
        <v>0.0</v>
      </c>
      <c r="AV146" s="523">
        <v>0.0</v>
      </c>
      <c r="AW146" s="523">
        <v>0.0</v>
      </c>
      <c r="AX146" s="523">
        <v>0.0</v>
      </c>
      <c r="AY146" s="523">
        <v>0.0</v>
      </c>
      <c r="AZ146" s="523">
        <v>0.0</v>
      </c>
      <c r="BA146" s="523">
        <v>0.0</v>
      </c>
      <c r="BB146" s="523">
        <v>0.0</v>
      </c>
      <c r="BC146" s="523">
        <v>0.0</v>
      </c>
      <c r="BD146" s="523">
        <v>0.0</v>
      </c>
      <c r="BE146" s="523">
        <v>0.0</v>
      </c>
      <c r="BF146" s="515">
        <v>0.0</v>
      </c>
      <c r="BG146" s="510"/>
      <c r="BH146" s="511">
        <v>0.0</v>
      </c>
      <c r="BI146" s="512">
        <f t="shared" si="13"/>
        <v>0</v>
      </c>
      <c r="BJ146" s="511">
        <v>0.0</v>
      </c>
      <c r="BK146" s="513"/>
      <c r="BL146" s="514">
        <f t="shared" si="14"/>
        <v>0</v>
      </c>
      <c r="BM146" s="428"/>
      <c r="BN146" s="428"/>
    </row>
    <row r="147" outlineLevel="3">
      <c r="A147" s="428"/>
      <c r="B147" s="428"/>
      <c r="C147" s="428"/>
      <c r="D147" s="428"/>
      <c r="E147" s="486">
        <v>8.0</v>
      </c>
      <c r="F147" s="529"/>
      <c r="G147" s="506"/>
      <c r="H147" s="507"/>
      <c r="I147" s="507"/>
      <c r="J147" s="523">
        <v>0.0</v>
      </c>
      <c r="K147" s="523">
        <v>0.0</v>
      </c>
      <c r="L147" s="523">
        <v>0.0</v>
      </c>
      <c r="M147" s="523">
        <v>0.0</v>
      </c>
      <c r="N147" s="523">
        <v>0.0</v>
      </c>
      <c r="O147" s="523">
        <v>0.0</v>
      </c>
      <c r="P147" s="523">
        <v>0.0</v>
      </c>
      <c r="Q147" s="523">
        <v>0.0</v>
      </c>
      <c r="R147" s="523">
        <v>0.0</v>
      </c>
      <c r="S147" s="523">
        <v>0.0</v>
      </c>
      <c r="T147" s="523">
        <v>0.0</v>
      </c>
      <c r="U147" s="523">
        <v>0.0</v>
      </c>
      <c r="V147" s="523">
        <v>0.0</v>
      </c>
      <c r="W147" s="523">
        <v>0.0</v>
      </c>
      <c r="X147" s="523">
        <v>0.0</v>
      </c>
      <c r="Y147" s="523">
        <v>0.0</v>
      </c>
      <c r="Z147" s="523">
        <v>0.0</v>
      </c>
      <c r="AA147" s="523">
        <v>0.0</v>
      </c>
      <c r="AB147" s="523">
        <v>0.0</v>
      </c>
      <c r="AC147" s="523">
        <v>0.0</v>
      </c>
      <c r="AD147" s="523">
        <v>0.0</v>
      </c>
      <c r="AE147" s="523">
        <v>0.0</v>
      </c>
      <c r="AF147" s="523">
        <v>0.0</v>
      </c>
      <c r="AG147" s="523">
        <v>0.0</v>
      </c>
      <c r="AH147" s="523">
        <v>0.0</v>
      </c>
      <c r="AI147" s="523">
        <v>0.0</v>
      </c>
      <c r="AJ147" s="523">
        <v>0.0</v>
      </c>
      <c r="AK147" s="523">
        <v>0.0</v>
      </c>
      <c r="AL147" s="523">
        <v>0.0</v>
      </c>
      <c r="AM147" s="523">
        <v>0.0</v>
      </c>
      <c r="AN147" s="523">
        <v>0.0</v>
      </c>
      <c r="AO147" s="523">
        <v>0.0</v>
      </c>
      <c r="AP147" s="523">
        <v>0.0</v>
      </c>
      <c r="AQ147" s="523">
        <v>0.0</v>
      </c>
      <c r="AR147" s="523">
        <v>0.0</v>
      </c>
      <c r="AS147" s="523">
        <v>0.0</v>
      </c>
      <c r="AT147" s="523">
        <v>0.0</v>
      </c>
      <c r="AU147" s="523">
        <v>0.0</v>
      </c>
      <c r="AV147" s="523">
        <v>0.0</v>
      </c>
      <c r="AW147" s="523">
        <v>0.0</v>
      </c>
      <c r="AX147" s="523">
        <v>0.0</v>
      </c>
      <c r="AY147" s="523">
        <v>0.0</v>
      </c>
      <c r="AZ147" s="523">
        <v>0.0</v>
      </c>
      <c r="BA147" s="523">
        <v>0.0</v>
      </c>
      <c r="BB147" s="523">
        <v>0.0</v>
      </c>
      <c r="BC147" s="523">
        <v>0.0</v>
      </c>
      <c r="BD147" s="523">
        <v>0.0</v>
      </c>
      <c r="BE147" s="523">
        <v>0.0</v>
      </c>
      <c r="BF147" s="515">
        <v>0.0</v>
      </c>
      <c r="BG147" s="510"/>
      <c r="BH147" s="511">
        <v>0.0</v>
      </c>
      <c r="BI147" s="512">
        <f t="shared" si="13"/>
        <v>0</v>
      </c>
      <c r="BJ147" s="511">
        <v>0.0</v>
      </c>
      <c r="BK147" s="513"/>
      <c r="BL147" s="514">
        <f t="shared" si="14"/>
        <v>0</v>
      </c>
      <c r="BM147" s="428"/>
      <c r="BN147" s="428"/>
    </row>
    <row r="148" outlineLevel="3">
      <c r="A148" s="428"/>
      <c r="B148" s="428"/>
      <c r="C148" s="428"/>
      <c r="D148" s="428"/>
      <c r="E148" s="486">
        <v>9.0</v>
      </c>
      <c r="F148" s="529"/>
      <c r="G148" s="506"/>
      <c r="H148" s="507"/>
      <c r="I148" s="507"/>
      <c r="J148" s="523">
        <v>0.0</v>
      </c>
      <c r="K148" s="523">
        <v>0.0</v>
      </c>
      <c r="L148" s="523">
        <v>0.0</v>
      </c>
      <c r="M148" s="523">
        <v>0.0</v>
      </c>
      <c r="N148" s="523">
        <v>0.0</v>
      </c>
      <c r="O148" s="523">
        <v>0.0</v>
      </c>
      <c r="P148" s="523">
        <v>0.0</v>
      </c>
      <c r="Q148" s="523">
        <v>0.0</v>
      </c>
      <c r="R148" s="523">
        <v>0.0</v>
      </c>
      <c r="S148" s="523">
        <v>0.0</v>
      </c>
      <c r="T148" s="523">
        <v>0.0</v>
      </c>
      <c r="U148" s="523">
        <v>0.0</v>
      </c>
      <c r="V148" s="523">
        <v>0.0</v>
      </c>
      <c r="W148" s="523">
        <v>0.0</v>
      </c>
      <c r="X148" s="523">
        <v>0.0</v>
      </c>
      <c r="Y148" s="523">
        <v>0.0</v>
      </c>
      <c r="Z148" s="523">
        <v>0.0</v>
      </c>
      <c r="AA148" s="523">
        <v>0.0</v>
      </c>
      <c r="AB148" s="523">
        <v>0.0</v>
      </c>
      <c r="AC148" s="523">
        <v>0.0</v>
      </c>
      <c r="AD148" s="523">
        <v>0.0</v>
      </c>
      <c r="AE148" s="523">
        <v>0.0</v>
      </c>
      <c r="AF148" s="523">
        <v>0.0</v>
      </c>
      <c r="AG148" s="523">
        <v>0.0</v>
      </c>
      <c r="AH148" s="523">
        <v>0.0</v>
      </c>
      <c r="AI148" s="523">
        <v>0.0</v>
      </c>
      <c r="AJ148" s="523">
        <v>0.0</v>
      </c>
      <c r="AK148" s="523">
        <v>0.0</v>
      </c>
      <c r="AL148" s="523">
        <v>0.0</v>
      </c>
      <c r="AM148" s="523">
        <v>0.0</v>
      </c>
      <c r="AN148" s="523">
        <v>0.0</v>
      </c>
      <c r="AO148" s="523">
        <v>0.0</v>
      </c>
      <c r="AP148" s="523">
        <v>0.0</v>
      </c>
      <c r="AQ148" s="523">
        <v>0.0</v>
      </c>
      <c r="AR148" s="523">
        <v>0.0</v>
      </c>
      <c r="AS148" s="523">
        <v>0.0</v>
      </c>
      <c r="AT148" s="523">
        <v>0.0</v>
      </c>
      <c r="AU148" s="523">
        <v>0.0</v>
      </c>
      <c r="AV148" s="523">
        <v>0.0</v>
      </c>
      <c r="AW148" s="523">
        <v>0.0</v>
      </c>
      <c r="AX148" s="523">
        <v>0.0</v>
      </c>
      <c r="AY148" s="523">
        <v>0.0</v>
      </c>
      <c r="AZ148" s="523">
        <v>0.0</v>
      </c>
      <c r="BA148" s="523">
        <v>0.0</v>
      </c>
      <c r="BB148" s="523">
        <v>0.0</v>
      </c>
      <c r="BC148" s="523">
        <v>0.0</v>
      </c>
      <c r="BD148" s="523">
        <v>0.0</v>
      </c>
      <c r="BE148" s="523">
        <v>0.0</v>
      </c>
      <c r="BF148" s="515">
        <v>0.0</v>
      </c>
      <c r="BG148" s="510"/>
      <c r="BH148" s="511">
        <v>0.0</v>
      </c>
      <c r="BI148" s="512">
        <f t="shared" si="13"/>
        <v>0</v>
      </c>
      <c r="BJ148" s="511">
        <v>0.0</v>
      </c>
      <c r="BK148" s="513"/>
      <c r="BL148" s="514">
        <f t="shared" si="14"/>
        <v>0</v>
      </c>
      <c r="BM148" s="428"/>
      <c r="BN148" s="428"/>
    </row>
    <row r="149" outlineLevel="3">
      <c r="A149" s="428"/>
      <c r="B149" s="428"/>
      <c r="C149" s="428"/>
      <c r="D149" s="428"/>
      <c r="E149" s="486">
        <v>10.0</v>
      </c>
      <c r="F149" s="529"/>
      <c r="G149" s="506"/>
      <c r="H149" s="507"/>
      <c r="I149" s="507"/>
      <c r="J149" s="523">
        <v>0.0</v>
      </c>
      <c r="K149" s="523">
        <v>0.0</v>
      </c>
      <c r="L149" s="523">
        <v>0.0</v>
      </c>
      <c r="M149" s="523">
        <v>0.0</v>
      </c>
      <c r="N149" s="523">
        <v>0.0</v>
      </c>
      <c r="O149" s="523">
        <v>0.0</v>
      </c>
      <c r="P149" s="523">
        <v>0.0</v>
      </c>
      <c r="Q149" s="523">
        <v>0.0</v>
      </c>
      <c r="R149" s="523">
        <v>0.0</v>
      </c>
      <c r="S149" s="523">
        <v>0.0</v>
      </c>
      <c r="T149" s="523">
        <v>0.0</v>
      </c>
      <c r="U149" s="523">
        <v>0.0</v>
      </c>
      <c r="V149" s="523">
        <v>0.0</v>
      </c>
      <c r="W149" s="523">
        <v>0.0</v>
      </c>
      <c r="X149" s="523">
        <v>0.0</v>
      </c>
      <c r="Y149" s="523">
        <v>0.0</v>
      </c>
      <c r="Z149" s="523">
        <v>0.0</v>
      </c>
      <c r="AA149" s="523">
        <v>0.0</v>
      </c>
      <c r="AB149" s="523">
        <v>0.0</v>
      </c>
      <c r="AC149" s="523">
        <v>0.0</v>
      </c>
      <c r="AD149" s="523">
        <v>0.0</v>
      </c>
      <c r="AE149" s="523">
        <v>0.0</v>
      </c>
      <c r="AF149" s="523">
        <v>0.0</v>
      </c>
      <c r="AG149" s="523">
        <v>0.0</v>
      </c>
      <c r="AH149" s="523">
        <v>0.0</v>
      </c>
      <c r="AI149" s="523">
        <v>0.0</v>
      </c>
      <c r="AJ149" s="523">
        <v>0.0</v>
      </c>
      <c r="AK149" s="523">
        <v>0.0</v>
      </c>
      <c r="AL149" s="523">
        <v>0.0</v>
      </c>
      <c r="AM149" s="523">
        <v>0.0</v>
      </c>
      <c r="AN149" s="523">
        <v>0.0</v>
      </c>
      <c r="AO149" s="523">
        <v>0.0</v>
      </c>
      <c r="AP149" s="523">
        <v>0.0</v>
      </c>
      <c r="AQ149" s="523">
        <v>0.0</v>
      </c>
      <c r="AR149" s="523">
        <v>0.0</v>
      </c>
      <c r="AS149" s="523">
        <v>0.0</v>
      </c>
      <c r="AT149" s="523">
        <v>0.0</v>
      </c>
      <c r="AU149" s="523">
        <v>0.0</v>
      </c>
      <c r="AV149" s="523">
        <v>0.0</v>
      </c>
      <c r="AW149" s="523">
        <v>0.0</v>
      </c>
      <c r="AX149" s="523">
        <v>0.0</v>
      </c>
      <c r="AY149" s="523">
        <v>0.0</v>
      </c>
      <c r="AZ149" s="523">
        <v>0.0</v>
      </c>
      <c r="BA149" s="523">
        <v>0.0</v>
      </c>
      <c r="BB149" s="523">
        <v>0.0</v>
      </c>
      <c r="BC149" s="523">
        <v>0.0</v>
      </c>
      <c r="BD149" s="523">
        <v>0.0</v>
      </c>
      <c r="BE149" s="523">
        <v>0.0</v>
      </c>
      <c r="BF149" s="515">
        <v>0.0</v>
      </c>
      <c r="BG149" s="510"/>
      <c r="BH149" s="511">
        <v>0.0</v>
      </c>
      <c r="BI149" s="512">
        <f t="shared" si="13"/>
        <v>0</v>
      </c>
      <c r="BJ149" s="511">
        <v>0.0</v>
      </c>
      <c r="BK149" s="513"/>
      <c r="BL149" s="514">
        <f t="shared" si="14"/>
        <v>0</v>
      </c>
      <c r="BM149" s="428"/>
      <c r="BN149" s="428"/>
    </row>
    <row r="150" outlineLevel="3">
      <c r="A150" s="428"/>
      <c r="B150" s="428"/>
      <c r="C150" s="428"/>
      <c r="D150" s="428"/>
      <c r="E150" s="517"/>
      <c r="F150" s="517"/>
      <c r="G150" s="517"/>
      <c r="H150" s="517"/>
      <c r="I150" s="517"/>
      <c r="J150" s="517"/>
      <c r="K150" s="517"/>
      <c r="L150" s="517"/>
      <c r="M150" s="517"/>
      <c r="N150" s="517"/>
      <c r="O150" s="517"/>
      <c r="P150" s="517"/>
      <c r="Q150" s="517"/>
      <c r="R150" s="517"/>
      <c r="S150" s="517"/>
      <c r="T150" s="517"/>
      <c r="U150" s="517"/>
      <c r="V150" s="517"/>
      <c r="W150" s="517"/>
      <c r="X150" s="517"/>
      <c r="Y150" s="517"/>
      <c r="Z150" s="517"/>
      <c r="AA150" s="517"/>
      <c r="AB150" s="517"/>
      <c r="AC150" s="517"/>
      <c r="AD150" s="517"/>
      <c r="AE150" s="517"/>
      <c r="AF150" s="517"/>
      <c r="AG150" s="517"/>
      <c r="AH150" s="517"/>
      <c r="AI150" s="517"/>
      <c r="AJ150" s="517"/>
      <c r="AK150" s="517"/>
      <c r="AL150" s="517"/>
      <c r="AM150" s="517"/>
      <c r="AN150" s="517"/>
      <c r="AO150" s="517"/>
      <c r="AP150" s="517"/>
      <c r="AQ150" s="517"/>
      <c r="AR150" s="517"/>
      <c r="AS150" s="517"/>
      <c r="AT150" s="517"/>
      <c r="AU150" s="517"/>
      <c r="AV150" s="517"/>
      <c r="AW150" s="517"/>
      <c r="AX150" s="517"/>
      <c r="AY150" s="517"/>
      <c r="AZ150" s="517"/>
      <c r="BA150" s="517"/>
      <c r="BB150" s="517"/>
      <c r="BC150" s="517"/>
      <c r="BD150" s="517"/>
      <c r="BE150" s="517"/>
      <c r="BF150" s="517"/>
      <c r="BG150" s="517"/>
      <c r="BH150" s="517"/>
      <c r="BI150" s="517"/>
      <c r="BJ150" s="517"/>
      <c r="BK150" s="517"/>
      <c r="BL150" s="517"/>
      <c r="BM150" s="428"/>
      <c r="BN150" s="428"/>
    </row>
    <row r="151" outlineLevel="3">
      <c r="A151" s="428"/>
      <c r="B151" s="428"/>
      <c r="C151" s="428"/>
      <c r="D151" s="428"/>
      <c r="E151" s="428"/>
      <c r="F151" s="428"/>
      <c r="G151" s="428"/>
      <c r="H151" s="428"/>
      <c r="I151" s="428"/>
      <c r="J151" s="428"/>
      <c r="K151" s="428"/>
      <c r="L151" s="428"/>
      <c r="M151" s="428"/>
      <c r="N151" s="428"/>
      <c r="O151" s="428"/>
      <c r="P151" s="428"/>
      <c r="Q151" s="428"/>
      <c r="R151" s="428"/>
      <c r="S151" s="428"/>
      <c r="T151" s="428"/>
      <c r="U151" s="428"/>
      <c r="V151" s="428"/>
      <c r="W151" s="428"/>
      <c r="X151" s="428"/>
      <c r="Y151" s="428"/>
      <c r="Z151" s="428"/>
      <c r="AA151" s="428"/>
      <c r="AB151" s="428"/>
      <c r="AC151" s="428"/>
      <c r="AD151" s="428"/>
      <c r="AE151" s="428"/>
      <c r="AF151" s="428"/>
      <c r="AG151" s="428"/>
      <c r="AH151" s="428"/>
      <c r="AI151" s="428"/>
      <c r="AJ151" s="428"/>
      <c r="AK151" s="428"/>
      <c r="AL151" s="428"/>
      <c r="AM151" s="428"/>
      <c r="AN151" s="428"/>
      <c r="AO151" s="428"/>
      <c r="AP151" s="428"/>
      <c r="AQ151" s="428"/>
      <c r="AR151" s="428"/>
      <c r="AS151" s="428"/>
      <c r="AT151" s="428"/>
      <c r="AU151" s="428"/>
      <c r="AV151" s="428"/>
      <c r="AW151" s="428"/>
      <c r="AX151" s="428"/>
      <c r="AY151" s="428"/>
      <c r="AZ151" s="428"/>
      <c r="BA151" s="428"/>
      <c r="BB151" s="428"/>
      <c r="BC151" s="428"/>
      <c r="BD151" s="428"/>
      <c r="BE151" s="428"/>
      <c r="BF151" s="428"/>
      <c r="BG151" s="428"/>
      <c r="BH151" s="428"/>
      <c r="BI151" s="428"/>
      <c r="BJ151" s="428"/>
      <c r="BK151" s="428"/>
      <c r="BL151" s="428"/>
      <c r="BM151" s="428"/>
      <c r="BN151" s="428"/>
    </row>
    <row r="152" ht="7.5" customHeight="1" outlineLevel="2">
      <c r="A152" s="428"/>
      <c r="B152" s="428"/>
      <c r="C152" s="428"/>
      <c r="D152" s="428"/>
      <c r="E152" s="428"/>
      <c r="F152" s="428"/>
      <c r="G152" s="428"/>
      <c r="H152" s="428"/>
      <c r="I152" s="428"/>
      <c r="J152" s="428"/>
      <c r="K152" s="428"/>
      <c r="L152" s="428"/>
      <c r="M152" s="428"/>
      <c r="N152" s="428"/>
      <c r="O152" s="428"/>
      <c r="P152" s="428"/>
      <c r="Q152" s="428"/>
      <c r="R152" s="428"/>
      <c r="S152" s="428"/>
      <c r="T152" s="428"/>
      <c r="U152" s="428"/>
      <c r="V152" s="428"/>
      <c r="W152" s="428"/>
      <c r="X152" s="428"/>
      <c r="Y152" s="428"/>
      <c r="Z152" s="428"/>
      <c r="AA152" s="428"/>
      <c r="AB152" s="428"/>
      <c r="AC152" s="428"/>
      <c r="AD152" s="428"/>
      <c r="AE152" s="428"/>
      <c r="AF152" s="428"/>
      <c r="AG152" s="428"/>
      <c r="AH152" s="428"/>
      <c r="AI152" s="428"/>
      <c r="AJ152" s="428"/>
      <c r="AK152" s="428"/>
      <c r="AL152" s="428"/>
      <c r="AM152" s="428"/>
      <c r="AN152" s="428"/>
      <c r="AO152" s="428"/>
      <c r="AP152" s="428"/>
      <c r="AQ152" s="428"/>
      <c r="AR152" s="428"/>
      <c r="AS152" s="428"/>
      <c r="AT152" s="428"/>
      <c r="AU152" s="428"/>
      <c r="AV152" s="428"/>
      <c r="AW152" s="428"/>
      <c r="AX152" s="428"/>
      <c r="AY152" s="428"/>
      <c r="AZ152" s="428"/>
      <c r="BA152" s="428"/>
      <c r="BB152" s="428"/>
      <c r="BC152" s="428"/>
      <c r="BD152" s="428"/>
      <c r="BE152" s="428"/>
      <c r="BF152" s="428"/>
      <c r="BG152" s="428"/>
      <c r="BH152" s="428"/>
      <c r="BI152" s="428"/>
      <c r="BJ152" s="428"/>
      <c r="BK152" s="428"/>
      <c r="BL152" s="428"/>
      <c r="BM152" s="428"/>
      <c r="BN152" s="428"/>
    </row>
    <row r="153" outlineLevel="2">
      <c r="A153" s="428"/>
      <c r="B153" s="428"/>
      <c r="C153" s="478"/>
      <c r="D153" s="479" t="s">
        <v>203</v>
      </c>
      <c r="E153" s="181"/>
      <c r="F153" s="480" t="s">
        <v>512</v>
      </c>
      <c r="G153" s="480" t="s">
        <v>513</v>
      </c>
      <c r="H153" s="480" t="s">
        <v>188</v>
      </c>
      <c r="I153" s="480" t="s">
        <v>177</v>
      </c>
      <c r="J153" s="481" t="s">
        <v>206</v>
      </c>
      <c r="K153" s="428"/>
      <c r="L153" s="428"/>
      <c r="M153" s="428"/>
      <c r="N153" s="428"/>
      <c r="O153" s="428"/>
      <c r="P153" s="428"/>
      <c r="Q153" s="428"/>
      <c r="R153" s="428"/>
      <c r="S153" s="428"/>
      <c r="T153" s="428"/>
      <c r="U153" s="428"/>
      <c r="V153" s="428"/>
      <c r="W153" s="428"/>
      <c r="X153" s="428"/>
      <c r="Y153" s="428"/>
      <c r="Z153" s="428"/>
      <c r="AA153" s="428"/>
      <c r="AB153" s="428"/>
      <c r="AC153" s="428"/>
      <c r="AD153" s="428"/>
      <c r="AE153" s="428"/>
      <c r="AF153" s="428"/>
      <c r="AG153" s="428"/>
      <c r="AH153" s="428"/>
      <c r="AI153" s="428"/>
      <c r="AJ153" s="428"/>
      <c r="AK153" s="428"/>
      <c r="AL153" s="428"/>
      <c r="AM153" s="428"/>
      <c r="AN153" s="428"/>
      <c r="AO153" s="428"/>
      <c r="AP153" s="428"/>
      <c r="AQ153" s="428"/>
      <c r="AR153" s="428"/>
      <c r="AS153" s="428"/>
      <c r="AT153" s="428"/>
      <c r="AU153" s="428"/>
      <c r="AV153" s="428"/>
      <c r="AW153" s="428"/>
      <c r="AX153" s="428"/>
      <c r="AY153" s="428"/>
      <c r="AZ153" s="428"/>
      <c r="BA153" s="428"/>
      <c r="BB153" s="428"/>
      <c r="BC153" s="428"/>
      <c r="BD153" s="428"/>
      <c r="BE153" s="428"/>
      <c r="BF153" s="482" t="s">
        <v>207</v>
      </c>
      <c r="BG153" s="428"/>
      <c r="BH153" s="483"/>
      <c r="BI153" s="484" t="s">
        <v>191</v>
      </c>
      <c r="BJ153" s="485"/>
      <c r="BK153" s="486" t="s">
        <v>177</v>
      </c>
      <c r="BL153" s="468" t="s">
        <v>208</v>
      </c>
      <c r="BM153" s="428"/>
      <c r="BN153" s="428"/>
    </row>
    <row r="154" outlineLevel="2">
      <c r="A154" s="428"/>
      <c r="B154" s="428"/>
      <c r="C154" s="428"/>
      <c r="D154" s="487" t="s">
        <v>190</v>
      </c>
      <c r="E154" s="181"/>
      <c r="F154" s="488" t="s">
        <v>514</v>
      </c>
      <c r="G154" s="488" t="s">
        <v>515</v>
      </c>
      <c r="H154" s="489">
        <v>0.0</v>
      </c>
      <c r="I154" s="490">
        <v>0.0</v>
      </c>
      <c r="J154" s="491" t="str">
        <f>IFERROR(I154/H154)</f>
        <v/>
      </c>
      <c r="K154" s="428"/>
      <c r="L154" s="428"/>
      <c r="M154" s="428"/>
      <c r="N154" s="428"/>
      <c r="O154" s="428"/>
      <c r="P154" s="428"/>
      <c r="Q154" s="428"/>
      <c r="R154" s="428"/>
      <c r="S154" s="428"/>
      <c r="T154" s="428"/>
      <c r="U154" s="428"/>
      <c r="V154" s="428"/>
      <c r="W154" s="428"/>
      <c r="X154" s="428"/>
      <c r="Y154" s="428"/>
      <c r="Z154" s="428"/>
      <c r="AA154" s="428"/>
      <c r="AB154" s="428"/>
      <c r="AC154" s="428"/>
      <c r="AD154" s="428"/>
      <c r="AE154" s="428"/>
      <c r="AF154" s="428"/>
      <c r="AG154" s="428"/>
      <c r="AH154" s="428"/>
      <c r="AI154" s="428"/>
      <c r="AJ154" s="428"/>
      <c r="AK154" s="428"/>
      <c r="AL154" s="428"/>
      <c r="AM154" s="428"/>
      <c r="AN154" s="428"/>
      <c r="AO154" s="428"/>
      <c r="AP154" s="428"/>
      <c r="AQ154" s="428"/>
      <c r="AR154" s="428"/>
      <c r="AS154" s="428"/>
      <c r="AT154" s="428"/>
      <c r="AU154" s="428"/>
      <c r="AV154" s="428"/>
      <c r="AW154" s="428"/>
      <c r="AX154" s="428"/>
      <c r="AY154" s="428"/>
      <c r="AZ154" s="428"/>
      <c r="BA154" s="428"/>
      <c r="BB154" s="428"/>
      <c r="BC154" s="428"/>
      <c r="BD154" s="428"/>
      <c r="BE154" s="428"/>
      <c r="BF154" s="492">
        <f>SUM(BF159:BF168)</f>
        <v>0</v>
      </c>
      <c r="BG154" s="428"/>
      <c r="BH154" s="493" t="s">
        <v>211</v>
      </c>
      <c r="BI154" s="519"/>
      <c r="BJ154" s="495" t="str">
        <f>if(BL154=1,"1","0")</f>
        <v>0</v>
      </c>
      <c r="BK154" s="496">
        <v>0.0</v>
      </c>
      <c r="BL154" s="520">
        <f>AVERAGE(BI159:BI168)</f>
        <v>0</v>
      </c>
      <c r="BM154" s="428"/>
      <c r="BN154" s="428"/>
    </row>
    <row r="155" ht="7.5" customHeight="1" outlineLevel="3">
      <c r="A155" s="428"/>
      <c r="B155" s="428"/>
      <c r="C155" s="428"/>
      <c r="D155" s="428"/>
      <c r="E155" s="428"/>
      <c r="F155" s="428"/>
      <c r="G155" s="428"/>
      <c r="H155" s="428"/>
      <c r="I155" s="428"/>
      <c r="J155" s="428"/>
      <c r="K155" s="428"/>
      <c r="L155" s="428"/>
      <c r="M155" s="428"/>
      <c r="N155" s="428"/>
      <c r="O155" s="428"/>
      <c r="P155" s="428"/>
      <c r="Q155" s="428"/>
      <c r="R155" s="428"/>
      <c r="S155" s="428"/>
      <c r="T155" s="428"/>
      <c r="U155" s="428"/>
      <c r="V155" s="428"/>
      <c r="W155" s="428"/>
      <c r="X155" s="428"/>
      <c r="Y155" s="428"/>
      <c r="Z155" s="428"/>
      <c r="AA155" s="428"/>
      <c r="AB155" s="428"/>
      <c r="AC155" s="428"/>
      <c r="AD155" s="428"/>
      <c r="AE155" s="428"/>
      <c r="AF155" s="428"/>
      <c r="AG155" s="428"/>
      <c r="AH155" s="428"/>
      <c r="AI155" s="428"/>
      <c r="AJ155" s="428"/>
      <c r="AK155" s="428"/>
      <c r="AL155" s="428"/>
      <c r="AM155" s="428"/>
      <c r="AN155" s="428"/>
      <c r="AO155" s="428"/>
      <c r="AP155" s="428"/>
      <c r="AQ155" s="428"/>
      <c r="AR155" s="428"/>
      <c r="AS155" s="428"/>
      <c r="AT155" s="428"/>
      <c r="AU155" s="428"/>
      <c r="AV155" s="428"/>
      <c r="AW155" s="428"/>
      <c r="AX155" s="428"/>
      <c r="AY155" s="428"/>
      <c r="AZ155" s="428"/>
      <c r="BA155" s="428"/>
      <c r="BB155" s="428"/>
      <c r="BC155" s="428"/>
      <c r="BD155" s="428"/>
      <c r="BE155" s="428"/>
      <c r="BF155" s="428"/>
      <c r="BG155" s="428"/>
      <c r="BH155" s="428"/>
      <c r="BI155" s="428"/>
      <c r="BJ155" s="428"/>
      <c r="BK155" s="428"/>
      <c r="BL155" s="428"/>
      <c r="BM155" s="428"/>
      <c r="BN155" s="428"/>
    </row>
    <row r="156" outlineLevel="3">
      <c r="A156" s="428"/>
      <c r="B156" s="428"/>
      <c r="C156" s="428"/>
      <c r="D156" s="428"/>
      <c r="E156" s="498" t="s">
        <v>212</v>
      </c>
      <c r="F156" s="499" t="s">
        <v>213</v>
      </c>
      <c r="G156" s="498" t="s">
        <v>214</v>
      </c>
      <c r="H156" s="521"/>
      <c r="I156" s="521"/>
      <c r="J156" s="500"/>
      <c r="K156" s="182"/>
      <c r="L156" s="182"/>
      <c r="M156" s="182"/>
      <c r="N156" s="182"/>
      <c r="O156" s="182"/>
      <c r="P156" s="182"/>
      <c r="Q156" s="182"/>
      <c r="R156" s="182"/>
      <c r="S156" s="182"/>
      <c r="T156" s="182"/>
      <c r="U156" s="182"/>
      <c r="V156" s="182"/>
      <c r="W156" s="182"/>
      <c r="X156" s="182"/>
      <c r="Y156" s="182"/>
      <c r="Z156" s="182"/>
      <c r="AA156" s="182"/>
      <c r="AB156" s="182"/>
      <c r="AC156" s="182"/>
      <c r="AD156" s="182"/>
      <c r="AE156" s="182"/>
      <c r="AF156" s="182"/>
      <c r="AG156" s="182"/>
      <c r="AH156" s="182"/>
      <c r="AI156" s="182"/>
      <c r="AJ156" s="182"/>
      <c r="AK156" s="182"/>
      <c r="AL156" s="182"/>
      <c r="AM156" s="182"/>
      <c r="AN156" s="182"/>
      <c r="AO156" s="182"/>
      <c r="AP156" s="182"/>
      <c r="AQ156" s="182"/>
      <c r="AR156" s="182"/>
      <c r="AS156" s="182"/>
      <c r="AT156" s="182"/>
      <c r="AU156" s="182"/>
      <c r="AV156" s="182"/>
      <c r="AW156" s="182"/>
      <c r="AX156" s="182"/>
      <c r="AY156" s="182"/>
      <c r="AZ156" s="182"/>
      <c r="BA156" s="182"/>
      <c r="BB156" s="182"/>
      <c r="BC156" s="182"/>
      <c r="BD156" s="182"/>
      <c r="BE156" s="181"/>
      <c r="BF156" s="501" t="s">
        <v>187</v>
      </c>
      <c r="BG156" s="479" t="s">
        <v>217</v>
      </c>
      <c r="BH156" s="182"/>
      <c r="BI156" s="182"/>
      <c r="BJ156" s="181"/>
      <c r="BK156" s="501" t="s">
        <v>167</v>
      </c>
      <c r="BL156" s="501" t="s">
        <v>218</v>
      </c>
      <c r="BM156" s="428"/>
      <c r="BN156" s="428"/>
    </row>
    <row r="157" outlineLevel="3">
      <c r="A157" s="428"/>
      <c r="B157" s="428"/>
      <c r="C157" s="428"/>
      <c r="D157" s="428"/>
      <c r="E157" s="199"/>
      <c r="F157" s="199"/>
      <c r="G157" s="199"/>
      <c r="H157" s="199"/>
      <c r="I157" s="199"/>
      <c r="J157" s="502" t="s">
        <v>219</v>
      </c>
      <c r="K157" s="182"/>
      <c r="L157" s="182"/>
      <c r="M157" s="181"/>
      <c r="N157" s="502" t="s">
        <v>220</v>
      </c>
      <c r="O157" s="182"/>
      <c r="P157" s="182"/>
      <c r="Q157" s="181"/>
      <c r="R157" s="502" t="s">
        <v>221</v>
      </c>
      <c r="S157" s="182"/>
      <c r="T157" s="182"/>
      <c r="U157" s="181"/>
      <c r="V157" s="502" t="s">
        <v>222</v>
      </c>
      <c r="W157" s="182"/>
      <c r="X157" s="182"/>
      <c r="Y157" s="181"/>
      <c r="Z157" s="502" t="s">
        <v>223</v>
      </c>
      <c r="AA157" s="182"/>
      <c r="AB157" s="182"/>
      <c r="AC157" s="181"/>
      <c r="AD157" s="502" t="s">
        <v>224</v>
      </c>
      <c r="AE157" s="182"/>
      <c r="AF157" s="182"/>
      <c r="AG157" s="181"/>
      <c r="AH157" s="502" t="s">
        <v>225</v>
      </c>
      <c r="AI157" s="182"/>
      <c r="AJ157" s="182"/>
      <c r="AK157" s="181"/>
      <c r="AL157" s="502" t="s">
        <v>226</v>
      </c>
      <c r="AM157" s="182"/>
      <c r="AN157" s="182"/>
      <c r="AO157" s="181"/>
      <c r="AP157" s="502" t="s">
        <v>227</v>
      </c>
      <c r="AQ157" s="182"/>
      <c r="AR157" s="182"/>
      <c r="AS157" s="181"/>
      <c r="AT157" s="502" t="s">
        <v>228</v>
      </c>
      <c r="AU157" s="182"/>
      <c r="AV157" s="182"/>
      <c r="AW157" s="181"/>
      <c r="AX157" s="502" t="s">
        <v>229</v>
      </c>
      <c r="AY157" s="182"/>
      <c r="AZ157" s="182"/>
      <c r="BA157" s="181"/>
      <c r="BB157" s="502" t="s">
        <v>230</v>
      </c>
      <c r="BC157" s="182"/>
      <c r="BD157" s="182"/>
      <c r="BE157" s="181"/>
      <c r="BF157" s="199"/>
      <c r="BG157" s="503" t="s">
        <v>231</v>
      </c>
      <c r="BH157" s="504" t="s">
        <v>232</v>
      </c>
      <c r="BI157" s="503" t="s">
        <v>233</v>
      </c>
      <c r="BJ157" s="504" t="s">
        <v>234</v>
      </c>
      <c r="BK157" s="199"/>
      <c r="BL157" s="199"/>
      <c r="BM157" s="428"/>
      <c r="BN157" s="428"/>
    </row>
    <row r="158" outlineLevel="3">
      <c r="A158" s="428"/>
      <c r="B158" s="428"/>
      <c r="C158" s="428"/>
      <c r="D158" s="428"/>
      <c r="E158" s="183"/>
      <c r="F158" s="183"/>
      <c r="G158" s="183"/>
      <c r="H158" s="183"/>
      <c r="I158" s="183"/>
      <c r="J158" s="505">
        <v>1.0</v>
      </c>
      <c r="K158" s="505">
        <v>2.0</v>
      </c>
      <c r="L158" s="505">
        <v>3.0</v>
      </c>
      <c r="M158" s="505">
        <v>4.0</v>
      </c>
      <c r="N158" s="505">
        <v>1.0</v>
      </c>
      <c r="O158" s="505">
        <v>2.0</v>
      </c>
      <c r="P158" s="505">
        <v>3.0</v>
      </c>
      <c r="Q158" s="505">
        <v>4.0</v>
      </c>
      <c r="R158" s="505">
        <v>1.0</v>
      </c>
      <c r="S158" s="505">
        <v>2.0</v>
      </c>
      <c r="T158" s="505">
        <v>3.0</v>
      </c>
      <c r="U158" s="505">
        <v>4.0</v>
      </c>
      <c r="V158" s="505">
        <v>1.0</v>
      </c>
      <c r="W158" s="505">
        <v>2.0</v>
      </c>
      <c r="X158" s="505">
        <v>3.0</v>
      </c>
      <c r="Y158" s="505">
        <v>4.0</v>
      </c>
      <c r="Z158" s="505">
        <v>1.0</v>
      </c>
      <c r="AA158" s="505">
        <v>2.0</v>
      </c>
      <c r="AB158" s="505">
        <v>3.0</v>
      </c>
      <c r="AC158" s="505">
        <v>4.0</v>
      </c>
      <c r="AD158" s="505">
        <v>1.0</v>
      </c>
      <c r="AE158" s="505">
        <v>2.0</v>
      </c>
      <c r="AF158" s="505">
        <v>3.0</v>
      </c>
      <c r="AG158" s="505">
        <v>4.0</v>
      </c>
      <c r="AH158" s="505">
        <v>1.0</v>
      </c>
      <c r="AI158" s="505">
        <v>2.0</v>
      </c>
      <c r="AJ158" s="505">
        <v>3.0</v>
      </c>
      <c r="AK158" s="505">
        <v>4.0</v>
      </c>
      <c r="AL158" s="505">
        <v>1.0</v>
      </c>
      <c r="AM158" s="505">
        <v>2.0</v>
      </c>
      <c r="AN158" s="505">
        <v>3.0</v>
      </c>
      <c r="AO158" s="505">
        <v>4.0</v>
      </c>
      <c r="AP158" s="505">
        <v>1.0</v>
      </c>
      <c r="AQ158" s="505">
        <v>2.0</v>
      </c>
      <c r="AR158" s="505">
        <v>3.0</v>
      </c>
      <c r="AS158" s="505">
        <v>4.0</v>
      </c>
      <c r="AT158" s="505">
        <v>1.0</v>
      </c>
      <c r="AU158" s="505">
        <v>2.0</v>
      </c>
      <c r="AV158" s="505">
        <v>3.0</v>
      </c>
      <c r="AW158" s="505">
        <v>4.0</v>
      </c>
      <c r="AX158" s="505">
        <v>1.0</v>
      </c>
      <c r="AY158" s="505">
        <v>2.0</v>
      </c>
      <c r="AZ158" s="505">
        <v>3.0</v>
      </c>
      <c r="BA158" s="505">
        <v>4.0</v>
      </c>
      <c r="BB158" s="505">
        <v>1.0</v>
      </c>
      <c r="BC158" s="505">
        <v>2.0</v>
      </c>
      <c r="BD158" s="505">
        <v>3.0</v>
      </c>
      <c r="BE158" s="505">
        <v>4.0</v>
      </c>
      <c r="BF158" s="183"/>
      <c r="BG158" s="183"/>
      <c r="BH158" s="183"/>
      <c r="BI158" s="183"/>
      <c r="BJ158" s="183"/>
      <c r="BK158" s="183"/>
      <c r="BL158" s="183"/>
      <c r="BM158" s="428"/>
      <c r="BN158" s="428"/>
    </row>
    <row r="159" outlineLevel="3">
      <c r="A159" s="428"/>
      <c r="B159" s="428"/>
      <c r="C159" s="428"/>
      <c r="D159" s="428"/>
      <c r="E159" s="486">
        <v>1.0</v>
      </c>
      <c r="F159" s="528"/>
      <c r="G159" s="506"/>
      <c r="H159" s="507"/>
      <c r="I159" s="507"/>
      <c r="J159" s="523">
        <v>0.0</v>
      </c>
      <c r="K159" s="523">
        <v>0.0</v>
      </c>
      <c r="L159" s="523">
        <v>0.0</v>
      </c>
      <c r="M159" s="523">
        <v>0.0</v>
      </c>
      <c r="N159" s="523">
        <v>0.0</v>
      </c>
      <c r="O159" s="523">
        <v>0.0</v>
      </c>
      <c r="P159" s="523">
        <v>0.0</v>
      </c>
      <c r="Q159" s="523">
        <v>0.0</v>
      </c>
      <c r="R159" s="523">
        <v>0.0</v>
      </c>
      <c r="S159" s="523">
        <v>0.0</v>
      </c>
      <c r="T159" s="523">
        <v>0.0</v>
      </c>
      <c r="U159" s="523">
        <v>0.0</v>
      </c>
      <c r="V159" s="523">
        <v>0.0</v>
      </c>
      <c r="W159" s="523">
        <v>0.0</v>
      </c>
      <c r="X159" s="523">
        <v>0.0</v>
      </c>
      <c r="Y159" s="523">
        <v>0.0</v>
      </c>
      <c r="Z159" s="523">
        <v>0.0</v>
      </c>
      <c r="AA159" s="523">
        <v>0.0</v>
      </c>
      <c r="AB159" s="523">
        <v>0.0</v>
      </c>
      <c r="AC159" s="523">
        <v>0.0</v>
      </c>
      <c r="AD159" s="523">
        <v>0.0</v>
      </c>
      <c r="AE159" s="523">
        <v>0.0</v>
      </c>
      <c r="AF159" s="523">
        <v>0.0</v>
      </c>
      <c r="AG159" s="523">
        <v>0.0</v>
      </c>
      <c r="AH159" s="523">
        <v>0.0</v>
      </c>
      <c r="AI159" s="523">
        <v>0.0</v>
      </c>
      <c r="AJ159" s="523">
        <v>0.0</v>
      </c>
      <c r="AK159" s="523">
        <v>0.0</v>
      </c>
      <c r="AL159" s="523">
        <v>0.0</v>
      </c>
      <c r="AM159" s="523">
        <v>0.0</v>
      </c>
      <c r="AN159" s="523">
        <v>0.0</v>
      </c>
      <c r="AO159" s="523">
        <v>0.0</v>
      </c>
      <c r="AP159" s="523">
        <v>0.0</v>
      </c>
      <c r="AQ159" s="523">
        <v>0.0</v>
      </c>
      <c r="AR159" s="523">
        <v>0.0</v>
      </c>
      <c r="AS159" s="523">
        <v>0.0</v>
      </c>
      <c r="AT159" s="523">
        <v>0.0</v>
      </c>
      <c r="AU159" s="523">
        <v>0.0</v>
      </c>
      <c r="AV159" s="523">
        <v>0.0</v>
      </c>
      <c r="AW159" s="523">
        <v>0.0</v>
      </c>
      <c r="AX159" s="523">
        <v>0.0</v>
      </c>
      <c r="AY159" s="523">
        <v>0.0</v>
      </c>
      <c r="AZ159" s="523">
        <v>0.0</v>
      </c>
      <c r="BA159" s="523">
        <v>0.0</v>
      </c>
      <c r="BB159" s="523">
        <v>0.0</v>
      </c>
      <c r="BC159" s="523">
        <v>0.0</v>
      </c>
      <c r="BD159" s="523">
        <v>0.0</v>
      </c>
      <c r="BE159" s="523">
        <v>0.0</v>
      </c>
      <c r="BF159" s="515">
        <v>0.0</v>
      </c>
      <c r="BG159" s="510"/>
      <c r="BH159" s="511">
        <v>0.0</v>
      </c>
      <c r="BI159" s="512">
        <f t="shared" ref="BI159:BI168" si="15">iferror(AVERAGE(J159:BE159))</f>
        <v>0</v>
      </c>
      <c r="BJ159" s="511">
        <v>0.0</v>
      </c>
      <c r="BK159" s="513"/>
      <c r="BL159" s="514">
        <f>iferror((BH159+BJ159)/100)</f>
        <v>0</v>
      </c>
      <c r="BM159" s="428"/>
      <c r="BN159" s="428"/>
    </row>
    <row r="160" outlineLevel="3">
      <c r="A160" s="428"/>
      <c r="B160" s="428"/>
      <c r="C160" s="428"/>
      <c r="D160" s="428"/>
      <c r="E160" s="486">
        <v>2.0</v>
      </c>
      <c r="F160" s="529"/>
      <c r="G160" s="506"/>
      <c r="H160" s="507"/>
      <c r="I160" s="507"/>
      <c r="J160" s="523">
        <v>0.0</v>
      </c>
      <c r="K160" s="523">
        <v>0.0</v>
      </c>
      <c r="L160" s="523">
        <v>0.0</v>
      </c>
      <c r="M160" s="523">
        <v>0.0</v>
      </c>
      <c r="N160" s="523">
        <v>0.0</v>
      </c>
      <c r="O160" s="523">
        <v>0.0</v>
      </c>
      <c r="P160" s="523">
        <v>0.0</v>
      </c>
      <c r="Q160" s="523">
        <v>0.0</v>
      </c>
      <c r="R160" s="523">
        <v>0.0</v>
      </c>
      <c r="S160" s="523">
        <v>0.0</v>
      </c>
      <c r="T160" s="523">
        <v>0.0</v>
      </c>
      <c r="U160" s="523">
        <v>0.0</v>
      </c>
      <c r="V160" s="523">
        <v>0.0</v>
      </c>
      <c r="W160" s="523">
        <v>0.0</v>
      </c>
      <c r="X160" s="523">
        <v>0.0</v>
      </c>
      <c r="Y160" s="523">
        <v>0.0</v>
      </c>
      <c r="Z160" s="523">
        <v>0.0</v>
      </c>
      <c r="AA160" s="523">
        <v>0.0</v>
      </c>
      <c r="AB160" s="523">
        <v>0.0</v>
      </c>
      <c r="AC160" s="523">
        <v>0.0</v>
      </c>
      <c r="AD160" s="523">
        <v>0.0</v>
      </c>
      <c r="AE160" s="523">
        <v>0.0</v>
      </c>
      <c r="AF160" s="523">
        <v>0.0</v>
      </c>
      <c r="AG160" s="523">
        <v>0.0</v>
      </c>
      <c r="AH160" s="523">
        <v>0.0</v>
      </c>
      <c r="AI160" s="523">
        <v>0.0</v>
      </c>
      <c r="AJ160" s="523">
        <v>0.0</v>
      </c>
      <c r="AK160" s="523">
        <v>0.0</v>
      </c>
      <c r="AL160" s="523">
        <v>0.0</v>
      </c>
      <c r="AM160" s="523">
        <v>0.0</v>
      </c>
      <c r="AN160" s="523">
        <v>0.0</v>
      </c>
      <c r="AO160" s="523">
        <v>0.0</v>
      </c>
      <c r="AP160" s="523">
        <v>0.0</v>
      </c>
      <c r="AQ160" s="523">
        <v>0.0</v>
      </c>
      <c r="AR160" s="523">
        <v>0.0</v>
      </c>
      <c r="AS160" s="523">
        <v>0.0</v>
      </c>
      <c r="AT160" s="523">
        <v>0.0</v>
      </c>
      <c r="AU160" s="523">
        <v>0.0</v>
      </c>
      <c r="AV160" s="523">
        <v>0.0</v>
      </c>
      <c r="AW160" s="523">
        <v>0.0</v>
      </c>
      <c r="AX160" s="523">
        <v>0.0</v>
      </c>
      <c r="AY160" s="523">
        <v>0.0</v>
      </c>
      <c r="AZ160" s="523">
        <v>0.0</v>
      </c>
      <c r="BA160" s="523">
        <v>0.0</v>
      </c>
      <c r="BB160" s="523">
        <v>0.0</v>
      </c>
      <c r="BC160" s="523">
        <v>0.0</v>
      </c>
      <c r="BD160" s="523">
        <v>0.0</v>
      </c>
      <c r="BE160" s="523">
        <v>0.0</v>
      </c>
      <c r="BF160" s="515">
        <v>0.0</v>
      </c>
      <c r="BG160" s="510"/>
      <c r="BH160" s="511">
        <v>0.0</v>
      </c>
      <c r="BI160" s="512">
        <f t="shared" si="15"/>
        <v>0</v>
      </c>
      <c r="BJ160" s="511">
        <v>0.0</v>
      </c>
      <c r="BK160" s="513"/>
      <c r="BL160" s="514">
        <f t="shared" ref="BL160:BL168" si="16">(BH160+BJ160)/100</f>
        <v>0</v>
      </c>
      <c r="BM160" s="428"/>
      <c r="BN160" s="428"/>
    </row>
    <row r="161" outlineLevel="3">
      <c r="A161" s="428"/>
      <c r="B161" s="428"/>
      <c r="C161" s="248" t="s">
        <v>235</v>
      </c>
      <c r="D161" s="428"/>
      <c r="E161" s="486">
        <v>3.0</v>
      </c>
      <c r="F161" s="529"/>
      <c r="G161" s="506"/>
      <c r="H161" s="507"/>
      <c r="I161" s="507"/>
      <c r="J161" s="523">
        <v>0.0</v>
      </c>
      <c r="K161" s="523">
        <v>0.0</v>
      </c>
      <c r="L161" s="523">
        <v>0.0</v>
      </c>
      <c r="M161" s="523">
        <v>0.0</v>
      </c>
      <c r="N161" s="523">
        <v>0.0</v>
      </c>
      <c r="O161" s="523">
        <v>0.0</v>
      </c>
      <c r="P161" s="523">
        <v>0.0</v>
      </c>
      <c r="Q161" s="523">
        <v>0.0</v>
      </c>
      <c r="R161" s="523">
        <v>0.0</v>
      </c>
      <c r="S161" s="523">
        <v>0.0</v>
      </c>
      <c r="T161" s="523">
        <v>0.0</v>
      </c>
      <c r="U161" s="523">
        <v>0.0</v>
      </c>
      <c r="V161" s="523">
        <v>0.0</v>
      </c>
      <c r="W161" s="523">
        <v>0.0</v>
      </c>
      <c r="X161" s="523">
        <v>0.0</v>
      </c>
      <c r="Y161" s="523">
        <v>0.0</v>
      </c>
      <c r="Z161" s="523">
        <v>0.0</v>
      </c>
      <c r="AA161" s="523">
        <v>0.0</v>
      </c>
      <c r="AB161" s="523">
        <v>0.0</v>
      </c>
      <c r="AC161" s="523">
        <v>0.0</v>
      </c>
      <c r="AD161" s="523">
        <v>0.0</v>
      </c>
      <c r="AE161" s="523">
        <v>0.0</v>
      </c>
      <c r="AF161" s="523">
        <v>0.0</v>
      </c>
      <c r="AG161" s="523">
        <v>0.0</v>
      </c>
      <c r="AH161" s="523">
        <v>0.0</v>
      </c>
      <c r="AI161" s="523">
        <v>0.0</v>
      </c>
      <c r="AJ161" s="523">
        <v>0.0</v>
      </c>
      <c r="AK161" s="523">
        <v>0.0</v>
      </c>
      <c r="AL161" s="523">
        <v>0.0</v>
      </c>
      <c r="AM161" s="523">
        <v>0.0</v>
      </c>
      <c r="AN161" s="523">
        <v>0.0</v>
      </c>
      <c r="AO161" s="523">
        <v>0.0</v>
      </c>
      <c r="AP161" s="523">
        <v>0.0</v>
      </c>
      <c r="AQ161" s="523">
        <v>0.0</v>
      </c>
      <c r="AR161" s="523">
        <v>0.0</v>
      </c>
      <c r="AS161" s="523">
        <v>0.0</v>
      </c>
      <c r="AT161" s="523">
        <v>0.0</v>
      </c>
      <c r="AU161" s="523">
        <v>0.0</v>
      </c>
      <c r="AV161" s="523">
        <v>0.0</v>
      </c>
      <c r="AW161" s="523">
        <v>0.0</v>
      </c>
      <c r="AX161" s="523">
        <v>0.0</v>
      </c>
      <c r="AY161" s="523">
        <v>0.0</v>
      </c>
      <c r="AZ161" s="523">
        <v>0.0</v>
      </c>
      <c r="BA161" s="523">
        <v>0.0</v>
      </c>
      <c r="BB161" s="523">
        <v>0.0</v>
      </c>
      <c r="BC161" s="523">
        <v>0.0</v>
      </c>
      <c r="BD161" s="523">
        <v>0.0</v>
      </c>
      <c r="BE161" s="523">
        <v>0.0</v>
      </c>
      <c r="BF161" s="515">
        <v>0.0</v>
      </c>
      <c r="BG161" s="510"/>
      <c r="BH161" s="511">
        <v>0.0</v>
      </c>
      <c r="BI161" s="512">
        <f t="shared" si="15"/>
        <v>0</v>
      </c>
      <c r="BJ161" s="511">
        <v>0.0</v>
      </c>
      <c r="BK161" s="513"/>
      <c r="BL161" s="514">
        <f t="shared" si="16"/>
        <v>0</v>
      </c>
      <c r="BM161" s="428"/>
      <c r="BN161" s="428"/>
    </row>
    <row r="162" outlineLevel="3">
      <c r="A162" s="428"/>
      <c r="B162" s="428"/>
      <c r="C162" s="428"/>
      <c r="D162" s="428"/>
      <c r="E162" s="486">
        <v>4.0</v>
      </c>
      <c r="F162" s="529"/>
      <c r="G162" s="506"/>
      <c r="H162" s="507"/>
      <c r="I162" s="507"/>
      <c r="J162" s="523">
        <v>0.0</v>
      </c>
      <c r="K162" s="523">
        <v>0.0</v>
      </c>
      <c r="L162" s="523">
        <v>0.0</v>
      </c>
      <c r="M162" s="523">
        <v>0.0</v>
      </c>
      <c r="N162" s="523">
        <v>0.0</v>
      </c>
      <c r="O162" s="523">
        <v>0.0</v>
      </c>
      <c r="P162" s="523">
        <v>0.0</v>
      </c>
      <c r="Q162" s="523">
        <v>0.0</v>
      </c>
      <c r="R162" s="523">
        <v>0.0</v>
      </c>
      <c r="S162" s="523">
        <v>0.0</v>
      </c>
      <c r="T162" s="523">
        <v>0.0</v>
      </c>
      <c r="U162" s="523">
        <v>0.0</v>
      </c>
      <c r="V162" s="523">
        <v>0.0</v>
      </c>
      <c r="W162" s="523">
        <v>0.0</v>
      </c>
      <c r="X162" s="523">
        <v>0.0</v>
      </c>
      <c r="Y162" s="523">
        <v>0.0</v>
      </c>
      <c r="Z162" s="523">
        <v>0.0</v>
      </c>
      <c r="AA162" s="523">
        <v>0.0</v>
      </c>
      <c r="AB162" s="523">
        <v>0.0</v>
      </c>
      <c r="AC162" s="523">
        <v>0.0</v>
      </c>
      <c r="AD162" s="523">
        <v>0.0</v>
      </c>
      <c r="AE162" s="523">
        <v>0.0</v>
      </c>
      <c r="AF162" s="523">
        <v>0.0</v>
      </c>
      <c r="AG162" s="523">
        <v>0.0</v>
      </c>
      <c r="AH162" s="523">
        <v>0.0</v>
      </c>
      <c r="AI162" s="523">
        <v>0.0</v>
      </c>
      <c r="AJ162" s="523">
        <v>0.0</v>
      </c>
      <c r="AK162" s="523">
        <v>0.0</v>
      </c>
      <c r="AL162" s="523">
        <v>0.0</v>
      </c>
      <c r="AM162" s="523">
        <v>0.0</v>
      </c>
      <c r="AN162" s="523">
        <v>0.0</v>
      </c>
      <c r="AO162" s="523">
        <v>0.0</v>
      </c>
      <c r="AP162" s="523">
        <v>0.0</v>
      </c>
      <c r="AQ162" s="523">
        <v>0.0</v>
      </c>
      <c r="AR162" s="523">
        <v>0.0</v>
      </c>
      <c r="AS162" s="523">
        <v>0.0</v>
      </c>
      <c r="AT162" s="523">
        <v>0.0</v>
      </c>
      <c r="AU162" s="523">
        <v>0.0</v>
      </c>
      <c r="AV162" s="523">
        <v>0.0</v>
      </c>
      <c r="AW162" s="523">
        <v>0.0</v>
      </c>
      <c r="AX162" s="523">
        <v>0.0</v>
      </c>
      <c r="AY162" s="523">
        <v>0.0</v>
      </c>
      <c r="AZ162" s="523">
        <v>0.0</v>
      </c>
      <c r="BA162" s="523">
        <v>0.0</v>
      </c>
      <c r="BB162" s="523">
        <v>0.0</v>
      </c>
      <c r="BC162" s="523">
        <v>0.0</v>
      </c>
      <c r="BD162" s="523">
        <v>0.0</v>
      </c>
      <c r="BE162" s="523">
        <v>0.0</v>
      </c>
      <c r="BF162" s="515">
        <v>0.0</v>
      </c>
      <c r="BG162" s="510"/>
      <c r="BH162" s="511">
        <v>0.0</v>
      </c>
      <c r="BI162" s="512">
        <f t="shared" si="15"/>
        <v>0</v>
      </c>
      <c r="BJ162" s="511">
        <v>0.0</v>
      </c>
      <c r="BK162" s="513"/>
      <c r="BL162" s="514">
        <f t="shared" si="16"/>
        <v>0</v>
      </c>
      <c r="BM162" s="428"/>
      <c r="BN162" s="428"/>
    </row>
    <row r="163" outlineLevel="3">
      <c r="A163" s="428"/>
      <c r="B163" s="428"/>
      <c r="C163" s="428"/>
      <c r="D163" s="428"/>
      <c r="E163" s="486">
        <v>5.0</v>
      </c>
      <c r="F163" s="529"/>
      <c r="G163" s="506"/>
      <c r="H163" s="507"/>
      <c r="I163" s="507"/>
      <c r="J163" s="523">
        <v>0.0</v>
      </c>
      <c r="K163" s="523">
        <v>0.0</v>
      </c>
      <c r="L163" s="523">
        <v>0.0</v>
      </c>
      <c r="M163" s="523">
        <v>0.0</v>
      </c>
      <c r="N163" s="523">
        <v>0.0</v>
      </c>
      <c r="O163" s="523">
        <v>0.0</v>
      </c>
      <c r="P163" s="523">
        <v>0.0</v>
      </c>
      <c r="Q163" s="523">
        <v>0.0</v>
      </c>
      <c r="R163" s="523">
        <v>0.0</v>
      </c>
      <c r="S163" s="523">
        <v>0.0</v>
      </c>
      <c r="T163" s="523">
        <v>0.0</v>
      </c>
      <c r="U163" s="523">
        <v>0.0</v>
      </c>
      <c r="V163" s="523">
        <v>0.0</v>
      </c>
      <c r="W163" s="523">
        <v>0.0</v>
      </c>
      <c r="X163" s="523">
        <v>0.0</v>
      </c>
      <c r="Y163" s="523">
        <v>0.0</v>
      </c>
      <c r="Z163" s="523">
        <v>0.0</v>
      </c>
      <c r="AA163" s="523">
        <v>0.0</v>
      </c>
      <c r="AB163" s="523">
        <v>0.0</v>
      </c>
      <c r="AC163" s="523">
        <v>0.0</v>
      </c>
      <c r="AD163" s="523">
        <v>0.0</v>
      </c>
      <c r="AE163" s="523">
        <v>0.0</v>
      </c>
      <c r="AF163" s="523">
        <v>0.0</v>
      </c>
      <c r="AG163" s="523">
        <v>0.0</v>
      </c>
      <c r="AH163" s="523">
        <v>0.0</v>
      </c>
      <c r="AI163" s="523">
        <v>0.0</v>
      </c>
      <c r="AJ163" s="523">
        <v>0.0</v>
      </c>
      <c r="AK163" s="523">
        <v>0.0</v>
      </c>
      <c r="AL163" s="523">
        <v>0.0</v>
      </c>
      <c r="AM163" s="523">
        <v>0.0</v>
      </c>
      <c r="AN163" s="523">
        <v>0.0</v>
      </c>
      <c r="AO163" s="523">
        <v>0.0</v>
      </c>
      <c r="AP163" s="523">
        <v>0.0</v>
      </c>
      <c r="AQ163" s="523">
        <v>0.0</v>
      </c>
      <c r="AR163" s="523">
        <v>0.0</v>
      </c>
      <c r="AS163" s="523">
        <v>0.0</v>
      </c>
      <c r="AT163" s="523">
        <v>0.0</v>
      </c>
      <c r="AU163" s="523">
        <v>0.0</v>
      </c>
      <c r="AV163" s="523">
        <v>0.0</v>
      </c>
      <c r="AW163" s="523">
        <v>0.0</v>
      </c>
      <c r="AX163" s="523">
        <v>0.0</v>
      </c>
      <c r="AY163" s="523">
        <v>0.0</v>
      </c>
      <c r="AZ163" s="523">
        <v>0.0</v>
      </c>
      <c r="BA163" s="523">
        <v>0.0</v>
      </c>
      <c r="BB163" s="523">
        <v>0.0</v>
      </c>
      <c r="BC163" s="523">
        <v>0.0</v>
      </c>
      <c r="BD163" s="523">
        <v>0.0</v>
      </c>
      <c r="BE163" s="523">
        <v>0.0</v>
      </c>
      <c r="BF163" s="515">
        <v>0.0</v>
      </c>
      <c r="BG163" s="510"/>
      <c r="BH163" s="511">
        <v>0.0</v>
      </c>
      <c r="BI163" s="512">
        <f t="shared" si="15"/>
        <v>0</v>
      </c>
      <c r="BJ163" s="511">
        <v>0.0</v>
      </c>
      <c r="BK163" s="513"/>
      <c r="BL163" s="514">
        <f t="shared" si="16"/>
        <v>0</v>
      </c>
      <c r="BM163" s="428"/>
      <c r="BN163" s="428"/>
    </row>
    <row r="164" outlineLevel="3">
      <c r="A164" s="428"/>
      <c r="B164" s="428"/>
      <c r="C164" s="428"/>
      <c r="D164" s="428"/>
      <c r="E164" s="486">
        <v>6.0</v>
      </c>
      <c r="F164" s="529"/>
      <c r="G164" s="506"/>
      <c r="H164" s="507"/>
      <c r="I164" s="507"/>
      <c r="J164" s="523">
        <v>0.0</v>
      </c>
      <c r="K164" s="523">
        <v>0.0</v>
      </c>
      <c r="L164" s="523">
        <v>0.0</v>
      </c>
      <c r="M164" s="523">
        <v>0.0</v>
      </c>
      <c r="N164" s="523">
        <v>0.0</v>
      </c>
      <c r="O164" s="523">
        <v>0.0</v>
      </c>
      <c r="P164" s="523">
        <v>0.0</v>
      </c>
      <c r="Q164" s="523">
        <v>0.0</v>
      </c>
      <c r="R164" s="523">
        <v>0.0</v>
      </c>
      <c r="S164" s="523">
        <v>0.0</v>
      </c>
      <c r="T164" s="523">
        <v>0.0</v>
      </c>
      <c r="U164" s="523">
        <v>0.0</v>
      </c>
      <c r="V164" s="523">
        <v>0.0</v>
      </c>
      <c r="W164" s="523">
        <v>0.0</v>
      </c>
      <c r="X164" s="523">
        <v>0.0</v>
      </c>
      <c r="Y164" s="523">
        <v>0.0</v>
      </c>
      <c r="Z164" s="523">
        <v>0.0</v>
      </c>
      <c r="AA164" s="523">
        <v>0.0</v>
      </c>
      <c r="AB164" s="523">
        <v>0.0</v>
      </c>
      <c r="AC164" s="523">
        <v>0.0</v>
      </c>
      <c r="AD164" s="523">
        <v>0.0</v>
      </c>
      <c r="AE164" s="523">
        <v>0.0</v>
      </c>
      <c r="AF164" s="523">
        <v>0.0</v>
      </c>
      <c r="AG164" s="523">
        <v>0.0</v>
      </c>
      <c r="AH164" s="523">
        <v>0.0</v>
      </c>
      <c r="AI164" s="523">
        <v>0.0</v>
      </c>
      <c r="AJ164" s="523">
        <v>0.0</v>
      </c>
      <c r="AK164" s="523">
        <v>0.0</v>
      </c>
      <c r="AL164" s="523">
        <v>0.0</v>
      </c>
      <c r="AM164" s="523">
        <v>0.0</v>
      </c>
      <c r="AN164" s="523">
        <v>0.0</v>
      </c>
      <c r="AO164" s="523">
        <v>0.0</v>
      </c>
      <c r="AP164" s="523">
        <v>0.0</v>
      </c>
      <c r="AQ164" s="523">
        <v>0.0</v>
      </c>
      <c r="AR164" s="523">
        <v>0.0</v>
      </c>
      <c r="AS164" s="523">
        <v>0.0</v>
      </c>
      <c r="AT164" s="523">
        <v>0.0</v>
      </c>
      <c r="AU164" s="523">
        <v>0.0</v>
      </c>
      <c r="AV164" s="523">
        <v>0.0</v>
      </c>
      <c r="AW164" s="523">
        <v>0.0</v>
      </c>
      <c r="AX164" s="523">
        <v>0.0</v>
      </c>
      <c r="AY164" s="523">
        <v>0.0</v>
      </c>
      <c r="AZ164" s="523">
        <v>0.0</v>
      </c>
      <c r="BA164" s="523">
        <v>0.0</v>
      </c>
      <c r="BB164" s="523">
        <v>0.0</v>
      </c>
      <c r="BC164" s="523">
        <v>0.0</v>
      </c>
      <c r="BD164" s="523">
        <v>0.0</v>
      </c>
      <c r="BE164" s="523">
        <v>0.0</v>
      </c>
      <c r="BF164" s="515">
        <v>0.0</v>
      </c>
      <c r="BG164" s="510"/>
      <c r="BH164" s="511">
        <v>0.0</v>
      </c>
      <c r="BI164" s="512">
        <f t="shared" si="15"/>
        <v>0</v>
      </c>
      <c r="BJ164" s="511">
        <v>0.0</v>
      </c>
      <c r="BK164" s="513"/>
      <c r="BL164" s="514">
        <f t="shared" si="16"/>
        <v>0</v>
      </c>
      <c r="BM164" s="428"/>
      <c r="BN164" s="428"/>
    </row>
    <row r="165" outlineLevel="3">
      <c r="A165" s="428"/>
      <c r="B165" s="428"/>
      <c r="C165" s="428"/>
      <c r="D165" s="428"/>
      <c r="E165" s="486">
        <v>7.0</v>
      </c>
      <c r="F165" s="529"/>
      <c r="G165" s="506"/>
      <c r="H165" s="507"/>
      <c r="I165" s="507"/>
      <c r="J165" s="523">
        <v>0.0</v>
      </c>
      <c r="K165" s="523">
        <v>0.0</v>
      </c>
      <c r="L165" s="523">
        <v>0.0</v>
      </c>
      <c r="M165" s="523">
        <v>0.0</v>
      </c>
      <c r="N165" s="523">
        <v>0.0</v>
      </c>
      <c r="O165" s="523">
        <v>0.0</v>
      </c>
      <c r="P165" s="523">
        <v>0.0</v>
      </c>
      <c r="Q165" s="523">
        <v>0.0</v>
      </c>
      <c r="R165" s="523">
        <v>0.0</v>
      </c>
      <c r="S165" s="523">
        <v>0.0</v>
      </c>
      <c r="T165" s="523">
        <v>0.0</v>
      </c>
      <c r="U165" s="523">
        <v>0.0</v>
      </c>
      <c r="V165" s="523">
        <v>0.0</v>
      </c>
      <c r="W165" s="523">
        <v>0.0</v>
      </c>
      <c r="X165" s="523">
        <v>0.0</v>
      </c>
      <c r="Y165" s="523">
        <v>0.0</v>
      </c>
      <c r="Z165" s="523">
        <v>0.0</v>
      </c>
      <c r="AA165" s="523">
        <v>0.0</v>
      </c>
      <c r="AB165" s="523">
        <v>0.0</v>
      </c>
      <c r="AC165" s="523">
        <v>0.0</v>
      </c>
      <c r="AD165" s="523">
        <v>0.0</v>
      </c>
      <c r="AE165" s="523">
        <v>0.0</v>
      </c>
      <c r="AF165" s="523">
        <v>0.0</v>
      </c>
      <c r="AG165" s="523">
        <v>0.0</v>
      </c>
      <c r="AH165" s="523">
        <v>0.0</v>
      </c>
      <c r="AI165" s="523">
        <v>0.0</v>
      </c>
      <c r="AJ165" s="523">
        <v>0.0</v>
      </c>
      <c r="AK165" s="523">
        <v>0.0</v>
      </c>
      <c r="AL165" s="523">
        <v>0.0</v>
      </c>
      <c r="AM165" s="523">
        <v>0.0</v>
      </c>
      <c r="AN165" s="523">
        <v>0.0</v>
      </c>
      <c r="AO165" s="523">
        <v>0.0</v>
      </c>
      <c r="AP165" s="523">
        <v>0.0</v>
      </c>
      <c r="AQ165" s="523">
        <v>0.0</v>
      </c>
      <c r="AR165" s="523">
        <v>0.0</v>
      </c>
      <c r="AS165" s="523">
        <v>0.0</v>
      </c>
      <c r="AT165" s="523">
        <v>0.0</v>
      </c>
      <c r="AU165" s="523">
        <v>0.0</v>
      </c>
      <c r="AV165" s="523">
        <v>0.0</v>
      </c>
      <c r="AW165" s="523">
        <v>0.0</v>
      </c>
      <c r="AX165" s="523">
        <v>0.0</v>
      </c>
      <c r="AY165" s="523">
        <v>0.0</v>
      </c>
      <c r="AZ165" s="523">
        <v>0.0</v>
      </c>
      <c r="BA165" s="523">
        <v>0.0</v>
      </c>
      <c r="BB165" s="523">
        <v>0.0</v>
      </c>
      <c r="BC165" s="523">
        <v>0.0</v>
      </c>
      <c r="BD165" s="523">
        <v>0.0</v>
      </c>
      <c r="BE165" s="523">
        <v>0.0</v>
      </c>
      <c r="BF165" s="515">
        <v>0.0</v>
      </c>
      <c r="BG165" s="510"/>
      <c r="BH165" s="511">
        <v>0.0</v>
      </c>
      <c r="BI165" s="512">
        <f t="shared" si="15"/>
        <v>0</v>
      </c>
      <c r="BJ165" s="511">
        <v>0.0</v>
      </c>
      <c r="BK165" s="513"/>
      <c r="BL165" s="514">
        <f t="shared" si="16"/>
        <v>0</v>
      </c>
      <c r="BM165" s="428"/>
      <c r="BN165" s="428"/>
    </row>
    <row r="166" outlineLevel="3">
      <c r="A166" s="428"/>
      <c r="B166" s="428"/>
      <c r="C166" s="428"/>
      <c r="D166" s="428"/>
      <c r="E166" s="486">
        <v>8.0</v>
      </c>
      <c r="F166" s="529"/>
      <c r="G166" s="506"/>
      <c r="H166" s="507"/>
      <c r="I166" s="507"/>
      <c r="J166" s="523">
        <v>0.0</v>
      </c>
      <c r="K166" s="523">
        <v>0.0</v>
      </c>
      <c r="L166" s="523">
        <v>0.0</v>
      </c>
      <c r="M166" s="523">
        <v>0.0</v>
      </c>
      <c r="N166" s="523">
        <v>0.0</v>
      </c>
      <c r="O166" s="523">
        <v>0.0</v>
      </c>
      <c r="P166" s="523">
        <v>0.0</v>
      </c>
      <c r="Q166" s="523">
        <v>0.0</v>
      </c>
      <c r="R166" s="523">
        <v>0.0</v>
      </c>
      <c r="S166" s="523">
        <v>0.0</v>
      </c>
      <c r="T166" s="523">
        <v>0.0</v>
      </c>
      <c r="U166" s="523">
        <v>0.0</v>
      </c>
      <c r="V166" s="523">
        <v>0.0</v>
      </c>
      <c r="W166" s="523">
        <v>0.0</v>
      </c>
      <c r="X166" s="523">
        <v>0.0</v>
      </c>
      <c r="Y166" s="523">
        <v>0.0</v>
      </c>
      <c r="Z166" s="523">
        <v>0.0</v>
      </c>
      <c r="AA166" s="523">
        <v>0.0</v>
      </c>
      <c r="AB166" s="523">
        <v>0.0</v>
      </c>
      <c r="AC166" s="523">
        <v>0.0</v>
      </c>
      <c r="AD166" s="523">
        <v>0.0</v>
      </c>
      <c r="AE166" s="523">
        <v>0.0</v>
      </c>
      <c r="AF166" s="523">
        <v>0.0</v>
      </c>
      <c r="AG166" s="523">
        <v>0.0</v>
      </c>
      <c r="AH166" s="523">
        <v>0.0</v>
      </c>
      <c r="AI166" s="523">
        <v>0.0</v>
      </c>
      <c r="AJ166" s="523">
        <v>0.0</v>
      </c>
      <c r="AK166" s="523">
        <v>0.0</v>
      </c>
      <c r="AL166" s="523">
        <v>0.0</v>
      </c>
      <c r="AM166" s="523">
        <v>0.0</v>
      </c>
      <c r="AN166" s="523">
        <v>0.0</v>
      </c>
      <c r="AO166" s="523">
        <v>0.0</v>
      </c>
      <c r="AP166" s="523">
        <v>0.0</v>
      </c>
      <c r="AQ166" s="523">
        <v>0.0</v>
      </c>
      <c r="AR166" s="523">
        <v>0.0</v>
      </c>
      <c r="AS166" s="523">
        <v>0.0</v>
      </c>
      <c r="AT166" s="523">
        <v>0.0</v>
      </c>
      <c r="AU166" s="523">
        <v>0.0</v>
      </c>
      <c r="AV166" s="523">
        <v>0.0</v>
      </c>
      <c r="AW166" s="523">
        <v>0.0</v>
      </c>
      <c r="AX166" s="523">
        <v>0.0</v>
      </c>
      <c r="AY166" s="523">
        <v>0.0</v>
      </c>
      <c r="AZ166" s="523">
        <v>0.0</v>
      </c>
      <c r="BA166" s="523">
        <v>0.0</v>
      </c>
      <c r="BB166" s="523">
        <v>0.0</v>
      </c>
      <c r="BC166" s="523">
        <v>0.0</v>
      </c>
      <c r="BD166" s="523">
        <v>0.0</v>
      </c>
      <c r="BE166" s="523">
        <v>0.0</v>
      </c>
      <c r="BF166" s="515">
        <v>0.0</v>
      </c>
      <c r="BG166" s="510"/>
      <c r="BH166" s="511">
        <v>0.0</v>
      </c>
      <c r="BI166" s="512">
        <f t="shared" si="15"/>
        <v>0</v>
      </c>
      <c r="BJ166" s="511">
        <v>0.0</v>
      </c>
      <c r="BK166" s="513"/>
      <c r="BL166" s="514">
        <f t="shared" si="16"/>
        <v>0</v>
      </c>
      <c r="BM166" s="428"/>
      <c r="BN166" s="428"/>
    </row>
    <row r="167" outlineLevel="3">
      <c r="A167" s="428"/>
      <c r="B167" s="428"/>
      <c r="C167" s="428"/>
      <c r="D167" s="428"/>
      <c r="E167" s="486">
        <v>9.0</v>
      </c>
      <c r="F167" s="529"/>
      <c r="G167" s="506"/>
      <c r="H167" s="507"/>
      <c r="I167" s="507"/>
      <c r="J167" s="523">
        <v>0.0</v>
      </c>
      <c r="K167" s="523">
        <v>0.0</v>
      </c>
      <c r="L167" s="523">
        <v>0.0</v>
      </c>
      <c r="M167" s="523">
        <v>0.0</v>
      </c>
      <c r="N167" s="523">
        <v>0.0</v>
      </c>
      <c r="O167" s="523">
        <v>0.0</v>
      </c>
      <c r="P167" s="523">
        <v>0.0</v>
      </c>
      <c r="Q167" s="523">
        <v>0.0</v>
      </c>
      <c r="R167" s="523">
        <v>0.0</v>
      </c>
      <c r="S167" s="523">
        <v>0.0</v>
      </c>
      <c r="T167" s="523">
        <v>0.0</v>
      </c>
      <c r="U167" s="523">
        <v>0.0</v>
      </c>
      <c r="V167" s="523">
        <v>0.0</v>
      </c>
      <c r="W167" s="523">
        <v>0.0</v>
      </c>
      <c r="X167" s="523">
        <v>0.0</v>
      </c>
      <c r="Y167" s="523">
        <v>0.0</v>
      </c>
      <c r="Z167" s="523">
        <v>0.0</v>
      </c>
      <c r="AA167" s="523">
        <v>0.0</v>
      </c>
      <c r="AB167" s="523">
        <v>0.0</v>
      </c>
      <c r="AC167" s="523">
        <v>0.0</v>
      </c>
      <c r="AD167" s="523">
        <v>0.0</v>
      </c>
      <c r="AE167" s="523">
        <v>0.0</v>
      </c>
      <c r="AF167" s="523">
        <v>0.0</v>
      </c>
      <c r="AG167" s="523">
        <v>0.0</v>
      </c>
      <c r="AH167" s="523">
        <v>0.0</v>
      </c>
      <c r="AI167" s="523">
        <v>0.0</v>
      </c>
      <c r="AJ167" s="523">
        <v>0.0</v>
      </c>
      <c r="AK167" s="523">
        <v>0.0</v>
      </c>
      <c r="AL167" s="523">
        <v>0.0</v>
      </c>
      <c r="AM167" s="523">
        <v>0.0</v>
      </c>
      <c r="AN167" s="523">
        <v>0.0</v>
      </c>
      <c r="AO167" s="523">
        <v>0.0</v>
      </c>
      <c r="AP167" s="523">
        <v>0.0</v>
      </c>
      <c r="AQ167" s="523">
        <v>0.0</v>
      </c>
      <c r="AR167" s="523">
        <v>0.0</v>
      </c>
      <c r="AS167" s="523">
        <v>0.0</v>
      </c>
      <c r="AT167" s="523">
        <v>0.0</v>
      </c>
      <c r="AU167" s="523">
        <v>0.0</v>
      </c>
      <c r="AV167" s="523">
        <v>0.0</v>
      </c>
      <c r="AW167" s="523">
        <v>0.0</v>
      </c>
      <c r="AX167" s="523">
        <v>0.0</v>
      </c>
      <c r="AY167" s="523">
        <v>0.0</v>
      </c>
      <c r="AZ167" s="523">
        <v>0.0</v>
      </c>
      <c r="BA167" s="523">
        <v>0.0</v>
      </c>
      <c r="BB167" s="523">
        <v>0.0</v>
      </c>
      <c r="BC167" s="523">
        <v>0.0</v>
      </c>
      <c r="BD167" s="523">
        <v>0.0</v>
      </c>
      <c r="BE167" s="523">
        <v>0.0</v>
      </c>
      <c r="BF167" s="515">
        <v>0.0</v>
      </c>
      <c r="BG167" s="510"/>
      <c r="BH167" s="511">
        <v>0.0</v>
      </c>
      <c r="BI167" s="512">
        <f t="shared" si="15"/>
        <v>0</v>
      </c>
      <c r="BJ167" s="511">
        <v>0.0</v>
      </c>
      <c r="BK167" s="513"/>
      <c r="BL167" s="514">
        <f t="shared" si="16"/>
        <v>0</v>
      </c>
      <c r="BM167" s="428"/>
      <c r="BN167" s="428"/>
    </row>
    <row r="168" outlineLevel="3">
      <c r="A168" s="428"/>
      <c r="B168" s="428"/>
      <c r="C168" s="428"/>
      <c r="D168" s="428"/>
      <c r="E168" s="486">
        <v>10.0</v>
      </c>
      <c r="F168" s="529"/>
      <c r="G168" s="506"/>
      <c r="H168" s="507"/>
      <c r="I168" s="507"/>
      <c r="J168" s="523">
        <v>0.0</v>
      </c>
      <c r="K168" s="523">
        <v>0.0</v>
      </c>
      <c r="L168" s="523">
        <v>0.0</v>
      </c>
      <c r="M168" s="523">
        <v>0.0</v>
      </c>
      <c r="N168" s="523">
        <v>0.0</v>
      </c>
      <c r="O168" s="523">
        <v>0.0</v>
      </c>
      <c r="P168" s="523">
        <v>0.0</v>
      </c>
      <c r="Q168" s="523">
        <v>0.0</v>
      </c>
      <c r="R168" s="523">
        <v>0.0</v>
      </c>
      <c r="S168" s="523">
        <v>0.0</v>
      </c>
      <c r="T168" s="523">
        <v>0.0</v>
      </c>
      <c r="U168" s="523">
        <v>0.0</v>
      </c>
      <c r="V168" s="523">
        <v>0.0</v>
      </c>
      <c r="W168" s="523">
        <v>0.0</v>
      </c>
      <c r="X168" s="523">
        <v>0.0</v>
      </c>
      <c r="Y168" s="523">
        <v>0.0</v>
      </c>
      <c r="Z168" s="523">
        <v>0.0</v>
      </c>
      <c r="AA168" s="523">
        <v>0.0</v>
      </c>
      <c r="AB168" s="523">
        <v>0.0</v>
      </c>
      <c r="AC168" s="523">
        <v>0.0</v>
      </c>
      <c r="AD168" s="523">
        <v>0.0</v>
      </c>
      <c r="AE168" s="523">
        <v>0.0</v>
      </c>
      <c r="AF168" s="523">
        <v>0.0</v>
      </c>
      <c r="AG168" s="523">
        <v>0.0</v>
      </c>
      <c r="AH168" s="523">
        <v>0.0</v>
      </c>
      <c r="AI168" s="523">
        <v>0.0</v>
      </c>
      <c r="AJ168" s="523">
        <v>0.0</v>
      </c>
      <c r="AK168" s="523">
        <v>0.0</v>
      </c>
      <c r="AL168" s="523">
        <v>0.0</v>
      </c>
      <c r="AM168" s="523">
        <v>0.0</v>
      </c>
      <c r="AN168" s="523">
        <v>0.0</v>
      </c>
      <c r="AO168" s="523">
        <v>0.0</v>
      </c>
      <c r="AP168" s="523">
        <v>0.0</v>
      </c>
      <c r="AQ168" s="523">
        <v>0.0</v>
      </c>
      <c r="AR168" s="523">
        <v>0.0</v>
      </c>
      <c r="AS168" s="523">
        <v>0.0</v>
      </c>
      <c r="AT168" s="523">
        <v>0.0</v>
      </c>
      <c r="AU168" s="523">
        <v>0.0</v>
      </c>
      <c r="AV168" s="523">
        <v>0.0</v>
      </c>
      <c r="AW168" s="523">
        <v>0.0</v>
      </c>
      <c r="AX168" s="523">
        <v>0.0</v>
      </c>
      <c r="AY168" s="523">
        <v>0.0</v>
      </c>
      <c r="AZ168" s="523">
        <v>0.0</v>
      </c>
      <c r="BA168" s="523">
        <v>0.0</v>
      </c>
      <c r="BB168" s="523">
        <v>0.0</v>
      </c>
      <c r="BC168" s="523">
        <v>0.0</v>
      </c>
      <c r="BD168" s="523">
        <v>0.0</v>
      </c>
      <c r="BE168" s="523">
        <v>0.0</v>
      </c>
      <c r="BF168" s="515">
        <v>0.0</v>
      </c>
      <c r="BG168" s="510"/>
      <c r="BH168" s="511">
        <v>0.0</v>
      </c>
      <c r="BI168" s="512">
        <f t="shared" si="15"/>
        <v>0</v>
      </c>
      <c r="BJ168" s="511">
        <v>0.0</v>
      </c>
      <c r="BK168" s="513"/>
      <c r="BL168" s="514">
        <f t="shared" si="16"/>
        <v>0</v>
      </c>
      <c r="BM168" s="428"/>
      <c r="BN168" s="428"/>
    </row>
    <row r="169" outlineLevel="3">
      <c r="A169" s="428"/>
      <c r="B169" s="428"/>
      <c r="C169" s="428"/>
      <c r="D169" s="428"/>
      <c r="E169" s="517"/>
      <c r="F169" s="517"/>
      <c r="G169" s="517"/>
      <c r="H169" s="517"/>
      <c r="I169" s="517"/>
      <c r="J169" s="517"/>
      <c r="K169" s="517"/>
      <c r="L169" s="517"/>
      <c r="M169" s="517"/>
      <c r="N169" s="517"/>
      <c r="O169" s="517"/>
      <c r="P169" s="517"/>
      <c r="Q169" s="517"/>
      <c r="R169" s="517"/>
      <c r="S169" s="517"/>
      <c r="T169" s="517"/>
      <c r="U169" s="517"/>
      <c r="V169" s="517"/>
      <c r="W169" s="517"/>
      <c r="X169" s="517"/>
      <c r="Y169" s="517"/>
      <c r="Z169" s="517"/>
      <c r="AA169" s="517"/>
      <c r="AB169" s="517"/>
      <c r="AC169" s="517"/>
      <c r="AD169" s="517"/>
      <c r="AE169" s="517"/>
      <c r="AF169" s="517"/>
      <c r="AG169" s="517"/>
      <c r="AH169" s="517"/>
      <c r="AI169" s="517"/>
      <c r="AJ169" s="517"/>
      <c r="AK169" s="517"/>
      <c r="AL169" s="517"/>
      <c r="AM169" s="517"/>
      <c r="AN169" s="517"/>
      <c r="AO169" s="517"/>
      <c r="AP169" s="517"/>
      <c r="AQ169" s="517"/>
      <c r="AR169" s="517"/>
      <c r="AS169" s="517"/>
      <c r="AT169" s="517"/>
      <c r="AU169" s="517"/>
      <c r="AV169" s="517"/>
      <c r="AW169" s="517"/>
      <c r="AX169" s="517"/>
      <c r="AY169" s="517"/>
      <c r="AZ169" s="517"/>
      <c r="BA169" s="517"/>
      <c r="BB169" s="517"/>
      <c r="BC169" s="517"/>
      <c r="BD169" s="517"/>
      <c r="BE169" s="517"/>
      <c r="BF169" s="517"/>
      <c r="BG169" s="517"/>
      <c r="BH169" s="517"/>
      <c r="BI169" s="517"/>
      <c r="BJ169" s="517"/>
      <c r="BK169" s="517"/>
      <c r="BL169" s="517"/>
      <c r="BM169" s="428"/>
      <c r="BN169" s="428"/>
    </row>
    <row r="170" outlineLevel="3">
      <c r="A170" s="428"/>
      <c r="B170" s="428"/>
      <c r="C170" s="428"/>
      <c r="D170" s="428"/>
      <c r="E170" s="428"/>
      <c r="F170" s="428"/>
      <c r="G170" s="428"/>
      <c r="H170" s="428"/>
      <c r="I170" s="428"/>
      <c r="J170" s="428"/>
      <c r="K170" s="428"/>
      <c r="L170" s="428"/>
      <c r="M170" s="428"/>
      <c r="N170" s="428"/>
      <c r="O170" s="428"/>
      <c r="P170" s="428"/>
      <c r="Q170" s="428"/>
      <c r="R170" s="428"/>
      <c r="S170" s="428"/>
      <c r="T170" s="428"/>
      <c r="U170" s="428"/>
      <c r="V170" s="428"/>
      <c r="W170" s="428"/>
      <c r="X170" s="428"/>
      <c r="Y170" s="428"/>
      <c r="Z170" s="428"/>
      <c r="AA170" s="428"/>
      <c r="AB170" s="428"/>
      <c r="AC170" s="428"/>
      <c r="AD170" s="428"/>
      <c r="AE170" s="428"/>
      <c r="AF170" s="428"/>
      <c r="AG170" s="428"/>
      <c r="AH170" s="428"/>
      <c r="AI170" s="428"/>
      <c r="AJ170" s="428"/>
      <c r="AK170" s="428"/>
      <c r="AL170" s="428"/>
      <c r="AM170" s="428"/>
      <c r="AN170" s="428"/>
      <c r="AO170" s="428"/>
      <c r="AP170" s="428"/>
      <c r="AQ170" s="428"/>
      <c r="AR170" s="428"/>
      <c r="AS170" s="428"/>
      <c r="AT170" s="428"/>
      <c r="AU170" s="428"/>
      <c r="AV170" s="428"/>
      <c r="AW170" s="428"/>
      <c r="AX170" s="428"/>
      <c r="AY170" s="428"/>
      <c r="AZ170" s="428"/>
      <c r="BA170" s="428"/>
      <c r="BB170" s="428"/>
      <c r="BC170" s="428"/>
      <c r="BD170" s="428"/>
      <c r="BE170" s="428"/>
      <c r="BF170" s="428"/>
      <c r="BG170" s="428"/>
      <c r="BH170" s="428"/>
      <c r="BI170" s="428"/>
      <c r="BJ170" s="428"/>
      <c r="BK170" s="428"/>
      <c r="BL170" s="428"/>
      <c r="BM170" s="428"/>
      <c r="BN170" s="428"/>
    </row>
    <row r="171" ht="7.5" customHeight="1" outlineLevel="2">
      <c r="A171" s="428"/>
      <c r="B171" s="428"/>
      <c r="C171" s="428"/>
      <c r="D171" s="428"/>
      <c r="E171" s="428"/>
      <c r="F171" s="428"/>
      <c r="G171" s="428"/>
      <c r="H171" s="428"/>
      <c r="I171" s="428"/>
      <c r="J171" s="428"/>
      <c r="K171" s="428"/>
      <c r="L171" s="428"/>
      <c r="M171" s="428"/>
      <c r="N171" s="428"/>
      <c r="O171" s="428"/>
      <c r="P171" s="428"/>
      <c r="Q171" s="428"/>
      <c r="R171" s="428"/>
      <c r="S171" s="428"/>
      <c r="T171" s="428"/>
      <c r="U171" s="428"/>
      <c r="V171" s="428"/>
      <c r="W171" s="428"/>
      <c r="X171" s="428"/>
      <c r="Y171" s="428"/>
      <c r="Z171" s="428"/>
      <c r="AA171" s="428"/>
      <c r="AB171" s="428"/>
      <c r="AC171" s="428"/>
      <c r="AD171" s="428"/>
      <c r="AE171" s="428"/>
      <c r="AF171" s="428"/>
      <c r="AG171" s="428"/>
      <c r="AH171" s="428"/>
      <c r="AI171" s="428"/>
      <c r="AJ171" s="428"/>
      <c r="AK171" s="428"/>
      <c r="AL171" s="428"/>
      <c r="AM171" s="428"/>
      <c r="AN171" s="428"/>
      <c r="AO171" s="428"/>
      <c r="AP171" s="428"/>
      <c r="AQ171" s="428"/>
      <c r="AR171" s="428"/>
      <c r="AS171" s="428"/>
      <c r="AT171" s="428"/>
      <c r="AU171" s="428"/>
      <c r="AV171" s="428"/>
      <c r="AW171" s="428"/>
      <c r="AX171" s="428"/>
      <c r="AY171" s="428"/>
      <c r="AZ171" s="428"/>
      <c r="BA171" s="428"/>
      <c r="BB171" s="428"/>
      <c r="BC171" s="428"/>
      <c r="BD171" s="428"/>
      <c r="BE171" s="428"/>
      <c r="BF171" s="428"/>
      <c r="BG171" s="428"/>
      <c r="BH171" s="428"/>
      <c r="BI171" s="428"/>
      <c r="BJ171" s="428"/>
      <c r="BK171" s="428"/>
      <c r="BL171" s="428"/>
      <c r="BM171" s="428"/>
      <c r="BN171" s="428"/>
    </row>
    <row r="172" outlineLevel="2">
      <c r="A172" s="428"/>
      <c r="B172" s="428"/>
      <c r="C172" s="478"/>
      <c r="D172" s="479" t="s">
        <v>203</v>
      </c>
      <c r="E172" s="181"/>
      <c r="F172" s="480" t="s">
        <v>516</v>
      </c>
      <c r="G172" s="480" t="s">
        <v>517</v>
      </c>
      <c r="H172" s="480" t="s">
        <v>188</v>
      </c>
      <c r="I172" s="480" t="s">
        <v>177</v>
      </c>
      <c r="J172" s="481" t="s">
        <v>206</v>
      </c>
      <c r="K172" s="428"/>
      <c r="L172" s="428"/>
      <c r="M172" s="428"/>
      <c r="N172" s="428"/>
      <c r="O172" s="428"/>
      <c r="P172" s="428"/>
      <c r="Q172" s="428"/>
      <c r="R172" s="428"/>
      <c r="S172" s="428"/>
      <c r="T172" s="428"/>
      <c r="U172" s="428"/>
      <c r="V172" s="428"/>
      <c r="W172" s="428"/>
      <c r="X172" s="428"/>
      <c r="Y172" s="428"/>
      <c r="Z172" s="428"/>
      <c r="AA172" s="428"/>
      <c r="AB172" s="428"/>
      <c r="AC172" s="428"/>
      <c r="AD172" s="428"/>
      <c r="AE172" s="428"/>
      <c r="AF172" s="428"/>
      <c r="AG172" s="428"/>
      <c r="AH172" s="428"/>
      <c r="AI172" s="428"/>
      <c r="AJ172" s="428"/>
      <c r="AK172" s="428"/>
      <c r="AL172" s="428"/>
      <c r="AM172" s="428"/>
      <c r="AN172" s="428"/>
      <c r="AO172" s="428"/>
      <c r="AP172" s="428"/>
      <c r="AQ172" s="428"/>
      <c r="AR172" s="428"/>
      <c r="AS172" s="428"/>
      <c r="AT172" s="428"/>
      <c r="AU172" s="428"/>
      <c r="AV172" s="428"/>
      <c r="AW172" s="428"/>
      <c r="AX172" s="428"/>
      <c r="AY172" s="428"/>
      <c r="AZ172" s="428"/>
      <c r="BA172" s="428"/>
      <c r="BB172" s="428"/>
      <c r="BC172" s="428"/>
      <c r="BD172" s="428"/>
      <c r="BE172" s="428"/>
      <c r="BF172" s="482" t="s">
        <v>207</v>
      </c>
      <c r="BG172" s="428"/>
      <c r="BH172" s="483"/>
      <c r="BI172" s="484" t="s">
        <v>191</v>
      </c>
      <c r="BJ172" s="485"/>
      <c r="BK172" s="486" t="s">
        <v>177</v>
      </c>
      <c r="BL172" s="468" t="s">
        <v>208</v>
      </c>
      <c r="BM172" s="428"/>
      <c r="BN172" s="428"/>
    </row>
    <row r="173" outlineLevel="2">
      <c r="A173" s="428"/>
      <c r="B173" s="428"/>
      <c r="C173" s="428"/>
      <c r="D173" s="487" t="s">
        <v>190</v>
      </c>
      <c r="E173" s="181"/>
      <c r="F173" s="488" t="s">
        <v>518</v>
      </c>
      <c r="G173" s="488" t="s">
        <v>519</v>
      </c>
      <c r="H173" s="489">
        <v>0.0</v>
      </c>
      <c r="I173" s="490">
        <v>0.0</v>
      </c>
      <c r="J173" s="491" t="str">
        <f>IFERROR(I173/H173)</f>
        <v/>
      </c>
      <c r="K173" s="428"/>
      <c r="L173" s="428"/>
      <c r="M173" s="428"/>
      <c r="N173" s="428"/>
      <c r="O173" s="428"/>
      <c r="P173" s="428"/>
      <c r="Q173" s="428"/>
      <c r="R173" s="428"/>
      <c r="S173" s="428"/>
      <c r="T173" s="428"/>
      <c r="U173" s="428"/>
      <c r="V173" s="428"/>
      <c r="W173" s="428"/>
      <c r="X173" s="428"/>
      <c r="Y173" s="428"/>
      <c r="Z173" s="428"/>
      <c r="AA173" s="428"/>
      <c r="AB173" s="428"/>
      <c r="AC173" s="428"/>
      <c r="AD173" s="428"/>
      <c r="AE173" s="428"/>
      <c r="AF173" s="428"/>
      <c r="AG173" s="428"/>
      <c r="AH173" s="428"/>
      <c r="AI173" s="428"/>
      <c r="AJ173" s="428"/>
      <c r="AK173" s="428"/>
      <c r="AL173" s="428"/>
      <c r="AM173" s="428"/>
      <c r="AN173" s="428"/>
      <c r="AO173" s="428"/>
      <c r="AP173" s="428"/>
      <c r="AQ173" s="428"/>
      <c r="AR173" s="428"/>
      <c r="AS173" s="428"/>
      <c r="AT173" s="428"/>
      <c r="AU173" s="428"/>
      <c r="AV173" s="428"/>
      <c r="AW173" s="428"/>
      <c r="AX173" s="428"/>
      <c r="AY173" s="428"/>
      <c r="AZ173" s="428"/>
      <c r="BA173" s="428"/>
      <c r="BB173" s="428"/>
      <c r="BC173" s="428"/>
      <c r="BD173" s="428"/>
      <c r="BE173" s="428"/>
      <c r="BF173" s="492">
        <f>SUM(BF178:BF187)</f>
        <v>0</v>
      </c>
      <c r="BG173" s="428"/>
      <c r="BH173" s="493" t="s">
        <v>211</v>
      </c>
      <c r="BI173" s="519"/>
      <c r="BJ173" s="495" t="str">
        <f>if(BL173=1,"1","0")</f>
        <v>0</v>
      </c>
      <c r="BK173" s="496">
        <v>0.0</v>
      </c>
      <c r="BL173" s="520">
        <f>AVERAGE(BI178:BI187)</f>
        <v>0</v>
      </c>
      <c r="BM173" s="428"/>
      <c r="BN173" s="428"/>
    </row>
    <row r="174" ht="7.5" customHeight="1" outlineLevel="3">
      <c r="A174" s="428"/>
      <c r="B174" s="428"/>
      <c r="C174" s="428"/>
      <c r="D174" s="428"/>
      <c r="E174" s="428"/>
      <c r="F174" s="428"/>
      <c r="G174" s="428"/>
      <c r="H174" s="428"/>
      <c r="I174" s="428"/>
      <c r="J174" s="428"/>
      <c r="K174" s="428"/>
      <c r="L174" s="428"/>
      <c r="M174" s="428"/>
      <c r="N174" s="428"/>
      <c r="O174" s="428"/>
      <c r="P174" s="428"/>
      <c r="Q174" s="428"/>
      <c r="R174" s="428"/>
      <c r="S174" s="428"/>
      <c r="T174" s="428"/>
      <c r="U174" s="428"/>
      <c r="V174" s="428"/>
      <c r="W174" s="428"/>
      <c r="X174" s="428"/>
      <c r="Y174" s="428"/>
      <c r="Z174" s="428"/>
      <c r="AA174" s="428"/>
      <c r="AB174" s="428"/>
      <c r="AC174" s="428"/>
      <c r="AD174" s="428"/>
      <c r="AE174" s="428"/>
      <c r="AF174" s="428"/>
      <c r="AG174" s="428"/>
      <c r="AH174" s="428"/>
      <c r="AI174" s="428"/>
      <c r="AJ174" s="428"/>
      <c r="AK174" s="428"/>
      <c r="AL174" s="428"/>
      <c r="AM174" s="428"/>
      <c r="AN174" s="428"/>
      <c r="AO174" s="428"/>
      <c r="AP174" s="428"/>
      <c r="AQ174" s="428"/>
      <c r="AR174" s="428"/>
      <c r="AS174" s="428"/>
      <c r="AT174" s="428"/>
      <c r="AU174" s="428"/>
      <c r="AV174" s="428"/>
      <c r="AW174" s="428"/>
      <c r="AX174" s="428"/>
      <c r="AY174" s="428"/>
      <c r="AZ174" s="428"/>
      <c r="BA174" s="428"/>
      <c r="BB174" s="428"/>
      <c r="BC174" s="428"/>
      <c r="BD174" s="428"/>
      <c r="BE174" s="428"/>
      <c r="BF174" s="428"/>
      <c r="BG174" s="428"/>
      <c r="BH174" s="428"/>
      <c r="BI174" s="428"/>
      <c r="BJ174" s="428"/>
      <c r="BK174" s="428"/>
      <c r="BL174" s="428"/>
      <c r="BM174" s="428"/>
      <c r="BN174" s="428"/>
    </row>
    <row r="175" outlineLevel="3">
      <c r="A175" s="428"/>
      <c r="B175" s="428"/>
      <c r="C175" s="428"/>
      <c r="D175" s="428"/>
      <c r="E175" s="498" t="s">
        <v>212</v>
      </c>
      <c r="F175" s="499" t="s">
        <v>213</v>
      </c>
      <c r="G175" s="498" t="s">
        <v>214</v>
      </c>
      <c r="H175" s="521"/>
      <c r="I175" s="521"/>
      <c r="J175" s="500"/>
      <c r="K175" s="182"/>
      <c r="L175" s="182"/>
      <c r="M175" s="182"/>
      <c r="N175" s="182"/>
      <c r="O175" s="182"/>
      <c r="P175" s="182"/>
      <c r="Q175" s="182"/>
      <c r="R175" s="182"/>
      <c r="S175" s="182"/>
      <c r="T175" s="182"/>
      <c r="U175" s="182"/>
      <c r="V175" s="182"/>
      <c r="W175" s="182"/>
      <c r="X175" s="182"/>
      <c r="Y175" s="182"/>
      <c r="Z175" s="182"/>
      <c r="AA175" s="182"/>
      <c r="AB175" s="182"/>
      <c r="AC175" s="182"/>
      <c r="AD175" s="182"/>
      <c r="AE175" s="182"/>
      <c r="AF175" s="182"/>
      <c r="AG175" s="182"/>
      <c r="AH175" s="182"/>
      <c r="AI175" s="182"/>
      <c r="AJ175" s="182"/>
      <c r="AK175" s="182"/>
      <c r="AL175" s="182"/>
      <c r="AM175" s="182"/>
      <c r="AN175" s="182"/>
      <c r="AO175" s="182"/>
      <c r="AP175" s="182"/>
      <c r="AQ175" s="182"/>
      <c r="AR175" s="182"/>
      <c r="AS175" s="182"/>
      <c r="AT175" s="182"/>
      <c r="AU175" s="182"/>
      <c r="AV175" s="182"/>
      <c r="AW175" s="182"/>
      <c r="AX175" s="182"/>
      <c r="AY175" s="182"/>
      <c r="AZ175" s="182"/>
      <c r="BA175" s="182"/>
      <c r="BB175" s="182"/>
      <c r="BC175" s="182"/>
      <c r="BD175" s="182"/>
      <c r="BE175" s="181"/>
      <c r="BF175" s="501" t="s">
        <v>187</v>
      </c>
      <c r="BG175" s="479" t="s">
        <v>217</v>
      </c>
      <c r="BH175" s="182"/>
      <c r="BI175" s="182"/>
      <c r="BJ175" s="181"/>
      <c r="BK175" s="501" t="s">
        <v>167</v>
      </c>
      <c r="BL175" s="501" t="s">
        <v>218</v>
      </c>
      <c r="BM175" s="428"/>
      <c r="BN175" s="428"/>
    </row>
    <row r="176" outlineLevel="3">
      <c r="A176" s="428"/>
      <c r="B176" s="428"/>
      <c r="C176" s="428"/>
      <c r="D176" s="428"/>
      <c r="E176" s="199"/>
      <c r="F176" s="199"/>
      <c r="G176" s="199"/>
      <c r="H176" s="199"/>
      <c r="I176" s="199"/>
      <c r="J176" s="502" t="s">
        <v>219</v>
      </c>
      <c r="K176" s="182"/>
      <c r="L176" s="182"/>
      <c r="M176" s="181"/>
      <c r="N176" s="502" t="s">
        <v>220</v>
      </c>
      <c r="O176" s="182"/>
      <c r="P176" s="182"/>
      <c r="Q176" s="181"/>
      <c r="R176" s="502" t="s">
        <v>221</v>
      </c>
      <c r="S176" s="182"/>
      <c r="T176" s="182"/>
      <c r="U176" s="181"/>
      <c r="V176" s="502" t="s">
        <v>222</v>
      </c>
      <c r="W176" s="182"/>
      <c r="X176" s="182"/>
      <c r="Y176" s="181"/>
      <c r="Z176" s="502" t="s">
        <v>223</v>
      </c>
      <c r="AA176" s="182"/>
      <c r="AB176" s="182"/>
      <c r="AC176" s="181"/>
      <c r="AD176" s="502" t="s">
        <v>224</v>
      </c>
      <c r="AE176" s="182"/>
      <c r="AF176" s="182"/>
      <c r="AG176" s="181"/>
      <c r="AH176" s="502" t="s">
        <v>225</v>
      </c>
      <c r="AI176" s="182"/>
      <c r="AJ176" s="182"/>
      <c r="AK176" s="181"/>
      <c r="AL176" s="502" t="s">
        <v>226</v>
      </c>
      <c r="AM176" s="182"/>
      <c r="AN176" s="182"/>
      <c r="AO176" s="181"/>
      <c r="AP176" s="502" t="s">
        <v>227</v>
      </c>
      <c r="AQ176" s="182"/>
      <c r="AR176" s="182"/>
      <c r="AS176" s="181"/>
      <c r="AT176" s="502" t="s">
        <v>228</v>
      </c>
      <c r="AU176" s="182"/>
      <c r="AV176" s="182"/>
      <c r="AW176" s="181"/>
      <c r="AX176" s="502" t="s">
        <v>229</v>
      </c>
      <c r="AY176" s="182"/>
      <c r="AZ176" s="182"/>
      <c r="BA176" s="181"/>
      <c r="BB176" s="502" t="s">
        <v>230</v>
      </c>
      <c r="BC176" s="182"/>
      <c r="BD176" s="182"/>
      <c r="BE176" s="181"/>
      <c r="BF176" s="199"/>
      <c r="BG176" s="503" t="s">
        <v>231</v>
      </c>
      <c r="BH176" s="504" t="s">
        <v>232</v>
      </c>
      <c r="BI176" s="503" t="s">
        <v>233</v>
      </c>
      <c r="BJ176" s="504" t="s">
        <v>234</v>
      </c>
      <c r="BK176" s="199"/>
      <c r="BL176" s="199"/>
      <c r="BM176" s="428"/>
      <c r="BN176" s="428"/>
    </row>
    <row r="177" outlineLevel="3">
      <c r="A177" s="428"/>
      <c r="B177" s="428"/>
      <c r="C177" s="428"/>
      <c r="D177" s="428"/>
      <c r="E177" s="183"/>
      <c r="F177" s="183"/>
      <c r="G177" s="183"/>
      <c r="H177" s="183"/>
      <c r="I177" s="183"/>
      <c r="J177" s="505">
        <v>1.0</v>
      </c>
      <c r="K177" s="505">
        <v>2.0</v>
      </c>
      <c r="L177" s="505">
        <v>3.0</v>
      </c>
      <c r="M177" s="505">
        <v>4.0</v>
      </c>
      <c r="N177" s="505">
        <v>1.0</v>
      </c>
      <c r="O177" s="505">
        <v>2.0</v>
      </c>
      <c r="P177" s="505">
        <v>3.0</v>
      </c>
      <c r="Q177" s="505">
        <v>4.0</v>
      </c>
      <c r="R177" s="505">
        <v>1.0</v>
      </c>
      <c r="S177" s="505">
        <v>2.0</v>
      </c>
      <c r="T177" s="505">
        <v>3.0</v>
      </c>
      <c r="U177" s="505">
        <v>4.0</v>
      </c>
      <c r="V177" s="505">
        <v>1.0</v>
      </c>
      <c r="W177" s="505">
        <v>2.0</v>
      </c>
      <c r="X177" s="505">
        <v>3.0</v>
      </c>
      <c r="Y177" s="505">
        <v>4.0</v>
      </c>
      <c r="Z177" s="505">
        <v>1.0</v>
      </c>
      <c r="AA177" s="505">
        <v>2.0</v>
      </c>
      <c r="AB177" s="505">
        <v>3.0</v>
      </c>
      <c r="AC177" s="505">
        <v>4.0</v>
      </c>
      <c r="AD177" s="505">
        <v>1.0</v>
      </c>
      <c r="AE177" s="505">
        <v>2.0</v>
      </c>
      <c r="AF177" s="505">
        <v>3.0</v>
      </c>
      <c r="AG177" s="505">
        <v>4.0</v>
      </c>
      <c r="AH177" s="505">
        <v>1.0</v>
      </c>
      <c r="AI177" s="505">
        <v>2.0</v>
      </c>
      <c r="AJ177" s="505">
        <v>3.0</v>
      </c>
      <c r="AK177" s="505">
        <v>4.0</v>
      </c>
      <c r="AL177" s="505">
        <v>1.0</v>
      </c>
      <c r="AM177" s="505">
        <v>2.0</v>
      </c>
      <c r="AN177" s="505">
        <v>3.0</v>
      </c>
      <c r="AO177" s="505">
        <v>4.0</v>
      </c>
      <c r="AP177" s="505">
        <v>1.0</v>
      </c>
      <c r="AQ177" s="505">
        <v>2.0</v>
      </c>
      <c r="AR177" s="505">
        <v>3.0</v>
      </c>
      <c r="AS177" s="505">
        <v>4.0</v>
      </c>
      <c r="AT177" s="505">
        <v>1.0</v>
      </c>
      <c r="AU177" s="505">
        <v>2.0</v>
      </c>
      <c r="AV177" s="505">
        <v>3.0</v>
      </c>
      <c r="AW177" s="505">
        <v>4.0</v>
      </c>
      <c r="AX177" s="505">
        <v>1.0</v>
      </c>
      <c r="AY177" s="505">
        <v>2.0</v>
      </c>
      <c r="AZ177" s="505">
        <v>3.0</v>
      </c>
      <c r="BA177" s="505">
        <v>4.0</v>
      </c>
      <c r="BB177" s="505">
        <v>1.0</v>
      </c>
      <c r="BC177" s="505">
        <v>2.0</v>
      </c>
      <c r="BD177" s="505">
        <v>3.0</v>
      </c>
      <c r="BE177" s="505">
        <v>4.0</v>
      </c>
      <c r="BF177" s="183"/>
      <c r="BG177" s="183"/>
      <c r="BH177" s="183"/>
      <c r="BI177" s="183"/>
      <c r="BJ177" s="183"/>
      <c r="BK177" s="183"/>
      <c r="BL177" s="183"/>
      <c r="BM177" s="428"/>
      <c r="BN177" s="428"/>
    </row>
    <row r="178" outlineLevel="3">
      <c r="A178" s="428"/>
      <c r="B178" s="428"/>
      <c r="C178" s="428"/>
      <c r="D178" s="428"/>
      <c r="E178" s="486">
        <v>1.0</v>
      </c>
      <c r="F178" s="528"/>
      <c r="G178" s="506"/>
      <c r="H178" s="507"/>
      <c r="I178" s="507"/>
      <c r="J178" s="523">
        <v>0.0</v>
      </c>
      <c r="K178" s="523">
        <v>0.0</v>
      </c>
      <c r="L178" s="523">
        <v>0.0</v>
      </c>
      <c r="M178" s="523">
        <v>0.0</v>
      </c>
      <c r="N178" s="523">
        <v>0.0</v>
      </c>
      <c r="O178" s="523">
        <v>0.0</v>
      </c>
      <c r="P178" s="523">
        <v>0.0</v>
      </c>
      <c r="Q178" s="523">
        <v>0.0</v>
      </c>
      <c r="R178" s="523">
        <v>0.0</v>
      </c>
      <c r="S178" s="523">
        <v>0.0</v>
      </c>
      <c r="T178" s="523">
        <v>0.0</v>
      </c>
      <c r="U178" s="523">
        <v>0.0</v>
      </c>
      <c r="V178" s="523">
        <v>0.0</v>
      </c>
      <c r="W178" s="523">
        <v>0.0</v>
      </c>
      <c r="X178" s="523">
        <v>0.0</v>
      </c>
      <c r="Y178" s="523">
        <v>0.0</v>
      </c>
      <c r="Z178" s="523">
        <v>0.0</v>
      </c>
      <c r="AA178" s="523">
        <v>0.0</v>
      </c>
      <c r="AB178" s="523">
        <v>0.0</v>
      </c>
      <c r="AC178" s="523">
        <v>0.0</v>
      </c>
      <c r="AD178" s="523">
        <v>0.0</v>
      </c>
      <c r="AE178" s="523">
        <v>0.0</v>
      </c>
      <c r="AF178" s="523">
        <v>0.0</v>
      </c>
      <c r="AG178" s="523">
        <v>0.0</v>
      </c>
      <c r="AH178" s="523">
        <v>0.0</v>
      </c>
      <c r="AI178" s="523">
        <v>0.0</v>
      </c>
      <c r="AJ178" s="523">
        <v>0.0</v>
      </c>
      <c r="AK178" s="523">
        <v>0.0</v>
      </c>
      <c r="AL178" s="523">
        <v>0.0</v>
      </c>
      <c r="AM178" s="523">
        <v>0.0</v>
      </c>
      <c r="AN178" s="523">
        <v>0.0</v>
      </c>
      <c r="AO178" s="523">
        <v>0.0</v>
      </c>
      <c r="AP178" s="523">
        <v>0.0</v>
      </c>
      <c r="AQ178" s="523">
        <v>0.0</v>
      </c>
      <c r="AR178" s="523">
        <v>0.0</v>
      </c>
      <c r="AS178" s="523">
        <v>0.0</v>
      </c>
      <c r="AT178" s="523">
        <v>0.0</v>
      </c>
      <c r="AU178" s="523">
        <v>0.0</v>
      </c>
      <c r="AV178" s="523">
        <v>0.0</v>
      </c>
      <c r="AW178" s="523">
        <v>0.0</v>
      </c>
      <c r="AX178" s="523">
        <v>0.0</v>
      </c>
      <c r="AY178" s="523">
        <v>0.0</v>
      </c>
      <c r="AZ178" s="523">
        <v>0.0</v>
      </c>
      <c r="BA178" s="523">
        <v>0.0</v>
      </c>
      <c r="BB178" s="523">
        <v>0.0</v>
      </c>
      <c r="BC178" s="523">
        <v>0.0</v>
      </c>
      <c r="BD178" s="523">
        <v>0.0</v>
      </c>
      <c r="BE178" s="523">
        <v>0.0</v>
      </c>
      <c r="BF178" s="515">
        <v>0.0</v>
      </c>
      <c r="BG178" s="510"/>
      <c r="BH178" s="511">
        <v>0.0</v>
      </c>
      <c r="BI178" s="512">
        <f t="shared" ref="BI178:BI187" si="17">iferror(AVERAGE(J178:BE178))</f>
        <v>0</v>
      </c>
      <c r="BJ178" s="511">
        <v>0.0</v>
      </c>
      <c r="BK178" s="513"/>
      <c r="BL178" s="514">
        <f>iferror((BH178+BJ178)/100)</f>
        <v>0</v>
      </c>
      <c r="BM178" s="428"/>
      <c r="BN178" s="428"/>
    </row>
    <row r="179" outlineLevel="3">
      <c r="A179" s="428"/>
      <c r="B179" s="428"/>
      <c r="C179" s="428"/>
      <c r="D179" s="428"/>
      <c r="E179" s="486">
        <v>2.0</v>
      </c>
      <c r="F179" s="529"/>
      <c r="G179" s="506"/>
      <c r="H179" s="507"/>
      <c r="I179" s="507"/>
      <c r="J179" s="523">
        <v>0.0</v>
      </c>
      <c r="K179" s="523">
        <v>0.0</v>
      </c>
      <c r="L179" s="523">
        <v>0.0</v>
      </c>
      <c r="M179" s="523">
        <v>0.0</v>
      </c>
      <c r="N179" s="523">
        <v>0.0</v>
      </c>
      <c r="O179" s="523">
        <v>0.0</v>
      </c>
      <c r="P179" s="523">
        <v>0.0</v>
      </c>
      <c r="Q179" s="523">
        <v>0.0</v>
      </c>
      <c r="R179" s="523">
        <v>0.0</v>
      </c>
      <c r="S179" s="523">
        <v>0.0</v>
      </c>
      <c r="T179" s="523">
        <v>0.0</v>
      </c>
      <c r="U179" s="523">
        <v>0.0</v>
      </c>
      <c r="V179" s="523">
        <v>0.0</v>
      </c>
      <c r="W179" s="523">
        <v>0.0</v>
      </c>
      <c r="X179" s="523">
        <v>0.0</v>
      </c>
      <c r="Y179" s="523">
        <v>0.0</v>
      </c>
      <c r="Z179" s="523">
        <v>0.0</v>
      </c>
      <c r="AA179" s="523">
        <v>0.0</v>
      </c>
      <c r="AB179" s="523">
        <v>0.0</v>
      </c>
      <c r="AC179" s="523">
        <v>0.0</v>
      </c>
      <c r="AD179" s="523">
        <v>0.0</v>
      </c>
      <c r="AE179" s="523">
        <v>0.0</v>
      </c>
      <c r="AF179" s="523">
        <v>0.0</v>
      </c>
      <c r="AG179" s="523">
        <v>0.0</v>
      </c>
      <c r="AH179" s="523">
        <v>0.0</v>
      </c>
      <c r="AI179" s="523">
        <v>0.0</v>
      </c>
      <c r="AJ179" s="523">
        <v>0.0</v>
      </c>
      <c r="AK179" s="523">
        <v>0.0</v>
      </c>
      <c r="AL179" s="523">
        <v>0.0</v>
      </c>
      <c r="AM179" s="523">
        <v>0.0</v>
      </c>
      <c r="AN179" s="523">
        <v>0.0</v>
      </c>
      <c r="AO179" s="523">
        <v>0.0</v>
      </c>
      <c r="AP179" s="523">
        <v>0.0</v>
      </c>
      <c r="AQ179" s="523">
        <v>0.0</v>
      </c>
      <c r="AR179" s="523">
        <v>0.0</v>
      </c>
      <c r="AS179" s="523">
        <v>0.0</v>
      </c>
      <c r="AT179" s="523">
        <v>0.0</v>
      </c>
      <c r="AU179" s="523">
        <v>0.0</v>
      </c>
      <c r="AV179" s="523">
        <v>0.0</v>
      </c>
      <c r="AW179" s="523">
        <v>0.0</v>
      </c>
      <c r="AX179" s="523">
        <v>0.0</v>
      </c>
      <c r="AY179" s="523">
        <v>0.0</v>
      </c>
      <c r="AZ179" s="523">
        <v>0.0</v>
      </c>
      <c r="BA179" s="523">
        <v>0.0</v>
      </c>
      <c r="BB179" s="523">
        <v>0.0</v>
      </c>
      <c r="BC179" s="523">
        <v>0.0</v>
      </c>
      <c r="BD179" s="523">
        <v>0.0</v>
      </c>
      <c r="BE179" s="523">
        <v>0.0</v>
      </c>
      <c r="BF179" s="515">
        <v>0.0</v>
      </c>
      <c r="BG179" s="510"/>
      <c r="BH179" s="511">
        <v>0.0</v>
      </c>
      <c r="BI179" s="512">
        <f t="shared" si="17"/>
        <v>0</v>
      </c>
      <c r="BJ179" s="511">
        <v>0.0</v>
      </c>
      <c r="BK179" s="513"/>
      <c r="BL179" s="514">
        <f t="shared" ref="BL179:BL187" si="18">(BH179+BJ179)/100</f>
        <v>0</v>
      </c>
      <c r="BM179" s="428"/>
      <c r="BN179" s="428"/>
    </row>
    <row r="180" outlineLevel="3">
      <c r="A180" s="428"/>
      <c r="B180" s="428"/>
      <c r="C180" s="248" t="s">
        <v>235</v>
      </c>
      <c r="D180" s="428"/>
      <c r="E180" s="486">
        <v>3.0</v>
      </c>
      <c r="F180" s="529"/>
      <c r="G180" s="506"/>
      <c r="H180" s="507"/>
      <c r="I180" s="507"/>
      <c r="J180" s="523">
        <v>0.0</v>
      </c>
      <c r="K180" s="523">
        <v>0.0</v>
      </c>
      <c r="L180" s="523">
        <v>0.0</v>
      </c>
      <c r="M180" s="523">
        <v>0.0</v>
      </c>
      <c r="N180" s="523">
        <v>0.0</v>
      </c>
      <c r="O180" s="523">
        <v>0.0</v>
      </c>
      <c r="P180" s="523">
        <v>0.0</v>
      </c>
      <c r="Q180" s="523">
        <v>0.0</v>
      </c>
      <c r="R180" s="523">
        <v>0.0</v>
      </c>
      <c r="S180" s="523">
        <v>0.0</v>
      </c>
      <c r="T180" s="523">
        <v>0.0</v>
      </c>
      <c r="U180" s="523">
        <v>0.0</v>
      </c>
      <c r="V180" s="523">
        <v>0.0</v>
      </c>
      <c r="W180" s="523">
        <v>0.0</v>
      </c>
      <c r="X180" s="523">
        <v>0.0</v>
      </c>
      <c r="Y180" s="523">
        <v>0.0</v>
      </c>
      <c r="Z180" s="523">
        <v>0.0</v>
      </c>
      <c r="AA180" s="523">
        <v>0.0</v>
      </c>
      <c r="AB180" s="523">
        <v>0.0</v>
      </c>
      <c r="AC180" s="523">
        <v>0.0</v>
      </c>
      <c r="AD180" s="523">
        <v>0.0</v>
      </c>
      <c r="AE180" s="523">
        <v>0.0</v>
      </c>
      <c r="AF180" s="523">
        <v>0.0</v>
      </c>
      <c r="AG180" s="523">
        <v>0.0</v>
      </c>
      <c r="AH180" s="523">
        <v>0.0</v>
      </c>
      <c r="AI180" s="523">
        <v>0.0</v>
      </c>
      <c r="AJ180" s="523">
        <v>0.0</v>
      </c>
      <c r="AK180" s="523">
        <v>0.0</v>
      </c>
      <c r="AL180" s="523">
        <v>0.0</v>
      </c>
      <c r="AM180" s="523">
        <v>0.0</v>
      </c>
      <c r="AN180" s="523">
        <v>0.0</v>
      </c>
      <c r="AO180" s="523">
        <v>0.0</v>
      </c>
      <c r="AP180" s="523">
        <v>0.0</v>
      </c>
      <c r="AQ180" s="523">
        <v>0.0</v>
      </c>
      <c r="AR180" s="523">
        <v>0.0</v>
      </c>
      <c r="AS180" s="523">
        <v>0.0</v>
      </c>
      <c r="AT180" s="523">
        <v>0.0</v>
      </c>
      <c r="AU180" s="523">
        <v>0.0</v>
      </c>
      <c r="AV180" s="523">
        <v>0.0</v>
      </c>
      <c r="AW180" s="523">
        <v>0.0</v>
      </c>
      <c r="AX180" s="523">
        <v>0.0</v>
      </c>
      <c r="AY180" s="523">
        <v>0.0</v>
      </c>
      <c r="AZ180" s="523">
        <v>0.0</v>
      </c>
      <c r="BA180" s="523">
        <v>0.0</v>
      </c>
      <c r="BB180" s="523">
        <v>0.0</v>
      </c>
      <c r="BC180" s="523">
        <v>0.0</v>
      </c>
      <c r="BD180" s="523">
        <v>0.0</v>
      </c>
      <c r="BE180" s="523">
        <v>0.0</v>
      </c>
      <c r="BF180" s="515">
        <v>0.0</v>
      </c>
      <c r="BG180" s="510"/>
      <c r="BH180" s="511">
        <v>0.0</v>
      </c>
      <c r="BI180" s="512">
        <f t="shared" si="17"/>
        <v>0</v>
      </c>
      <c r="BJ180" s="511">
        <v>0.0</v>
      </c>
      <c r="BK180" s="513"/>
      <c r="BL180" s="514">
        <f t="shared" si="18"/>
        <v>0</v>
      </c>
      <c r="BM180" s="428"/>
      <c r="BN180" s="428"/>
    </row>
    <row r="181" outlineLevel="3">
      <c r="A181" s="428"/>
      <c r="B181" s="428"/>
      <c r="C181" s="428"/>
      <c r="D181" s="428"/>
      <c r="E181" s="486">
        <v>4.0</v>
      </c>
      <c r="F181" s="529"/>
      <c r="G181" s="506"/>
      <c r="H181" s="507"/>
      <c r="I181" s="507"/>
      <c r="J181" s="523">
        <v>0.0</v>
      </c>
      <c r="K181" s="523">
        <v>0.0</v>
      </c>
      <c r="L181" s="523">
        <v>0.0</v>
      </c>
      <c r="M181" s="523">
        <v>0.0</v>
      </c>
      <c r="N181" s="523">
        <v>0.0</v>
      </c>
      <c r="O181" s="523">
        <v>0.0</v>
      </c>
      <c r="P181" s="523">
        <v>0.0</v>
      </c>
      <c r="Q181" s="523">
        <v>0.0</v>
      </c>
      <c r="R181" s="523">
        <v>0.0</v>
      </c>
      <c r="S181" s="523">
        <v>0.0</v>
      </c>
      <c r="T181" s="523">
        <v>0.0</v>
      </c>
      <c r="U181" s="523">
        <v>0.0</v>
      </c>
      <c r="V181" s="523">
        <v>0.0</v>
      </c>
      <c r="W181" s="523">
        <v>0.0</v>
      </c>
      <c r="X181" s="523">
        <v>0.0</v>
      </c>
      <c r="Y181" s="523">
        <v>0.0</v>
      </c>
      <c r="Z181" s="523">
        <v>0.0</v>
      </c>
      <c r="AA181" s="523">
        <v>0.0</v>
      </c>
      <c r="AB181" s="523">
        <v>0.0</v>
      </c>
      <c r="AC181" s="523">
        <v>0.0</v>
      </c>
      <c r="AD181" s="523">
        <v>0.0</v>
      </c>
      <c r="AE181" s="523">
        <v>0.0</v>
      </c>
      <c r="AF181" s="523">
        <v>0.0</v>
      </c>
      <c r="AG181" s="523">
        <v>0.0</v>
      </c>
      <c r="AH181" s="523">
        <v>0.0</v>
      </c>
      <c r="AI181" s="523">
        <v>0.0</v>
      </c>
      <c r="AJ181" s="523">
        <v>0.0</v>
      </c>
      <c r="AK181" s="523">
        <v>0.0</v>
      </c>
      <c r="AL181" s="523">
        <v>0.0</v>
      </c>
      <c r="AM181" s="523">
        <v>0.0</v>
      </c>
      <c r="AN181" s="523">
        <v>0.0</v>
      </c>
      <c r="AO181" s="523">
        <v>0.0</v>
      </c>
      <c r="AP181" s="523">
        <v>0.0</v>
      </c>
      <c r="AQ181" s="523">
        <v>0.0</v>
      </c>
      <c r="AR181" s="523">
        <v>0.0</v>
      </c>
      <c r="AS181" s="523">
        <v>0.0</v>
      </c>
      <c r="AT181" s="523">
        <v>0.0</v>
      </c>
      <c r="AU181" s="523">
        <v>0.0</v>
      </c>
      <c r="AV181" s="523">
        <v>0.0</v>
      </c>
      <c r="AW181" s="523">
        <v>0.0</v>
      </c>
      <c r="AX181" s="523">
        <v>0.0</v>
      </c>
      <c r="AY181" s="523">
        <v>0.0</v>
      </c>
      <c r="AZ181" s="523">
        <v>0.0</v>
      </c>
      <c r="BA181" s="523">
        <v>0.0</v>
      </c>
      <c r="BB181" s="523">
        <v>0.0</v>
      </c>
      <c r="BC181" s="523">
        <v>0.0</v>
      </c>
      <c r="BD181" s="523">
        <v>0.0</v>
      </c>
      <c r="BE181" s="523">
        <v>0.0</v>
      </c>
      <c r="BF181" s="515">
        <v>0.0</v>
      </c>
      <c r="BG181" s="510"/>
      <c r="BH181" s="511">
        <v>0.0</v>
      </c>
      <c r="BI181" s="512">
        <f t="shared" si="17"/>
        <v>0</v>
      </c>
      <c r="BJ181" s="511">
        <v>0.0</v>
      </c>
      <c r="BK181" s="513"/>
      <c r="BL181" s="514">
        <f t="shared" si="18"/>
        <v>0</v>
      </c>
      <c r="BM181" s="428"/>
      <c r="BN181" s="428"/>
    </row>
    <row r="182" outlineLevel="3">
      <c r="A182" s="428"/>
      <c r="B182" s="428"/>
      <c r="C182" s="428"/>
      <c r="D182" s="428"/>
      <c r="E182" s="486">
        <v>5.0</v>
      </c>
      <c r="F182" s="529"/>
      <c r="G182" s="506"/>
      <c r="H182" s="507"/>
      <c r="I182" s="507"/>
      <c r="J182" s="523">
        <v>0.0</v>
      </c>
      <c r="K182" s="523">
        <v>0.0</v>
      </c>
      <c r="L182" s="523">
        <v>0.0</v>
      </c>
      <c r="M182" s="523">
        <v>0.0</v>
      </c>
      <c r="N182" s="523">
        <v>0.0</v>
      </c>
      <c r="O182" s="523">
        <v>0.0</v>
      </c>
      <c r="P182" s="523">
        <v>0.0</v>
      </c>
      <c r="Q182" s="523">
        <v>0.0</v>
      </c>
      <c r="R182" s="523">
        <v>0.0</v>
      </c>
      <c r="S182" s="523">
        <v>0.0</v>
      </c>
      <c r="T182" s="523">
        <v>0.0</v>
      </c>
      <c r="U182" s="523">
        <v>0.0</v>
      </c>
      <c r="V182" s="523">
        <v>0.0</v>
      </c>
      <c r="W182" s="523">
        <v>0.0</v>
      </c>
      <c r="X182" s="523">
        <v>0.0</v>
      </c>
      <c r="Y182" s="523">
        <v>0.0</v>
      </c>
      <c r="Z182" s="523">
        <v>0.0</v>
      </c>
      <c r="AA182" s="523">
        <v>0.0</v>
      </c>
      <c r="AB182" s="523">
        <v>0.0</v>
      </c>
      <c r="AC182" s="523">
        <v>0.0</v>
      </c>
      <c r="AD182" s="523">
        <v>0.0</v>
      </c>
      <c r="AE182" s="523">
        <v>0.0</v>
      </c>
      <c r="AF182" s="523">
        <v>0.0</v>
      </c>
      <c r="AG182" s="523">
        <v>0.0</v>
      </c>
      <c r="AH182" s="523">
        <v>0.0</v>
      </c>
      <c r="AI182" s="523">
        <v>0.0</v>
      </c>
      <c r="AJ182" s="523">
        <v>0.0</v>
      </c>
      <c r="AK182" s="523">
        <v>0.0</v>
      </c>
      <c r="AL182" s="523">
        <v>0.0</v>
      </c>
      <c r="AM182" s="523">
        <v>0.0</v>
      </c>
      <c r="AN182" s="523">
        <v>0.0</v>
      </c>
      <c r="AO182" s="523">
        <v>0.0</v>
      </c>
      <c r="AP182" s="523">
        <v>0.0</v>
      </c>
      <c r="AQ182" s="523">
        <v>0.0</v>
      </c>
      <c r="AR182" s="523">
        <v>0.0</v>
      </c>
      <c r="AS182" s="523">
        <v>0.0</v>
      </c>
      <c r="AT182" s="523">
        <v>0.0</v>
      </c>
      <c r="AU182" s="523">
        <v>0.0</v>
      </c>
      <c r="AV182" s="523">
        <v>0.0</v>
      </c>
      <c r="AW182" s="523">
        <v>0.0</v>
      </c>
      <c r="AX182" s="523">
        <v>0.0</v>
      </c>
      <c r="AY182" s="523">
        <v>0.0</v>
      </c>
      <c r="AZ182" s="523">
        <v>0.0</v>
      </c>
      <c r="BA182" s="523">
        <v>0.0</v>
      </c>
      <c r="BB182" s="523">
        <v>0.0</v>
      </c>
      <c r="BC182" s="523">
        <v>0.0</v>
      </c>
      <c r="BD182" s="523">
        <v>0.0</v>
      </c>
      <c r="BE182" s="523">
        <v>0.0</v>
      </c>
      <c r="BF182" s="515">
        <v>0.0</v>
      </c>
      <c r="BG182" s="510"/>
      <c r="BH182" s="511">
        <v>0.0</v>
      </c>
      <c r="BI182" s="512">
        <f t="shared" si="17"/>
        <v>0</v>
      </c>
      <c r="BJ182" s="511">
        <v>0.0</v>
      </c>
      <c r="BK182" s="513"/>
      <c r="BL182" s="514">
        <f t="shared" si="18"/>
        <v>0</v>
      </c>
      <c r="BM182" s="428"/>
      <c r="BN182" s="428"/>
    </row>
    <row r="183" outlineLevel="3">
      <c r="A183" s="428"/>
      <c r="B183" s="428"/>
      <c r="C183" s="428"/>
      <c r="D183" s="428"/>
      <c r="E183" s="486">
        <v>6.0</v>
      </c>
      <c r="F183" s="529"/>
      <c r="G183" s="506"/>
      <c r="H183" s="507"/>
      <c r="I183" s="507"/>
      <c r="J183" s="523">
        <v>0.0</v>
      </c>
      <c r="K183" s="523">
        <v>0.0</v>
      </c>
      <c r="L183" s="523">
        <v>0.0</v>
      </c>
      <c r="M183" s="523">
        <v>0.0</v>
      </c>
      <c r="N183" s="523">
        <v>0.0</v>
      </c>
      <c r="O183" s="523">
        <v>0.0</v>
      </c>
      <c r="P183" s="523">
        <v>0.0</v>
      </c>
      <c r="Q183" s="523">
        <v>0.0</v>
      </c>
      <c r="R183" s="523">
        <v>0.0</v>
      </c>
      <c r="S183" s="523">
        <v>0.0</v>
      </c>
      <c r="T183" s="523">
        <v>0.0</v>
      </c>
      <c r="U183" s="523">
        <v>0.0</v>
      </c>
      <c r="V183" s="523">
        <v>0.0</v>
      </c>
      <c r="W183" s="523">
        <v>0.0</v>
      </c>
      <c r="X183" s="523">
        <v>0.0</v>
      </c>
      <c r="Y183" s="523">
        <v>0.0</v>
      </c>
      <c r="Z183" s="523">
        <v>0.0</v>
      </c>
      <c r="AA183" s="523">
        <v>0.0</v>
      </c>
      <c r="AB183" s="523">
        <v>0.0</v>
      </c>
      <c r="AC183" s="523">
        <v>0.0</v>
      </c>
      <c r="AD183" s="523">
        <v>0.0</v>
      </c>
      <c r="AE183" s="523">
        <v>0.0</v>
      </c>
      <c r="AF183" s="523">
        <v>0.0</v>
      </c>
      <c r="AG183" s="523">
        <v>0.0</v>
      </c>
      <c r="AH183" s="523">
        <v>0.0</v>
      </c>
      <c r="AI183" s="523">
        <v>0.0</v>
      </c>
      <c r="AJ183" s="523">
        <v>0.0</v>
      </c>
      <c r="AK183" s="523">
        <v>0.0</v>
      </c>
      <c r="AL183" s="523">
        <v>0.0</v>
      </c>
      <c r="AM183" s="523">
        <v>0.0</v>
      </c>
      <c r="AN183" s="523">
        <v>0.0</v>
      </c>
      <c r="AO183" s="523">
        <v>0.0</v>
      </c>
      <c r="AP183" s="523">
        <v>0.0</v>
      </c>
      <c r="AQ183" s="523">
        <v>0.0</v>
      </c>
      <c r="AR183" s="523">
        <v>0.0</v>
      </c>
      <c r="AS183" s="523">
        <v>0.0</v>
      </c>
      <c r="AT183" s="523">
        <v>0.0</v>
      </c>
      <c r="AU183" s="523">
        <v>0.0</v>
      </c>
      <c r="AV183" s="523">
        <v>0.0</v>
      </c>
      <c r="AW183" s="523">
        <v>0.0</v>
      </c>
      <c r="AX183" s="523">
        <v>0.0</v>
      </c>
      <c r="AY183" s="523">
        <v>0.0</v>
      </c>
      <c r="AZ183" s="523">
        <v>0.0</v>
      </c>
      <c r="BA183" s="523">
        <v>0.0</v>
      </c>
      <c r="BB183" s="523">
        <v>0.0</v>
      </c>
      <c r="BC183" s="523">
        <v>0.0</v>
      </c>
      <c r="BD183" s="523">
        <v>0.0</v>
      </c>
      <c r="BE183" s="523">
        <v>0.0</v>
      </c>
      <c r="BF183" s="515">
        <v>0.0</v>
      </c>
      <c r="BG183" s="510"/>
      <c r="BH183" s="511">
        <v>0.0</v>
      </c>
      <c r="BI183" s="512">
        <f t="shared" si="17"/>
        <v>0</v>
      </c>
      <c r="BJ183" s="511">
        <v>0.0</v>
      </c>
      <c r="BK183" s="513"/>
      <c r="BL183" s="514">
        <f t="shared" si="18"/>
        <v>0</v>
      </c>
      <c r="BM183" s="428"/>
      <c r="BN183" s="428"/>
    </row>
    <row r="184" outlineLevel="3">
      <c r="A184" s="428"/>
      <c r="B184" s="428"/>
      <c r="C184" s="428"/>
      <c r="D184" s="428"/>
      <c r="E184" s="486">
        <v>7.0</v>
      </c>
      <c r="F184" s="529"/>
      <c r="G184" s="506"/>
      <c r="H184" s="507"/>
      <c r="I184" s="507"/>
      <c r="J184" s="523">
        <v>0.0</v>
      </c>
      <c r="K184" s="523">
        <v>0.0</v>
      </c>
      <c r="L184" s="523">
        <v>0.0</v>
      </c>
      <c r="M184" s="523">
        <v>0.0</v>
      </c>
      <c r="N184" s="523">
        <v>0.0</v>
      </c>
      <c r="O184" s="523">
        <v>0.0</v>
      </c>
      <c r="P184" s="523">
        <v>0.0</v>
      </c>
      <c r="Q184" s="523">
        <v>0.0</v>
      </c>
      <c r="R184" s="523">
        <v>0.0</v>
      </c>
      <c r="S184" s="523">
        <v>0.0</v>
      </c>
      <c r="T184" s="523">
        <v>0.0</v>
      </c>
      <c r="U184" s="523">
        <v>0.0</v>
      </c>
      <c r="V184" s="523">
        <v>0.0</v>
      </c>
      <c r="W184" s="523">
        <v>0.0</v>
      </c>
      <c r="X184" s="523">
        <v>0.0</v>
      </c>
      <c r="Y184" s="523">
        <v>0.0</v>
      </c>
      <c r="Z184" s="523">
        <v>0.0</v>
      </c>
      <c r="AA184" s="523">
        <v>0.0</v>
      </c>
      <c r="AB184" s="523">
        <v>0.0</v>
      </c>
      <c r="AC184" s="523">
        <v>0.0</v>
      </c>
      <c r="AD184" s="523">
        <v>0.0</v>
      </c>
      <c r="AE184" s="523">
        <v>0.0</v>
      </c>
      <c r="AF184" s="523">
        <v>0.0</v>
      </c>
      <c r="AG184" s="523">
        <v>0.0</v>
      </c>
      <c r="AH184" s="523">
        <v>0.0</v>
      </c>
      <c r="AI184" s="523">
        <v>0.0</v>
      </c>
      <c r="AJ184" s="523">
        <v>0.0</v>
      </c>
      <c r="AK184" s="523">
        <v>0.0</v>
      </c>
      <c r="AL184" s="523">
        <v>0.0</v>
      </c>
      <c r="AM184" s="523">
        <v>0.0</v>
      </c>
      <c r="AN184" s="523">
        <v>0.0</v>
      </c>
      <c r="AO184" s="523">
        <v>0.0</v>
      </c>
      <c r="AP184" s="523">
        <v>0.0</v>
      </c>
      <c r="AQ184" s="523">
        <v>0.0</v>
      </c>
      <c r="AR184" s="523">
        <v>0.0</v>
      </c>
      <c r="AS184" s="523">
        <v>0.0</v>
      </c>
      <c r="AT184" s="523">
        <v>0.0</v>
      </c>
      <c r="AU184" s="523">
        <v>0.0</v>
      </c>
      <c r="AV184" s="523">
        <v>0.0</v>
      </c>
      <c r="AW184" s="523">
        <v>0.0</v>
      </c>
      <c r="AX184" s="523">
        <v>0.0</v>
      </c>
      <c r="AY184" s="523">
        <v>0.0</v>
      </c>
      <c r="AZ184" s="523">
        <v>0.0</v>
      </c>
      <c r="BA184" s="523">
        <v>0.0</v>
      </c>
      <c r="BB184" s="523">
        <v>0.0</v>
      </c>
      <c r="BC184" s="523">
        <v>0.0</v>
      </c>
      <c r="BD184" s="523">
        <v>0.0</v>
      </c>
      <c r="BE184" s="523">
        <v>0.0</v>
      </c>
      <c r="BF184" s="515">
        <v>0.0</v>
      </c>
      <c r="BG184" s="510"/>
      <c r="BH184" s="511">
        <v>0.0</v>
      </c>
      <c r="BI184" s="512">
        <f t="shared" si="17"/>
        <v>0</v>
      </c>
      <c r="BJ184" s="511">
        <v>0.0</v>
      </c>
      <c r="BK184" s="513"/>
      <c r="BL184" s="514">
        <f t="shared" si="18"/>
        <v>0</v>
      </c>
      <c r="BM184" s="428"/>
      <c r="BN184" s="428"/>
    </row>
    <row r="185" outlineLevel="3">
      <c r="A185" s="428"/>
      <c r="B185" s="428"/>
      <c r="C185" s="428"/>
      <c r="D185" s="428"/>
      <c r="E185" s="486">
        <v>8.0</v>
      </c>
      <c r="F185" s="529"/>
      <c r="G185" s="506"/>
      <c r="H185" s="507"/>
      <c r="I185" s="507"/>
      <c r="J185" s="523">
        <v>0.0</v>
      </c>
      <c r="K185" s="523">
        <v>0.0</v>
      </c>
      <c r="L185" s="523">
        <v>0.0</v>
      </c>
      <c r="M185" s="523">
        <v>0.0</v>
      </c>
      <c r="N185" s="523">
        <v>0.0</v>
      </c>
      <c r="O185" s="523">
        <v>0.0</v>
      </c>
      <c r="P185" s="523">
        <v>0.0</v>
      </c>
      <c r="Q185" s="523">
        <v>0.0</v>
      </c>
      <c r="R185" s="523">
        <v>0.0</v>
      </c>
      <c r="S185" s="523">
        <v>0.0</v>
      </c>
      <c r="T185" s="523">
        <v>0.0</v>
      </c>
      <c r="U185" s="523">
        <v>0.0</v>
      </c>
      <c r="V185" s="523">
        <v>0.0</v>
      </c>
      <c r="W185" s="523">
        <v>0.0</v>
      </c>
      <c r="X185" s="523">
        <v>0.0</v>
      </c>
      <c r="Y185" s="523">
        <v>0.0</v>
      </c>
      <c r="Z185" s="523">
        <v>0.0</v>
      </c>
      <c r="AA185" s="523">
        <v>0.0</v>
      </c>
      <c r="AB185" s="523">
        <v>0.0</v>
      </c>
      <c r="AC185" s="523">
        <v>0.0</v>
      </c>
      <c r="AD185" s="523">
        <v>0.0</v>
      </c>
      <c r="AE185" s="523">
        <v>0.0</v>
      </c>
      <c r="AF185" s="523">
        <v>0.0</v>
      </c>
      <c r="AG185" s="523">
        <v>0.0</v>
      </c>
      <c r="AH185" s="523">
        <v>0.0</v>
      </c>
      <c r="AI185" s="523">
        <v>0.0</v>
      </c>
      <c r="AJ185" s="523">
        <v>0.0</v>
      </c>
      <c r="AK185" s="523">
        <v>0.0</v>
      </c>
      <c r="AL185" s="523">
        <v>0.0</v>
      </c>
      <c r="AM185" s="523">
        <v>0.0</v>
      </c>
      <c r="AN185" s="523">
        <v>0.0</v>
      </c>
      <c r="AO185" s="523">
        <v>0.0</v>
      </c>
      <c r="AP185" s="523">
        <v>0.0</v>
      </c>
      <c r="AQ185" s="523">
        <v>0.0</v>
      </c>
      <c r="AR185" s="523">
        <v>0.0</v>
      </c>
      <c r="AS185" s="523">
        <v>0.0</v>
      </c>
      <c r="AT185" s="523">
        <v>0.0</v>
      </c>
      <c r="AU185" s="523">
        <v>0.0</v>
      </c>
      <c r="AV185" s="523">
        <v>0.0</v>
      </c>
      <c r="AW185" s="523">
        <v>0.0</v>
      </c>
      <c r="AX185" s="523">
        <v>0.0</v>
      </c>
      <c r="AY185" s="523">
        <v>0.0</v>
      </c>
      <c r="AZ185" s="523">
        <v>0.0</v>
      </c>
      <c r="BA185" s="523">
        <v>0.0</v>
      </c>
      <c r="BB185" s="523">
        <v>0.0</v>
      </c>
      <c r="BC185" s="523">
        <v>0.0</v>
      </c>
      <c r="BD185" s="523">
        <v>0.0</v>
      </c>
      <c r="BE185" s="523">
        <v>0.0</v>
      </c>
      <c r="BF185" s="515">
        <v>0.0</v>
      </c>
      <c r="BG185" s="510"/>
      <c r="BH185" s="511">
        <v>0.0</v>
      </c>
      <c r="BI185" s="512">
        <f t="shared" si="17"/>
        <v>0</v>
      </c>
      <c r="BJ185" s="511">
        <v>0.0</v>
      </c>
      <c r="BK185" s="513"/>
      <c r="BL185" s="514">
        <f t="shared" si="18"/>
        <v>0</v>
      </c>
      <c r="BM185" s="428"/>
      <c r="BN185" s="428"/>
    </row>
    <row r="186" outlineLevel="3">
      <c r="A186" s="428"/>
      <c r="B186" s="428"/>
      <c r="C186" s="428"/>
      <c r="D186" s="428"/>
      <c r="E186" s="486">
        <v>9.0</v>
      </c>
      <c r="F186" s="529"/>
      <c r="G186" s="506"/>
      <c r="H186" s="507"/>
      <c r="I186" s="507"/>
      <c r="J186" s="523">
        <v>0.0</v>
      </c>
      <c r="K186" s="523">
        <v>0.0</v>
      </c>
      <c r="L186" s="523">
        <v>0.0</v>
      </c>
      <c r="M186" s="523">
        <v>0.0</v>
      </c>
      <c r="N186" s="523">
        <v>0.0</v>
      </c>
      <c r="O186" s="523">
        <v>0.0</v>
      </c>
      <c r="P186" s="523">
        <v>0.0</v>
      </c>
      <c r="Q186" s="523">
        <v>0.0</v>
      </c>
      <c r="R186" s="523">
        <v>0.0</v>
      </c>
      <c r="S186" s="523">
        <v>0.0</v>
      </c>
      <c r="T186" s="523">
        <v>0.0</v>
      </c>
      <c r="U186" s="523">
        <v>0.0</v>
      </c>
      <c r="V186" s="523">
        <v>0.0</v>
      </c>
      <c r="W186" s="523">
        <v>0.0</v>
      </c>
      <c r="X186" s="523">
        <v>0.0</v>
      </c>
      <c r="Y186" s="523">
        <v>0.0</v>
      </c>
      <c r="Z186" s="523">
        <v>0.0</v>
      </c>
      <c r="AA186" s="523">
        <v>0.0</v>
      </c>
      <c r="AB186" s="523">
        <v>0.0</v>
      </c>
      <c r="AC186" s="523">
        <v>0.0</v>
      </c>
      <c r="AD186" s="523">
        <v>0.0</v>
      </c>
      <c r="AE186" s="523">
        <v>0.0</v>
      </c>
      <c r="AF186" s="523">
        <v>0.0</v>
      </c>
      <c r="AG186" s="523">
        <v>0.0</v>
      </c>
      <c r="AH186" s="523">
        <v>0.0</v>
      </c>
      <c r="AI186" s="523">
        <v>0.0</v>
      </c>
      <c r="AJ186" s="523">
        <v>0.0</v>
      </c>
      <c r="AK186" s="523">
        <v>0.0</v>
      </c>
      <c r="AL186" s="523">
        <v>0.0</v>
      </c>
      <c r="AM186" s="523">
        <v>0.0</v>
      </c>
      <c r="AN186" s="523">
        <v>0.0</v>
      </c>
      <c r="AO186" s="523">
        <v>0.0</v>
      </c>
      <c r="AP186" s="523">
        <v>0.0</v>
      </c>
      <c r="AQ186" s="523">
        <v>0.0</v>
      </c>
      <c r="AR186" s="523">
        <v>0.0</v>
      </c>
      <c r="AS186" s="523">
        <v>0.0</v>
      </c>
      <c r="AT186" s="523">
        <v>0.0</v>
      </c>
      <c r="AU186" s="523">
        <v>0.0</v>
      </c>
      <c r="AV186" s="523">
        <v>0.0</v>
      </c>
      <c r="AW186" s="523">
        <v>0.0</v>
      </c>
      <c r="AX186" s="523">
        <v>0.0</v>
      </c>
      <c r="AY186" s="523">
        <v>0.0</v>
      </c>
      <c r="AZ186" s="523">
        <v>0.0</v>
      </c>
      <c r="BA186" s="523">
        <v>0.0</v>
      </c>
      <c r="BB186" s="523">
        <v>0.0</v>
      </c>
      <c r="BC186" s="523">
        <v>0.0</v>
      </c>
      <c r="BD186" s="523">
        <v>0.0</v>
      </c>
      <c r="BE186" s="523">
        <v>0.0</v>
      </c>
      <c r="BF186" s="515">
        <v>0.0</v>
      </c>
      <c r="BG186" s="510"/>
      <c r="BH186" s="511">
        <v>0.0</v>
      </c>
      <c r="BI186" s="512">
        <f t="shared" si="17"/>
        <v>0</v>
      </c>
      <c r="BJ186" s="511">
        <v>0.0</v>
      </c>
      <c r="BK186" s="513"/>
      <c r="BL186" s="514">
        <f t="shared" si="18"/>
        <v>0</v>
      </c>
      <c r="BM186" s="428"/>
      <c r="BN186" s="428"/>
    </row>
    <row r="187" outlineLevel="3">
      <c r="A187" s="428"/>
      <c r="B187" s="428"/>
      <c r="C187" s="428"/>
      <c r="D187" s="428"/>
      <c r="E187" s="486">
        <v>10.0</v>
      </c>
      <c r="F187" s="529"/>
      <c r="G187" s="506"/>
      <c r="H187" s="507"/>
      <c r="I187" s="507"/>
      <c r="J187" s="523">
        <v>0.0</v>
      </c>
      <c r="K187" s="523">
        <v>0.0</v>
      </c>
      <c r="L187" s="523">
        <v>0.0</v>
      </c>
      <c r="M187" s="523">
        <v>0.0</v>
      </c>
      <c r="N187" s="523">
        <v>0.0</v>
      </c>
      <c r="O187" s="523">
        <v>0.0</v>
      </c>
      <c r="P187" s="523">
        <v>0.0</v>
      </c>
      <c r="Q187" s="523">
        <v>0.0</v>
      </c>
      <c r="R187" s="523">
        <v>0.0</v>
      </c>
      <c r="S187" s="523">
        <v>0.0</v>
      </c>
      <c r="T187" s="523">
        <v>0.0</v>
      </c>
      <c r="U187" s="523">
        <v>0.0</v>
      </c>
      <c r="V187" s="523">
        <v>0.0</v>
      </c>
      <c r="W187" s="523">
        <v>0.0</v>
      </c>
      <c r="X187" s="523">
        <v>0.0</v>
      </c>
      <c r="Y187" s="523">
        <v>0.0</v>
      </c>
      <c r="Z187" s="523">
        <v>0.0</v>
      </c>
      <c r="AA187" s="523">
        <v>0.0</v>
      </c>
      <c r="AB187" s="523">
        <v>0.0</v>
      </c>
      <c r="AC187" s="523">
        <v>0.0</v>
      </c>
      <c r="AD187" s="523">
        <v>0.0</v>
      </c>
      <c r="AE187" s="523">
        <v>0.0</v>
      </c>
      <c r="AF187" s="523">
        <v>0.0</v>
      </c>
      <c r="AG187" s="523">
        <v>0.0</v>
      </c>
      <c r="AH187" s="523">
        <v>0.0</v>
      </c>
      <c r="AI187" s="523">
        <v>0.0</v>
      </c>
      <c r="AJ187" s="523">
        <v>0.0</v>
      </c>
      <c r="AK187" s="523">
        <v>0.0</v>
      </c>
      <c r="AL187" s="523">
        <v>0.0</v>
      </c>
      <c r="AM187" s="523">
        <v>0.0</v>
      </c>
      <c r="AN187" s="523">
        <v>0.0</v>
      </c>
      <c r="AO187" s="523">
        <v>0.0</v>
      </c>
      <c r="AP187" s="523">
        <v>0.0</v>
      </c>
      <c r="AQ187" s="523">
        <v>0.0</v>
      </c>
      <c r="AR187" s="523">
        <v>0.0</v>
      </c>
      <c r="AS187" s="523">
        <v>0.0</v>
      </c>
      <c r="AT187" s="523">
        <v>0.0</v>
      </c>
      <c r="AU187" s="523">
        <v>0.0</v>
      </c>
      <c r="AV187" s="523">
        <v>0.0</v>
      </c>
      <c r="AW187" s="523">
        <v>0.0</v>
      </c>
      <c r="AX187" s="523">
        <v>0.0</v>
      </c>
      <c r="AY187" s="523">
        <v>0.0</v>
      </c>
      <c r="AZ187" s="523">
        <v>0.0</v>
      </c>
      <c r="BA187" s="523">
        <v>0.0</v>
      </c>
      <c r="BB187" s="523">
        <v>0.0</v>
      </c>
      <c r="BC187" s="523">
        <v>0.0</v>
      </c>
      <c r="BD187" s="523">
        <v>0.0</v>
      </c>
      <c r="BE187" s="523">
        <v>0.0</v>
      </c>
      <c r="BF187" s="515">
        <v>0.0</v>
      </c>
      <c r="BG187" s="510"/>
      <c r="BH187" s="511">
        <v>0.0</v>
      </c>
      <c r="BI187" s="512">
        <f t="shared" si="17"/>
        <v>0</v>
      </c>
      <c r="BJ187" s="511">
        <v>0.0</v>
      </c>
      <c r="BK187" s="513"/>
      <c r="BL187" s="514">
        <f t="shared" si="18"/>
        <v>0</v>
      </c>
      <c r="BM187" s="428"/>
      <c r="BN187" s="428"/>
    </row>
    <row r="188" outlineLevel="3">
      <c r="A188" s="428"/>
      <c r="B188" s="428"/>
      <c r="C188" s="428"/>
      <c r="D188" s="428"/>
      <c r="E188" s="517"/>
      <c r="F188" s="517"/>
      <c r="G188" s="517"/>
      <c r="H188" s="517"/>
      <c r="I188" s="517"/>
      <c r="J188" s="517"/>
      <c r="K188" s="517"/>
      <c r="L188" s="517"/>
      <c r="M188" s="517"/>
      <c r="N188" s="517"/>
      <c r="O188" s="517"/>
      <c r="P188" s="517"/>
      <c r="Q188" s="517"/>
      <c r="R188" s="517"/>
      <c r="S188" s="517"/>
      <c r="T188" s="517"/>
      <c r="U188" s="517"/>
      <c r="V188" s="517"/>
      <c r="W188" s="517"/>
      <c r="X188" s="517"/>
      <c r="Y188" s="517"/>
      <c r="Z188" s="517"/>
      <c r="AA188" s="517"/>
      <c r="AB188" s="517"/>
      <c r="AC188" s="517"/>
      <c r="AD188" s="517"/>
      <c r="AE188" s="517"/>
      <c r="AF188" s="517"/>
      <c r="AG188" s="517"/>
      <c r="AH188" s="517"/>
      <c r="AI188" s="517"/>
      <c r="AJ188" s="517"/>
      <c r="AK188" s="517"/>
      <c r="AL188" s="517"/>
      <c r="AM188" s="517"/>
      <c r="AN188" s="517"/>
      <c r="AO188" s="517"/>
      <c r="AP188" s="517"/>
      <c r="AQ188" s="517"/>
      <c r="AR188" s="517"/>
      <c r="AS188" s="517"/>
      <c r="AT188" s="517"/>
      <c r="AU188" s="517"/>
      <c r="AV188" s="517"/>
      <c r="AW188" s="517"/>
      <c r="AX188" s="517"/>
      <c r="AY188" s="517"/>
      <c r="AZ188" s="517"/>
      <c r="BA188" s="517"/>
      <c r="BB188" s="517"/>
      <c r="BC188" s="517"/>
      <c r="BD188" s="517"/>
      <c r="BE188" s="517"/>
      <c r="BF188" s="517"/>
      <c r="BG188" s="517"/>
      <c r="BH188" s="517"/>
      <c r="BI188" s="517"/>
      <c r="BJ188" s="517"/>
      <c r="BK188" s="517"/>
      <c r="BL188" s="517"/>
      <c r="BM188" s="428"/>
      <c r="BN188" s="428"/>
    </row>
    <row r="189" outlineLevel="3">
      <c r="A189" s="428"/>
      <c r="B189" s="428"/>
      <c r="C189" s="428"/>
      <c r="D189" s="428"/>
      <c r="E189" s="428"/>
      <c r="F189" s="428"/>
      <c r="G189" s="428"/>
      <c r="H189" s="428"/>
      <c r="I189" s="428"/>
      <c r="J189" s="428"/>
      <c r="K189" s="428"/>
      <c r="L189" s="428"/>
      <c r="M189" s="428"/>
      <c r="N189" s="428"/>
      <c r="O189" s="428"/>
      <c r="P189" s="428"/>
      <c r="Q189" s="428"/>
      <c r="R189" s="428"/>
      <c r="S189" s="428"/>
      <c r="T189" s="428"/>
      <c r="U189" s="428"/>
      <c r="V189" s="428"/>
      <c r="W189" s="428"/>
      <c r="X189" s="428"/>
      <c r="Y189" s="428"/>
      <c r="Z189" s="428"/>
      <c r="AA189" s="428"/>
      <c r="AB189" s="428"/>
      <c r="AC189" s="428"/>
      <c r="AD189" s="428"/>
      <c r="AE189" s="428"/>
      <c r="AF189" s="428"/>
      <c r="AG189" s="428"/>
      <c r="AH189" s="428"/>
      <c r="AI189" s="428"/>
      <c r="AJ189" s="428"/>
      <c r="AK189" s="428"/>
      <c r="AL189" s="428"/>
      <c r="AM189" s="428"/>
      <c r="AN189" s="428"/>
      <c r="AO189" s="428"/>
      <c r="AP189" s="428"/>
      <c r="AQ189" s="428"/>
      <c r="AR189" s="428"/>
      <c r="AS189" s="428"/>
      <c r="AT189" s="428"/>
      <c r="AU189" s="428"/>
      <c r="AV189" s="428"/>
      <c r="AW189" s="428"/>
      <c r="AX189" s="428"/>
      <c r="AY189" s="428"/>
      <c r="AZ189" s="428"/>
      <c r="BA189" s="428"/>
      <c r="BB189" s="428"/>
      <c r="BC189" s="428"/>
      <c r="BD189" s="428"/>
      <c r="BE189" s="428"/>
      <c r="BF189" s="428"/>
      <c r="BG189" s="428"/>
      <c r="BH189" s="428"/>
      <c r="BI189" s="428"/>
      <c r="BJ189" s="428"/>
      <c r="BK189" s="428"/>
      <c r="BL189" s="428"/>
      <c r="BM189" s="428"/>
      <c r="BN189" s="428"/>
    </row>
    <row r="190" outlineLevel="3">
      <c r="A190" s="428"/>
      <c r="B190" s="428"/>
      <c r="C190" s="428"/>
      <c r="D190" s="428"/>
      <c r="E190" s="428"/>
      <c r="F190" s="428"/>
      <c r="G190" s="428"/>
      <c r="H190" s="428"/>
      <c r="I190" s="428"/>
      <c r="J190" s="428"/>
      <c r="K190" s="428"/>
      <c r="L190" s="428"/>
      <c r="M190" s="428"/>
      <c r="N190" s="428"/>
      <c r="O190" s="428"/>
      <c r="P190" s="428"/>
      <c r="Q190" s="428"/>
      <c r="R190" s="428"/>
      <c r="S190" s="428"/>
      <c r="T190" s="428"/>
      <c r="U190" s="428"/>
      <c r="V190" s="428"/>
      <c r="W190" s="428"/>
      <c r="X190" s="428"/>
      <c r="Y190" s="428"/>
      <c r="Z190" s="428"/>
      <c r="AA190" s="428"/>
      <c r="AB190" s="428"/>
      <c r="AC190" s="428"/>
      <c r="AD190" s="428"/>
      <c r="AE190" s="428"/>
      <c r="AF190" s="428"/>
      <c r="AG190" s="428"/>
      <c r="AH190" s="428"/>
      <c r="AI190" s="428"/>
      <c r="AJ190" s="428"/>
      <c r="AK190" s="428"/>
      <c r="AL190" s="428"/>
      <c r="AM190" s="428"/>
      <c r="AN190" s="428"/>
      <c r="AO190" s="428"/>
      <c r="AP190" s="428"/>
      <c r="AQ190" s="428"/>
      <c r="AR190" s="428"/>
      <c r="AS190" s="428"/>
      <c r="AT190" s="428"/>
      <c r="AU190" s="428"/>
      <c r="AV190" s="428"/>
      <c r="AW190" s="428"/>
      <c r="AX190" s="428"/>
      <c r="AY190" s="428"/>
      <c r="AZ190" s="428"/>
      <c r="BA190" s="428"/>
      <c r="BB190" s="428"/>
      <c r="BC190" s="428"/>
      <c r="BD190" s="428"/>
      <c r="BE190" s="428"/>
      <c r="BF190" s="428"/>
      <c r="BG190" s="428"/>
      <c r="BH190" s="428"/>
      <c r="BI190" s="428"/>
      <c r="BJ190" s="428"/>
      <c r="BK190" s="428"/>
      <c r="BL190" s="428"/>
      <c r="BM190" s="428"/>
      <c r="BN190" s="428"/>
    </row>
    <row r="191" outlineLevel="3">
      <c r="A191" s="428"/>
      <c r="B191" s="428"/>
      <c r="C191" s="478"/>
      <c r="D191" s="479" t="s">
        <v>203</v>
      </c>
      <c r="E191" s="181"/>
      <c r="F191" s="480" t="s">
        <v>520</v>
      </c>
      <c r="G191" s="480" t="s">
        <v>521</v>
      </c>
      <c r="H191" s="480" t="s">
        <v>188</v>
      </c>
      <c r="I191" s="480" t="s">
        <v>177</v>
      </c>
      <c r="J191" s="481" t="s">
        <v>206</v>
      </c>
      <c r="K191" s="428"/>
      <c r="L191" s="428"/>
      <c r="M191" s="428"/>
      <c r="N191" s="428"/>
      <c r="O191" s="428"/>
      <c r="P191" s="428"/>
      <c r="Q191" s="428"/>
      <c r="R191" s="428"/>
      <c r="S191" s="428"/>
      <c r="T191" s="428"/>
      <c r="U191" s="428"/>
      <c r="V191" s="428"/>
      <c r="W191" s="428"/>
      <c r="X191" s="428"/>
      <c r="Y191" s="428"/>
      <c r="Z191" s="428"/>
      <c r="AA191" s="428"/>
      <c r="AB191" s="428"/>
      <c r="AC191" s="428"/>
      <c r="AD191" s="428"/>
      <c r="AE191" s="428"/>
      <c r="AF191" s="428"/>
      <c r="AG191" s="428"/>
      <c r="AH191" s="428"/>
      <c r="AI191" s="428"/>
      <c r="AJ191" s="428"/>
      <c r="AK191" s="428"/>
      <c r="AL191" s="428"/>
      <c r="AM191" s="428"/>
      <c r="AN191" s="428"/>
      <c r="AO191" s="428"/>
      <c r="AP191" s="428"/>
      <c r="AQ191" s="428"/>
      <c r="AR191" s="428"/>
      <c r="AS191" s="428"/>
      <c r="AT191" s="428"/>
      <c r="AU191" s="428"/>
      <c r="AV191" s="428"/>
      <c r="AW191" s="428"/>
      <c r="AX191" s="428"/>
      <c r="AY191" s="428"/>
      <c r="AZ191" s="428"/>
      <c r="BA191" s="428"/>
      <c r="BB191" s="428"/>
      <c r="BC191" s="428"/>
      <c r="BD191" s="428"/>
      <c r="BE191" s="428"/>
      <c r="BF191" s="482" t="s">
        <v>207</v>
      </c>
      <c r="BG191" s="428"/>
      <c r="BH191" s="483"/>
      <c r="BI191" s="484" t="s">
        <v>191</v>
      </c>
      <c r="BJ191" s="485"/>
      <c r="BK191" s="486" t="s">
        <v>177</v>
      </c>
      <c r="BL191" s="468" t="s">
        <v>208</v>
      </c>
      <c r="BM191" s="428"/>
      <c r="BN191" s="428"/>
    </row>
    <row r="192" outlineLevel="3">
      <c r="A192" s="428"/>
      <c r="B192" s="428"/>
      <c r="C192" s="428"/>
      <c r="D192" s="487" t="s">
        <v>190</v>
      </c>
      <c r="E192" s="181"/>
      <c r="F192" s="488" t="s">
        <v>522</v>
      </c>
      <c r="G192" s="488" t="s">
        <v>523</v>
      </c>
      <c r="H192" s="489">
        <v>0.0</v>
      </c>
      <c r="I192" s="490">
        <v>0.0</v>
      </c>
      <c r="J192" s="491" t="str">
        <f>IFERROR(I192/H192)</f>
        <v/>
      </c>
      <c r="K192" s="428"/>
      <c r="L192" s="428"/>
      <c r="M192" s="428"/>
      <c r="N192" s="428"/>
      <c r="O192" s="428"/>
      <c r="P192" s="428"/>
      <c r="Q192" s="428"/>
      <c r="R192" s="428"/>
      <c r="S192" s="428"/>
      <c r="T192" s="428"/>
      <c r="U192" s="428"/>
      <c r="V192" s="428"/>
      <c r="W192" s="428"/>
      <c r="X192" s="428"/>
      <c r="Y192" s="428"/>
      <c r="Z192" s="428"/>
      <c r="AA192" s="428"/>
      <c r="AB192" s="428"/>
      <c r="AC192" s="428"/>
      <c r="AD192" s="428"/>
      <c r="AE192" s="428"/>
      <c r="AF192" s="428"/>
      <c r="AG192" s="428"/>
      <c r="AH192" s="428"/>
      <c r="AI192" s="428"/>
      <c r="AJ192" s="428"/>
      <c r="AK192" s="428"/>
      <c r="AL192" s="428"/>
      <c r="AM192" s="428"/>
      <c r="AN192" s="428"/>
      <c r="AO192" s="428"/>
      <c r="AP192" s="428"/>
      <c r="AQ192" s="428"/>
      <c r="AR192" s="428"/>
      <c r="AS192" s="428"/>
      <c r="AT192" s="428"/>
      <c r="AU192" s="428"/>
      <c r="AV192" s="428"/>
      <c r="AW192" s="428"/>
      <c r="AX192" s="428"/>
      <c r="AY192" s="428"/>
      <c r="AZ192" s="428"/>
      <c r="BA192" s="428"/>
      <c r="BB192" s="428"/>
      <c r="BC192" s="428"/>
      <c r="BD192" s="428"/>
      <c r="BE192" s="428"/>
      <c r="BF192" s="492">
        <f>SUM(BF197:BF206)</f>
        <v>0</v>
      </c>
      <c r="BG192" s="428"/>
      <c r="BH192" s="493" t="s">
        <v>211</v>
      </c>
      <c r="BI192" s="519"/>
      <c r="BJ192" s="495" t="str">
        <f>if(BL192=1,"1","0")</f>
        <v>0</v>
      </c>
      <c r="BK192" s="496">
        <v>0.0</v>
      </c>
      <c r="BL192" s="520">
        <f>AVERAGE(BI197:BI206)</f>
        <v>0</v>
      </c>
      <c r="BM192" s="428"/>
      <c r="BN192" s="428"/>
    </row>
    <row r="193" outlineLevel="3">
      <c r="A193" s="428"/>
      <c r="B193" s="428"/>
      <c r="C193" s="428"/>
      <c r="D193" s="428"/>
      <c r="E193" s="428"/>
      <c r="F193" s="428"/>
      <c r="G193" s="428"/>
      <c r="H193" s="428"/>
      <c r="I193" s="428"/>
      <c r="J193" s="428"/>
      <c r="K193" s="428"/>
      <c r="L193" s="428"/>
      <c r="M193" s="428"/>
      <c r="N193" s="428"/>
      <c r="O193" s="428"/>
      <c r="P193" s="428"/>
      <c r="Q193" s="428"/>
      <c r="R193" s="428"/>
      <c r="S193" s="428"/>
      <c r="T193" s="428"/>
      <c r="U193" s="428"/>
      <c r="V193" s="428"/>
      <c r="W193" s="428"/>
      <c r="X193" s="428"/>
      <c r="Y193" s="428"/>
      <c r="Z193" s="428"/>
      <c r="AA193" s="428"/>
      <c r="AB193" s="428"/>
      <c r="AC193" s="428"/>
      <c r="AD193" s="428"/>
      <c r="AE193" s="428"/>
      <c r="AF193" s="428"/>
      <c r="AG193" s="428"/>
      <c r="AH193" s="428"/>
      <c r="AI193" s="428"/>
      <c r="AJ193" s="428"/>
      <c r="AK193" s="428"/>
      <c r="AL193" s="428"/>
      <c r="AM193" s="428"/>
      <c r="AN193" s="428"/>
      <c r="AO193" s="428"/>
      <c r="AP193" s="428"/>
      <c r="AQ193" s="428"/>
      <c r="AR193" s="428"/>
      <c r="AS193" s="428"/>
      <c r="AT193" s="428"/>
      <c r="AU193" s="428"/>
      <c r="AV193" s="428"/>
      <c r="AW193" s="428"/>
      <c r="AX193" s="428"/>
      <c r="AY193" s="428"/>
      <c r="AZ193" s="428"/>
      <c r="BA193" s="428"/>
      <c r="BB193" s="428"/>
      <c r="BC193" s="428"/>
      <c r="BD193" s="428"/>
      <c r="BE193" s="428"/>
      <c r="BF193" s="428"/>
      <c r="BG193" s="428"/>
      <c r="BH193" s="428"/>
      <c r="BI193" s="428"/>
      <c r="BJ193" s="428"/>
      <c r="BK193" s="428"/>
      <c r="BL193" s="428"/>
      <c r="BM193" s="428"/>
      <c r="BN193" s="428"/>
    </row>
    <row r="194" outlineLevel="3">
      <c r="A194" s="428"/>
      <c r="B194" s="428"/>
      <c r="C194" s="428"/>
      <c r="D194" s="428"/>
      <c r="E194" s="498" t="s">
        <v>212</v>
      </c>
      <c r="F194" s="499" t="s">
        <v>213</v>
      </c>
      <c r="G194" s="498" t="s">
        <v>214</v>
      </c>
      <c r="H194" s="499" t="s">
        <v>215</v>
      </c>
      <c r="I194" s="499" t="s">
        <v>216</v>
      </c>
      <c r="J194" s="500"/>
      <c r="K194" s="182"/>
      <c r="L194" s="182"/>
      <c r="M194" s="182"/>
      <c r="N194" s="182"/>
      <c r="O194" s="182"/>
      <c r="P194" s="182"/>
      <c r="Q194" s="182"/>
      <c r="R194" s="182"/>
      <c r="S194" s="182"/>
      <c r="T194" s="182"/>
      <c r="U194" s="182"/>
      <c r="V194" s="182"/>
      <c r="W194" s="182"/>
      <c r="X194" s="182"/>
      <c r="Y194" s="182"/>
      <c r="Z194" s="182"/>
      <c r="AA194" s="182"/>
      <c r="AB194" s="182"/>
      <c r="AC194" s="182"/>
      <c r="AD194" s="182"/>
      <c r="AE194" s="182"/>
      <c r="AF194" s="182"/>
      <c r="AG194" s="182"/>
      <c r="AH194" s="182"/>
      <c r="AI194" s="182"/>
      <c r="AJ194" s="182"/>
      <c r="AK194" s="182"/>
      <c r="AL194" s="182"/>
      <c r="AM194" s="182"/>
      <c r="AN194" s="182"/>
      <c r="AO194" s="182"/>
      <c r="AP194" s="182"/>
      <c r="AQ194" s="182"/>
      <c r="AR194" s="182"/>
      <c r="AS194" s="182"/>
      <c r="AT194" s="182"/>
      <c r="AU194" s="182"/>
      <c r="AV194" s="182"/>
      <c r="AW194" s="182"/>
      <c r="AX194" s="182"/>
      <c r="AY194" s="182"/>
      <c r="AZ194" s="182"/>
      <c r="BA194" s="182"/>
      <c r="BB194" s="182"/>
      <c r="BC194" s="182"/>
      <c r="BD194" s="182"/>
      <c r="BE194" s="181"/>
      <c r="BF194" s="501" t="s">
        <v>187</v>
      </c>
      <c r="BG194" s="479" t="s">
        <v>217</v>
      </c>
      <c r="BH194" s="182"/>
      <c r="BI194" s="182"/>
      <c r="BJ194" s="181"/>
      <c r="BK194" s="501" t="s">
        <v>167</v>
      </c>
      <c r="BL194" s="501" t="s">
        <v>218</v>
      </c>
      <c r="BM194" s="428"/>
      <c r="BN194" s="428"/>
    </row>
    <row r="195" outlineLevel="3">
      <c r="A195" s="428"/>
      <c r="B195" s="428"/>
      <c r="C195" s="428"/>
      <c r="D195" s="428"/>
      <c r="E195" s="199"/>
      <c r="F195" s="199"/>
      <c r="G195" s="199"/>
      <c r="H195" s="199"/>
      <c r="I195" s="199"/>
      <c r="J195" s="502" t="s">
        <v>219</v>
      </c>
      <c r="K195" s="182"/>
      <c r="L195" s="182"/>
      <c r="M195" s="181"/>
      <c r="N195" s="502" t="s">
        <v>220</v>
      </c>
      <c r="O195" s="182"/>
      <c r="P195" s="182"/>
      <c r="Q195" s="181"/>
      <c r="R195" s="502" t="s">
        <v>221</v>
      </c>
      <c r="S195" s="182"/>
      <c r="T195" s="182"/>
      <c r="U195" s="181"/>
      <c r="V195" s="502" t="s">
        <v>222</v>
      </c>
      <c r="W195" s="182"/>
      <c r="X195" s="182"/>
      <c r="Y195" s="181"/>
      <c r="Z195" s="502" t="s">
        <v>223</v>
      </c>
      <c r="AA195" s="182"/>
      <c r="AB195" s="182"/>
      <c r="AC195" s="181"/>
      <c r="AD195" s="502" t="s">
        <v>224</v>
      </c>
      <c r="AE195" s="182"/>
      <c r="AF195" s="182"/>
      <c r="AG195" s="181"/>
      <c r="AH195" s="502" t="s">
        <v>225</v>
      </c>
      <c r="AI195" s="182"/>
      <c r="AJ195" s="182"/>
      <c r="AK195" s="181"/>
      <c r="AL195" s="502" t="s">
        <v>226</v>
      </c>
      <c r="AM195" s="182"/>
      <c r="AN195" s="182"/>
      <c r="AO195" s="181"/>
      <c r="AP195" s="502" t="s">
        <v>227</v>
      </c>
      <c r="AQ195" s="182"/>
      <c r="AR195" s="182"/>
      <c r="AS195" s="181"/>
      <c r="AT195" s="502" t="s">
        <v>228</v>
      </c>
      <c r="AU195" s="182"/>
      <c r="AV195" s="182"/>
      <c r="AW195" s="181"/>
      <c r="AX195" s="502" t="s">
        <v>229</v>
      </c>
      <c r="AY195" s="182"/>
      <c r="AZ195" s="182"/>
      <c r="BA195" s="181"/>
      <c r="BB195" s="502" t="s">
        <v>230</v>
      </c>
      <c r="BC195" s="182"/>
      <c r="BD195" s="182"/>
      <c r="BE195" s="181"/>
      <c r="BF195" s="199"/>
      <c r="BG195" s="503" t="s">
        <v>231</v>
      </c>
      <c r="BH195" s="504" t="s">
        <v>232</v>
      </c>
      <c r="BI195" s="503" t="s">
        <v>233</v>
      </c>
      <c r="BJ195" s="504" t="s">
        <v>234</v>
      </c>
      <c r="BK195" s="199"/>
      <c r="BL195" s="199"/>
      <c r="BM195" s="428"/>
      <c r="BN195" s="428"/>
    </row>
    <row r="196" outlineLevel="3">
      <c r="A196" s="428"/>
      <c r="B196" s="428"/>
      <c r="C196" s="428"/>
      <c r="D196" s="428"/>
      <c r="E196" s="183"/>
      <c r="F196" s="183"/>
      <c r="G196" s="183"/>
      <c r="H196" s="183"/>
      <c r="I196" s="183"/>
      <c r="J196" s="505">
        <v>1.0</v>
      </c>
      <c r="K196" s="505">
        <v>2.0</v>
      </c>
      <c r="L196" s="505">
        <v>3.0</v>
      </c>
      <c r="M196" s="505">
        <v>4.0</v>
      </c>
      <c r="N196" s="505">
        <v>1.0</v>
      </c>
      <c r="O196" s="505">
        <v>2.0</v>
      </c>
      <c r="P196" s="505">
        <v>3.0</v>
      </c>
      <c r="Q196" s="505">
        <v>4.0</v>
      </c>
      <c r="R196" s="505">
        <v>1.0</v>
      </c>
      <c r="S196" s="505">
        <v>2.0</v>
      </c>
      <c r="T196" s="505">
        <v>3.0</v>
      </c>
      <c r="U196" s="505">
        <v>4.0</v>
      </c>
      <c r="V196" s="505">
        <v>1.0</v>
      </c>
      <c r="W196" s="505">
        <v>2.0</v>
      </c>
      <c r="X196" s="505">
        <v>3.0</v>
      </c>
      <c r="Y196" s="505">
        <v>4.0</v>
      </c>
      <c r="Z196" s="505">
        <v>1.0</v>
      </c>
      <c r="AA196" s="505">
        <v>2.0</v>
      </c>
      <c r="AB196" s="505">
        <v>3.0</v>
      </c>
      <c r="AC196" s="505">
        <v>4.0</v>
      </c>
      <c r="AD196" s="505">
        <v>1.0</v>
      </c>
      <c r="AE196" s="505">
        <v>2.0</v>
      </c>
      <c r="AF196" s="505">
        <v>3.0</v>
      </c>
      <c r="AG196" s="505">
        <v>4.0</v>
      </c>
      <c r="AH196" s="505">
        <v>1.0</v>
      </c>
      <c r="AI196" s="505">
        <v>2.0</v>
      </c>
      <c r="AJ196" s="505">
        <v>3.0</v>
      </c>
      <c r="AK196" s="505">
        <v>4.0</v>
      </c>
      <c r="AL196" s="505">
        <v>1.0</v>
      </c>
      <c r="AM196" s="505">
        <v>2.0</v>
      </c>
      <c r="AN196" s="505">
        <v>3.0</v>
      </c>
      <c r="AO196" s="505">
        <v>4.0</v>
      </c>
      <c r="AP196" s="505">
        <v>1.0</v>
      </c>
      <c r="AQ196" s="505">
        <v>2.0</v>
      </c>
      <c r="AR196" s="505">
        <v>3.0</v>
      </c>
      <c r="AS196" s="505">
        <v>4.0</v>
      </c>
      <c r="AT196" s="505">
        <v>1.0</v>
      </c>
      <c r="AU196" s="505">
        <v>2.0</v>
      </c>
      <c r="AV196" s="505">
        <v>3.0</v>
      </c>
      <c r="AW196" s="505">
        <v>4.0</v>
      </c>
      <c r="AX196" s="505">
        <v>1.0</v>
      </c>
      <c r="AY196" s="505">
        <v>2.0</v>
      </c>
      <c r="AZ196" s="505">
        <v>3.0</v>
      </c>
      <c r="BA196" s="505">
        <v>4.0</v>
      </c>
      <c r="BB196" s="505">
        <v>1.0</v>
      </c>
      <c r="BC196" s="505">
        <v>2.0</v>
      </c>
      <c r="BD196" s="505">
        <v>3.0</v>
      </c>
      <c r="BE196" s="505">
        <v>4.0</v>
      </c>
      <c r="BF196" s="183"/>
      <c r="BG196" s="183"/>
      <c r="BH196" s="183"/>
      <c r="BI196" s="183"/>
      <c r="BJ196" s="183"/>
      <c r="BK196" s="183"/>
      <c r="BL196" s="183"/>
      <c r="BM196" s="428"/>
      <c r="BN196" s="428"/>
    </row>
    <row r="197" outlineLevel="3">
      <c r="A197" s="428"/>
      <c r="B197" s="428"/>
      <c r="C197" s="428"/>
      <c r="D197" s="428"/>
      <c r="E197" s="486">
        <v>1.0</v>
      </c>
      <c r="F197" s="528"/>
      <c r="G197" s="506"/>
      <c r="H197" s="507"/>
      <c r="I197" s="507"/>
      <c r="J197" s="508">
        <v>0.0</v>
      </c>
      <c r="K197" s="508">
        <v>0.0</v>
      </c>
      <c r="L197" s="508">
        <v>0.0</v>
      </c>
      <c r="M197" s="508">
        <v>0.0</v>
      </c>
      <c r="N197" s="508">
        <v>0.0</v>
      </c>
      <c r="O197" s="508">
        <v>0.0</v>
      </c>
      <c r="P197" s="508">
        <v>0.0</v>
      </c>
      <c r="Q197" s="508">
        <v>0.0</v>
      </c>
      <c r="R197" s="508">
        <v>0.0</v>
      </c>
      <c r="S197" s="508">
        <v>0.0</v>
      </c>
      <c r="T197" s="508">
        <v>0.0</v>
      </c>
      <c r="U197" s="508">
        <v>0.0</v>
      </c>
      <c r="V197" s="508">
        <v>0.0</v>
      </c>
      <c r="W197" s="508">
        <v>0.0</v>
      </c>
      <c r="X197" s="508">
        <v>0.0</v>
      </c>
      <c r="Y197" s="508">
        <v>0.0</v>
      </c>
      <c r="Z197" s="508">
        <v>0.0</v>
      </c>
      <c r="AA197" s="508">
        <v>0.0</v>
      </c>
      <c r="AB197" s="508">
        <v>0.0</v>
      </c>
      <c r="AC197" s="508">
        <v>0.0</v>
      </c>
      <c r="AD197" s="508">
        <v>0.0</v>
      </c>
      <c r="AE197" s="508">
        <v>0.0</v>
      </c>
      <c r="AF197" s="508">
        <v>0.0</v>
      </c>
      <c r="AG197" s="508">
        <v>0.0</v>
      </c>
      <c r="AH197" s="508">
        <v>0.0</v>
      </c>
      <c r="AI197" s="508">
        <v>0.0</v>
      </c>
      <c r="AJ197" s="508">
        <v>0.0</v>
      </c>
      <c r="AK197" s="508">
        <v>0.0</v>
      </c>
      <c r="AL197" s="508">
        <v>0.0</v>
      </c>
      <c r="AM197" s="508">
        <v>0.0</v>
      </c>
      <c r="AN197" s="508">
        <v>0.0</v>
      </c>
      <c r="AO197" s="508">
        <v>0.0</v>
      </c>
      <c r="AP197" s="508">
        <v>0.0</v>
      </c>
      <c r="AQ197" s="508">
        <v>0.0</v>
      </c>
      <c r="AR197" s="508">
        <v>0.0</v>
      </c>
      <c r="AS197" s="508">
        <v>0.0</v>
      </c>
      <c r="AT197" s="508">
        <v>0.0</v>
      </c>
      <c r="AU197" s="508">
        <v>0.0</v>
      </c>
      <c r="AV197" s="508">
        <v>0.0</v>
      </c>
      <c r="AW197" s="508">
        <v>0.0</v>
      </c>
      <c r="AX197" s="508">
        <v>0.0</v>
      </c>
      <c r="AY197" s="508">
        <v>0.0</v>
      </c>
      <c r="AZ197" s="508">
        <v>0.0</v>
      </c>
      <c r="BA197" s="508">
        <v>0.0</v>
      </c>
      <c r="BB197" s="508">
        <v>0.0</v>
      </c>
      <c r="BC197" s="508">
        <v>0.0</v>
      </c>
      <c r="BD197" s="508">
        <v>0.0</v>
      </c>
      <c r="BE197" s="508">
        <v>0.0</v>
      </c>
      <c r="BF197" s="515">
        <v>0.0</v>
      </c>
      <c r="BG197" s="510"/>
      <c r="BH197" s="511">
        <v>0.0</v>
      </c>
      <c r="BI197" s="512">
        <f t="shared" ref="BI197:BI206" si="19">iferror(AVERAGE(J197:BE197))</f>
        <v>0</v>
      </c>
      <c r="BJ197" s="511">
        <v>0.0</v>
      </c>
      <c r="BK197" s="513"/>
      <c r="BL197" s="514">
        <f>iferror((BH197+BJ197)/100)</f>
        <v>0</v>
      </c>
      <c r="BM197" s="428"/>
      <c r="BN197" s="428"/>
    </row>
    <row r="198" outlineLevel="3">
      <c r="A198" s="428"/>
      <c r="B198" s="428"/>
      <c r="C198" s="428"/>
      <c r="D198" s="428"/>
      <c r="E198" s="486">
        <v>2.0</v>
      </c>
      <c r="F198" s="529"/>
      <c r="G198" s="506"/>
      <c r="H198" s="507"/>
      <c r="I198" s="507"/>
      <c r="J198" s="508">
        <v>0.0</v>
      </c>
      <c r="K198" s="508">
        <v>0.0</v>
      </c>
      <c r="L198" s="508">
        <v>0.0</v>
      </c>
      <c r="M198" s="508">
        <v>0.0</v>
      </c>
      <c r="N198" s="508">
        <v>0.0</v>
      </c>
      <c r="O198" s="508">
        <v>0.0</v>
      </c>
      <c r="P198" s="508">
        <v>0.0</v>
      </c>
      <c r="Q198" s="508">
        <v>0.0</v>
      </c>
      <c r="R198" s="508">
        <v>0.0</v>
      </c>
      <c r="S198" s="508">
        <v>0.0</v>
      </c>
      <c r="T198" s="508">
        <v>0.0</v>
      </c>
      <c r="U198" s="508">
        <v>0.0</v>
      </c>
      <c r="V198" s="508">
        <v>0.0</v>
      </c>
      <c r="W198" s="508">
        <v>0.0</v>
      </c>
      <c r="X198" s="508">
        <v>0.0</v>
      </c>
      <c r="Y198" s="508">
        <v>0.0</v>
      </c>
      <c r="Z198" s="508">
        <v>0.0</v>
      </c>
      <c r="AA198" s="508">
        <v>0.0</v>
      </c>
      <c r="AB198" s="508">
        <v>0.0</v>
      </c>
      <c r="AC198" s="508">
        <v>0.0</v>
      </c>
      <c r="AD198" s="508">
        <v>0.0</v>
      </c>
      <c r="AE198" s="508">
        <v>0.0</v>
      </c>
      <c r="AF198" s="508">
        <v>0.0</v>
      </c>
      <c r="AG198" s="508">
        <v>0.0</v>
      </c>
      <c r="AH198" s="508">
        <v>0.0</v>
      </c>
      <c r="AI198" s="508">
        <v>0.0</v>
      </c>
      <c r="AJ198" s="508">
        <v>0.0</v>
      </c>
      <c r="AK198" s="508">
        <v>0.0</v>
      </c>
      <c r="AL198" s="508">
        <v>0.0</v>
      </c>
      <c r="AM198" s="508">
        <v>0.0</v>
      </c>
      <c r="AN198" s="508">
        <v>0.0</v>
      </c>
      <c r="AO198" s="508">
        <v>0.0</v>
      </c>
      <c r="AP198" s="508">
        <v>0.0</v>
      </c>
      <c r="AQ198" s="508">
        <v>0.0</v>
      </c>
      <c r="AR198" s="508">
        <v>0.0</v>
      </c>
      <c r="AS198" s="508">
        <v>0.0</v>
      </c>
      <c r="AT198" s="508">
        <v>0.0</v>
      </c>
      <c r="AU198" s="508">
        <v>0.0</v>
      </c>
      <c r="AV198" s="508">
        <v>0.0</v>
      </c>
      <c r="AW198" s="508">
        <v>0.0</v>
      </c>
      <c r="AX198" s="508">
        <v>0.0</v>
      </c>
      <c r="AY198" s="508">
        <v>0.0</v>
      </c>
      <c r="AZ198" s="508">
        <v>0.0</v>
      </c>
      <c r="BA198" s="508">
        <v>0.0</v>
      </c>
      <c r="BB198" s="508">
        <v>0.0</v>
      </c>
      <c r="BC198" s="508">
        <v>0.0</v>
      </c>
      <c r="BD198" s="508">
        <v>0.0</v>
      </c>
      <c r="BE198" s="508">
        <v>0.0</v>
      </c>
      <c r="BF198" s="515">
        <v>0.0</v>
      </c>
      <c r="BG198" s="510"/>
      <c r="BH198" s="511">
        <v>0.0</v>
      </c>
      <c r="BI198" s="512">
        <f t="shared" si="19"/>
        <v>0</v>
      </c>
      <c r="BJ198" s="511">
        <v>0.0</v>
      </c>
      <c r="BK198" s="513"/>
      <c r="BL198" s="514">
        <f t="shared" ref="BL198:BL206" si="20">(BH198+BJ198)/100</f>
        <v>0</v>
      </c>
      <c r="BM198" s="428"/>
      <c r="BN198" s="428"/>
    </row>
    <row r="199" outlineLevel="3">
      <c r="A199" s="428"/>
      <c r="B199" s="428"/>
      <c r="C199" s="248" t="s">
        <v>235</v>
      </c>
      <c r="D199" s="428"/>
      <c r="E199" s="486">
        <v>3.0</v>
      </c>
      <c r="F199" s="529"/>
      <c r="G199" s="506"/>
      <c r="H199" s="507"/>
      <c r="I199" s="507"/>
      <c r="J199" s="508">
        <v>0.0</v>
      </c>
      <c r="K199" s="508">
        <v>0.0</v>
      </c>
      <c r="L199" s="508">
        <v>0.0</v>
      </c>
      <c r="M199" s="508">
        <v>0.0</v>
      </c>
      <c r="N199" s="508">
        <v>0.0</v>
      </c>
      <c r="O199" s="508">
        <v>0.0</v>
      </c>
      <c r="P199" s="508">
        <v>0.0</v>
      </c>
      <c r="Q199" s="508">
        <v>0.0</v>
      </c>
      <c r="R199" s="508">
        <v>0.0</v>
      </c>
      <c r="S199" s="508">
        <v>0.0</v>
      </c>
      <c r="T199" s="508">
        <v>0.0</v>
      </c>
      <c r="U199" s="508">
        <v>0.0</v>
      </c>
      <c r="V199" s="508">
        <v>0.0</v>
      </c>
      <c r="W199" s="508">
        <v>0.0</v>
      </c>
      <c r="X199" s="508">
        <v>0.0</v>
      </c>
      <c r="Y199" s="508">
        <v>0.0</v>
      </c>
      <c r="Z199" s="508">
        <v>0.0</v>
      </c>
      <c r="AA199" s="508">
        <v>0.0</v>
      </c>
      <c r="AB199" s="508">
        <v>0.0</v>
      </c>
      <c r="AC199" s="508">
        <v>0.0</v>
      </c>
      <c r="AD199" s="508">
        <v>0.0</v>
      </c>
      <c r="AE199" s="508">
        <v>0.0</v>
      </c>
      <c r="AF199" s="508">
        <v>0.0</v>
      </c>
      <c r="AG199" s="508">
        <v>0.0</v>
      </c>
      <c r="AH199" s="508">
        <v>0.0</v>
      </c>
      <c r="AI199" s="508">
        <v>0.0</v>
      </c>
      <c r="AJ199" s="508">
        <v>0.0</v>
      </c>
      <c r="AK199" s="508">
        <v>0.0</v>
      </c>
      <c r="AL199" s="508">
        <v>0.0</v>
      </c>
      <c r="AM199" s="508">
        <v>0.0</v>
      </c>
      <c r="AN199" s="508">
        <v>0.0</v>
      </c>
      <c r="AO199" s="508">
        <v>0.0</v>
      </c>
      <c r="AP199" s="508">
        <v>0.0</v>
      </c>
      <c r="AQ199" s="508">
        <v>0.0</v>
      </c>
      <c r="AR199" s="508">
        <v>0.0</v>
      </c>
      <c r="AS199" s="508">
        <v>0.0</v>
      </c>
      <c r="AT199" s="508">
        <v>0.0</v>
      </c>
      <c r="AU199" s="508">
        <v>0.0</v>
      </c>
      <c r="AV199" s="508">
        <v>0.0</v>
      </c>
      <c r="AW199" s="508">
        <v>0.0</v>
      </c>
      <c r="AX199" s="508">
        <v>0.0</v>
      </c>
      <c r="AY199" s="508">
        <v>0.0</v>
      </c>
      <c r="AZ199" s="508">
        <v>0.0</v>
      </c>
      <c r="BA199" s="508">
        <v>0.0</v>
      </c>
      <c r="BB199" s="508">
        <v>0.0</v>
      </c>
      <c r="BC199" s="508">
        <v>0.0</v>
      </c>
      <c r="BD199" s="508">
        <v>0.0</v>
      </c>
      <c r="BE199" s="508">
        <v>0.0</v>
      </c>
      <c r="BF199" s="515">
        <v>0.0</v>
      </c>
      <c r="BG199" s="510"/>
      <c r="BH199" s="511">
        <v>0.0</v>
      </c>
      <c r="BI199" s="512">
        <f t="shared" si="19"/>
        <v>0</v>
      </c>
      <c r="BJ199" s="511">
        <v>0.0</v>
      </c>
      <c r="BK199" s="513"/>
      <c r="BL199" s="514">
        <f t="shared" si="20"/>
        <v>0</v>
      </c>
      <c r="BM199" s="428"/>
      <c r="BN199" s="428"/>
    </row>
    <row r="200" outlineLevel="3">
      <c r="A200" s="428"/>
      <c r="B200" s="428"/>
      <c r="C200" s="428"/>
      <c r="D200" s="428"/>
      <c r="E200" s="486">
        <v>4.0</v>
      </c>
      <c r="F200" s="529"/>
      <c r="G200" s="506"/>
      <c r="H200" s="507"/>
      <c r="I200" s="507"/>
      <c r="J200" s="508">
        <v>0.0</v>
      </c>
      <c r="K200" s="508">
        <v>0.0</v>
      </c>
      <c r="L200" s="508">
        <v>0.0</v>
      </c>
      <c r="M200" s="508">
        <v>0.0</v>
      </c>
      <c r="N200" s="508">
        <v>0.0</v>
      </c>
      <c r="O200" s="508">
        <v>0.0</v>
      </c>
      <c r="P200" s="508">
        <v>0.0</v>
      </c>
      <c r="Q200" s="508">
        <v>0.0</v>
      </c>
      <c r="R200" s="508">
        <v>0.0</v>
      </c>
      <c r="S200" s="508">
        <v>0.0</v>
      </c>
      <c r="T200" s="508">
        <v>0.0</v>
      </c>
      <c r="U200" s="508">
        <v>0.0</v>
      </c>
      <c r="V200" s="508">
        <v>0.0</v>
      </c>
      <c r="W200" s="508">
        <v>0.0</v>
      </c>
      <c r="X200" s="508">
        <v>0.0</v>
      </c>
      <c r="Y200" s="508">
        <v>0.0</v>
      </c>
      <c r="Z200" s="508">
        <v>0.0</v>
      </c>
      <c r="AA200" s="508">
        <v>0.0</v>
      </c>
      <c r="AB200" s="508">
        <v>0.0</v>
      </c>
      <c r="AC200" s="508">
        <v>0.0</v>
      </c>
      <c r="AD200" s="508">
        <v>0.0</v>
      </c>
      <c r="AE200" s="508">
        <v>0.0</v>
      </c>
      <c r="AF200" s="508">
        <v>0.0</v>
      </c>
      <c r="AG200" s="508">
        <v>0.0</v>
      </c>
      <c r="AH200" s="508">
        <v>0.0</v>
      </c>
      <c r="AI200" s="508">
        <v>0.0</v>
      </c>
      <c r="AJ200" s="508">
        <v>0.0</v>
      </c>
      <c r="AK200" s="508">
        <v>0.0</v>
      </c>
      <c r="AL200" s="508">
        <v>0.0</v>
      </c>
      <c r="AM200" s="508">
        <v>0.0</v>
      </c>
      <c r="AN200" s="508">
        <v>0.0</v>
      </c>
      <c r="AO200" s="508">
        <v>0.0</v>
      </c>
      <c r="AP200" s="508">
        <v>0.0</v>
      </c>
      <c r="AQ200" s="508">
        <v>0.0</v>
      </c>
      <c r="AR200" s="508">
        <v>0.0</v>
      </c>
      <c r="AS200" s="508">
        <v>0.0</v>
      </c>
      <c r="AT200" s="508">
        <v>0.0</v>
      </c>
      <c r="AU200" s="508">
        <v>0.0</v>
      </c>
      <c r="AV200" s="508">
        <v>0.0</v>
      </c>
      <c r="AW200" s="508">
        <v>0.0</v>
      </c>
      <c r="AX200" s="508">
        <v>0.0</v>
      </c>
      <c r="AY200" s="508">
        <v>0.0</v>
      </c>
      <c r="AZ200" s="508">
        <v>0.0</v>
      </c>
      <c r="BA200" s="508">
        <v>0.0</v>
      </c>
      <c r="BB200" s="508">
        <v>0.0</v>
      </c>
      <c r="BC200" s="508">
        <v>0.0</v>
      </c>
      <c r="BD200" s="508">
        <v>0.0</v>
      </c>
      <c r="BE200" s="508">
        <v>0.0</v>
      </c>
      <c r="BF200" s="515">
        <v>0.0</v>
      </c>
      <c r="BG200" s="510"/>
      <c r="BH200" s="511">
        <v>0.0</v>
      </c>
      <c r="BI200" s="512">
        <f t="shared" si="19"/>
        <v>0</v>
      </c>
      <c r="BJ200" s="511">
        <v>0.0</v>
      </c>
      <c r="BK200" s="513"/>
      <c r="BL200" s="514">
        <f t="shared" si="20"/>
        <v>0</v>
      </c>
      <c r="BM200" s="428"/>
      <c r="BN200" s="428"/>
    </row>
    <row r="201" outlineLevel="3">
      <c r="A201" s="428"/>
      <c r="B201" s="428"/>
      <c r="C201" s="428"/>
      <c r="D201" s="428"/>
      <c r="E201" s="486">
        <v>5.0</v>
      </c>
      <c r="F201" s="529"/>
      <c r="G201" s="506"/>
      <c r="H201" s="507"/>
      <c r="I201" s="507"/>
      <c r="J201" s="508">
        <v>0.0</v>
      </c>
      <c r="K201" s="508">
        <v>0.0</v>
      </c>
      <c r="L201" s="508">
        <v>0.0</v>
      </c>
      <c r="M201" s="508">
        <v>0.0</v>
      </c>
      <c r="N201" s="508">
        <v>0.0</v>
      </c>
      <c r="O201" s="508">
        <v>0.0</v>
      </c>
      <c r="P201" s="508">
        <v>0.0</v>
      </c>
      <c r="Q201" s="508">
        <v>0.0</v>
      </c>
      <c r="R201" s="508">
        <v>0.0</v>
      </c>
      <c r="S201" s="508">
        <v>0.0</v>
      </c>
      <c r="T201" s="508">
        <v>0.0</v>
      </c>
      <c r="U201" s="508">
        <v>0.0</v>
      </c>
      <c r="V201" s="508">
        <v>0.0</v>
      </c>
      <c r="W201" s="508">
        <v>0.0</v>
      </c>
      <c r="X201" s="508">
        <v>0.0</v>
      </c>
      <c r="Y201" s="508">
        <v>0.0</v>
      </c>
      <c r="Z201" s="508">
        <v>0.0</v>
      </c>
      <c r="AA201" s="508">
        <v>0.0</v>
      </c>
      <c r="AB201" s="508">
        <v>0.0</v>
      </c>
      <c r="AC201" s="508">
        <v>0.0</v>
      </c>
      <c r="AD201" s="508">
        <v>0.0</v>
      </c>
      <c r="AE201" s="508">
        <v>0.0</v>
      </c>
      <c r="AF201" s="508">
        <v>0.0</v>
      </c>
      <c r="AG201" s="508">
        <v>0.0</v>
      </c>
      <c r="AH201" s="508">
        <v>0.0</v>
      </c>
      <c r="AI201" s="508">
        <v>0.0</v>
      </c>
      <c r="AJ201" s="508">
        <v>0.0</v>
      </c>
      <c r="AK201" s="508">
        <v>0.0</v>
      </c>
      <c r="AL201" s="508">
        <v>0.0</v>
      </c>
      <c r="AM201" s="508">
        <v>0.0</v>
      </c>
      <c r="AN201" s="508">
        <v>0.0</v>
      </c>
      <c r="AO201" s="508">
        <v>0.0</v>
      </c>
      <c r="AP201" s="508">
        <v>0.0</v>
      </c>
      <c r="AQ201" s="508">
        <v>0.0</v>
      </c>
      <c r="AR201" s="508">
        <v>0.0</v>
      </c>
      <c r="AS201" s="508">
        <v>0.0</v>
      </c>
      <c r="AT201" s="508">
        <v>0.0</v>
      </c>
      <c r="AU201" s="508">
        <v>0.0</v>
      </c>
      <c r="AV201" s="508">
        <v>0.0</v>
      </c>
      <c r="AW201" s="508">
        <v>0.0</v>
      </c>
      <c r="AX201" s="508">
        <v>0.0</v>
      </c>
      <c r="AY201" s="508">
        <v>0.0</v>
      </c>
      <c r="AZ201" s="508">
        <v>0.0</v>
      </c>
      <c r="BA201" s="508">
        <v>0.0</v>
      </c>
      <c r="BB201" s="508">
        <v>0.0</v>
      </c>
      <c r="BC201" s="508">
        <v>0.0</v>
      </c>
      <c r="BD201" s="508">
        <v>0.0</v>
      </c>
      <c r="BE201" s="508">
        <v>0.0</v>
      </c>
      <c r="BF201" s="515">
        <v>0.0</v>
      </c>
      <c r="BG201" s="510"/>
      <c r="BH201" s="511">
        <v>0.0</v>
      </c>
      <c r="BI201" s="512">
        <f t="shared" si="19"/>
        <v>0</v>
      </c>
      <c r="BJ201" s="511">
        <v>0.0</v>
      </c>
      <c r="BK201" s="513"/>
      <c r="BL201" s="514">
        <f t="shared" si="20"/>
        <v>0</v>
      </c>
      <c r="BM201" s="428"/>
      <c r="BN201" s="428"/>
    </row>
    <row r="202" outlineLevel="3">
      <c r="A202" s="428"/>
      <c r="B202" s="428"/>
      <c r="C202" s="428"/>
      <c r="D202" s="428"/>
      <c r="E202" s="486">
        <v>6.0</v>
      </c>
      <c r="F202" s="529"/>
      <c r="G202" s="506"/>
      <c r="H202" s="507"/>
      <c r="I202" s="507"/>
      <c r="J202" s="508">
        <v>0.0</v>
      </c>
      <c r="K202" s="508">
        <v>0.0</v>
      </c>
      <c r="L202" s="508">
        <v>0.0</v>
      </c>
      <c r="M202" s="508">
        <v>0.0</v>
      </c>
      <c r="N202" s="508">
        <v>0.0</v>
      </c>
      <c r="O202" s="508">
        <v>0.0</v>
      </c>
      <c r="P202" s="508">
        <v>0.0</v>
      </c>
      <c r="Q202" s="508">
        <v>0.0</v>
      </c>
      <c r="R202" s="508">
        <v>0.0</v>
      </c>
      <c r="S202" s="508">
        <v>0.0</v>
      </c>
      <c r="T202" s="508">
        <v>0.0</v>
      </c>
      <c r="U202" s="508">
        <v>0.0</v>
      </c>
      <c r="V202" s="508">
        <v>0.0</v>
      </c>
      <c r="W202" s="508">
        <v>0.0</v>
      </c>
      <c r="X202" s="508">
        <v>0.0</v>
      </c>
      <c r="Y202" s="508">
        <v>0.0</v>
      </c>
      <c r="Z202" s="508">
        <v>0.0</v>
      </c>
      <c r="AA202" s="508">
        <v>0.0</v>
      </c>
      <c r="AB202" s="508">
        <v>0.0</v>
      </c>
      <c r="AC202" s="508">
        <v>0.0</v>
      </c>
      <c r="AD202" s="508">
        <v>0.0</v>
      </c>
      <c r="AE202" s="508">
        <v>0.0</v>
      </c>
      <c r="AF202" s="508">
        <v>0.0</v>
      </c>
      <c r="AG202" s="508">
        <v>0.0</v>
      </c>
      <c r="AH202" s="508">
        <v>0.0</v>
      </c>
      <c r="AI202" s="508">
        <v>0.0</v>
      </c>
      <c r="AJ202" s="508">
        <v>0.0</v>
      </c>
      <c r="AK202" s="508">
        <v>0.0</v>
      </c>
      <c r="AL202" s="508">
        <v>0.0</v>
      </c>
      <c r="AM202" s="508">
        <v>0.0</v>
      </c>
      <c r="AN202" s="508">
        <v>0.0</v>
      </c>
      <c r="AO202" s="508">
        <v>0.0</v>
      </c>
      <c r="AP202" s="508">
        <v>0.0</v>
      </c>
      <c r="AQ202" s="508">
        <v>0.0</v>
      </c>
      <c r="AR202" s="508">
        <v>0.0</v>
      </c>
      <c r="AS202" s="508">
        <v>0.0</v>
      </c>
      <c r="AT202" s="508">
        <v>0.0</v>
      </c>
      <c r="AU202" s="508">
        <v>0.0</v>
      </c>
      <c r="AV202" s="508">
        <v>0.0</v>
      </c>
      <c r="AW202" s="508">
        <v>0.0</v>
      </c>
      <c r="AX202" s="508">
        <v>0.0</v>
      </c>
      <c r="AY202" s="508">
        <v>0.0</v>
      </c>
      <c r="AZ202" s="508">
        <v>0.0</v>
      </c>
      <c r="BA202" s="508">
        <v>0.0</v>
      </c>
      <c r="BB202" s="508">
        <v>0.0</v>
      </c>
      <c r="BC202" s="508">
        <v>0.0</v>
      </c>
      <c r="BD202" s="508">
        <v>0.0</v>
      </c>
      <c r="BE202" s="508">
        <v>0.0</v>
      </c>
      <c r="BF202" s="515">
        <v>0.0</v>
      </c>
      <c r="BG202" s="510"/>
      <c r="BH202" s="511">
        <v>0.0</v>
      </c>
      <c r="BI202" s="512">
        <f t="shared" si="19"/>
        <v>0</v>
      </c>
      <c r="BJ202" s="511">
        <v>0.0</v>
      </c>
      <c r="BK202" s="513"/>
      <c r="BL202" s="514">
        <f t="shared" si="20"/>
        <v>0</v>
      </c>
      <c r="BM202" s="428"/>
      <c r="BN202" s="428"/>
    </row>
    <row r="203" outlineLevel="3">
      <c r="A203" s="428"/>
      <c r="B203" s="428"/>
      <c r="C203" s="428"/>
      <c r="D203" s="428"/>
      <c r="E203" s="486">
        <v>7.0</v>
      </c>
      <c r="F203" s="529"/>
      <c r="G203" s="506"/>
      <c r="H203" s="507"/>
      <c r="I203" s="507"/>
      <c r="J203" s="508">
        <v>0.0</v>
      </c>
      <c r="K203" s="508">
        <v>0.0</v>
      </c>
      <c r="L203" s="508">
        <v>0.0</v>
      </c>
      <c r="M203" s="508">
        <v>0.0</v>
      </c>
      <c r="N203" s="508">
        <v>0.0</v>
      </c>
      <c r="O203" s="508">
        <v>0.0</v>
      </c>
      <c r="P203" s="508">
        <v>0.0</v>
      </c>
      <c r="Q203" s="508">
        <v>0.0</v>
      </c>
      <c r="R203" s="508">
        <v>0.0</v>
      </c>
      <c r="S203" s="508">
        <v>0.0</v>
      </c>
      <c r="T203" s="508">
        <v>0.0</v>
      </c>
      <c r="U203" s="508">
        <v>0.0</v>
      </c>
      <c r="V203" s="508">
        <v>0.0</v>
      </c>
      <c r="W203" s="508">
        <v>0.0</v>
      </c>
      <c r="X203" s="508">
        <v>0.0</v>
      </c>
      <c r="Y203" s="508">
        <v>0.0</v>
      </c>
      <c r="Z203" s="508">
        <v>0.0</v>
      </c>
      <c r="AA203" s="508">
        <v>0.0</v>
      </c>
      <c r="AB203" s="508">
        <v>0.0</v>
      </c>
      <c r="AC203" s="508">
        <v>0.0</v>
      </c>
      <c r="AD203" s="508">
        <v>0.0</v>
      </c>
      <c r="AE203" s="508">
        <v>0.0</v>
      </c>
      <c r="AF203" s="508">
        <v>0.0</v>
      </c>
      <c r="AG203" s="508">
        <v>0.0</v>
      </c>
      <c r="AH203" s="508">
        <v>0.0</v>
      </c>
      <c r="AI203" s="508">
        <v>0.0</v>
      </c>
      <c r="AJ203" s="508">
        <v>0.0</v>
      </c>
      <c r="AK203" s="508">
        <v>0.0</v>
      </c>
      <c r="AL203" s="508">
        <v>0.0</v>
      </c>
      <c r="AM203" s="508">
        <v>0.0</v>
      </c>
      <c r="AN203" s="508">
        <v>0.0</v>
      </c>
      <c r="AO203" s="508">
        <v>0.0</v>
      </c>
      <c r="AP203" s="508">
        <v>0.0</v>
      </c>
      <c r="AQ203" s="508">
        <v>0.0</v>
      </c>
      <c r="AR203" s="508">
        <v>0.0</v>
      </c>
      <c r="AS203" s="508">
        <v>0.0</v>
      </c>
      <c r="AT203" s="508">
        <v>0.0</v>
      </c>
      <c r="AU203" s="508">
        <v>0.0</v>
      </c>
      <c r="AV203" s="508">
        <v>0.0</v>
      </c>
      <c r="AW203" s="508">
        <v>0.0</v>
      </c>
      <c r="AX203" s="508">
        <v>0.0</v>
      </c>
      <c r="AY203" s="508">
        <v>0.0</v>
      </c>
      <c r="AZ203" s="508">
        <v>0.0</v>
      </c>
      <c r="BA203" s="508">
        <v>0.0</v>
      </c>
      <c r="BB203" s="508">
        <v>0.0</v>
      </c>
      <c r="BC203" s="508">
        <v>0.0</v>
      </c>
      <c r="BD203" s="508">
        <v>0.0</v>
      </c>
      <c r="BE203" s="508">
        <v>0.0</v>
      </c>
      <c r="BF203" s="515">
        <v>0.0</v>
      </c>
      <c r="BG203" s="510"/>
      <c r="BH203" s="511">
        <v>0.0</v>
      </c>
      <c r="BI203" s="512">
        <f t="shared" si="19"/>
        <v>0</v>
      </c>
      <c r="BJ203" s="511">
        <v>0.0</v>
      </c>
      <c r="BK203" s="513"/>
      <c r="BL203" s="514">
        <f t="shared" si="20"/>
        <v>0</v>
      </c>
      <c r="BM203" s="428"/>
      <c r="BN203" s="428"/>
    </row>
    <row r="204" outlineLevel="3">
      <c r="A204" s="428"/>
      <c r="B204" s="428"/>
      <c r="C204" s="428"/>
      <c r="D204" s="428"/>
      <c r="E204" s="486">
        <v>8.0</v>
      </c>
      <c r="F204" s="529"/>
      <c r="G204" s="506"/>
      <c r="H204" s="507"/>
      <c r="I204" s="507"/>
      <c r="J204" s="508">
        <v>0.0</v>
      </c>
      <c r="K204" s="508">
        <v>0.0</v>
      </c>
      <c r="L204" s="508">
        <v>0.0</v>
      </c>
      <c r="M204" s="508">
        <v>0.0</v>
      </c>
      <c r="N204" s="508">
        <v>0.0</v>
      </c>
      <c r="O204" s="508">
        <v>0.0</v>
      </c>
      <c r="P204" s="508">
        <v>0.0</v>
      </c>
      <c r="Q204" s="508">
        <v>0.0</v>
      </c>
      <c r="R204" s="508">
        <v>0.0</v>
      </c>
      <c r="S204" s="508">
        <v>0.0</v>
      </c>
      <c r="T204" s="508">
        <v>0.0</v>
      </c>
      <c r="U204" s="508">
        <v>0.0</v>
      </c>
      <c r="V204" s="508">
        <v>0.0</v>
      </c>
      <c r="W204" s="508">
        <v>0.0</v>
      </c>
      <c r="X204" s="508">
        <v>0.0</v>
      </c>
      <c r="Y204" s="508">
        <v>0.0</v>
      </c>
      <c r="Z204" s="508">
        <v>0.0</v>
      </c>
      <c r="AA204" s="508">
        <v>0.0</v>
      </c>
      <c r="AB204" s="508">
        <v>0.0</v>
      </c>
      <c r="AC204" s="508">
        <v>0.0</v>
      </c>
      <c r="AD204" s="508">
        <v>0.0</v>
      </c>
      <c r="AE204" s="508">
        <v>0.0</v>
      </c>
      <c r="AF204" s="508">
        <v>0.0</v>
      </c>
      <c r="AG204" s="508">
        <v>0.0</v>
      </c>
      <c r="AH204" s="508">
        <v>0.0</v>
      </c>
      <c r="AI204" s="508">
        <v>0.0</v>
      </c>
      <c r="AJ204" s="508">
        <v>0.0</v>
      </c>
      <c r="AK204" s="508">
        <v>0.0</v>
      </c>
      <c r="AL204" s="508">
        <v>0.0</v>
      </c>
      <c r="AM204" s="508">
        <v>0.0</v>
      </c>
      <c r="AN204" s="508">
        <v>0.0</v>
      </c>
      <c r="AO204" s="508">
        <v>0.0</v>
      </c>
      <c r="AP204" s="508">
        <v>0.0</v>
      </c>
      <c r="AQ204" s="508">
        <v>0.0</v>
      </c>
      <c r="AR204" s="508">
        <v>0.0</v>
      </c>
      <c r="AS204" s="508">
        <v>0.0</v>
      </c>
      <c r="AT204" s="508">
        <v>0.0</v>
      </c>
      <c r="AU204" s="508">
        <v>0.0</v>
      </c>
      <c r="AV204" s="508">
        <v>0.0</v>
      </c>
      <c r="AW204" s="508">
        <v>0.0</v>
      </c>
      <c r="AX204" s="508">
        <v>0.0</v>
      </c>
      <c r="AY204" s="508">
        <v>0.0</v>
      </c>
      <c r="AZ204" s="508">
        <v>0.0</v>
      </c>
      <c r="BA204" s="508">
        <v>0.0</v>
      </c>
      <c r="BB204" s="508">
        <v>0.0</v>
      </c>
      <c r="BC204" s="508">
        <v>0.0</v>
      </c>
      <c r="BD204" s="508">
        <v>0.0</v>
      </c>
      <c r="BE204" s="508">
        <v>0.0</v>
      </c>
      <c r="BF204" s="515">
        <v>0.0</v>
      </c>
      <c r="BG204" s="510"/>
      <c r="BH204" s="511">
        <v>0.0</v>
      </c>
      <c r="BI204" s="512">
        <f t="shared" si="19"/>
        <v>0</v>
      </c>
      <c r="BJ204" s="511">
        <v>0.0</v>
      </c>
      <c r="BK204" s="513"/>
      <c r="BL204" s="514">
        <f t="shared" si="20"/>
        <v>0</v>
      </c>
      <c r="BM204" s="428"/>
      <c r="BN204" s="428"/>
    </row>
    <row r="205" outlineLevel="3">
      <c r="A205" s="428"/>
      <c r="B205" s="428"/>
      <c r="C205" s="428"/>
      <c r="D205" s="428"/>
      <c r="E205" s="486">
        <v>9.0</v>
      </c>
      <c r="F205" s="529"/>
      <c r="G205" s="506"/>
      <c r="H205" s="507"/>
      <c r="I205" s="507"/>
      <c r="J205" s="508">
        <v>0.0</v>
      </c>
      <c r="K205" s="508">
        <v>0.0</v>
      </c>
      <c r="L205" s="508">
        <v>0.0</v>
      </c>
      <c r="M205" s="508">
        <v>0.0</v>
      </c>
      <c r="N205" s="508">
        <v>0.0</v>
      </c>
      <c r="O205" s="508">
        <v>0.0</v>
      </c>
      <c r="P205" s="508">
        <v>0.0</v>
      </c>
      <c r="Q205" s="508">
        <v>0.0</v>
      </c>
      <c r="R205" s="508">
        <v>0.0</v>
      </c>
      <c r="S205" s="508">
        <v>0.0</v>
      </c>
      <c r="T205" s="508">
        <v>0.0</v>
      </c>
      <c r="U205" s="508">
        <v>0.0</v>
      </c>
      <c r="V205" s="508">
        <v>0.0</v>
      </c>
      <c r="W205" s="508">
        <v>0.0</v>
      </c>
      <c r="X205" s="508">
        <v>0.0</v>
      </c>
      <c r="Y205" s="508">
        <v>0.0</v>
      </c>
      <c r="Z205" s="508">
        <v>0.0</v>
      </c>
      <c r="AA205" s="508">
        <v>0.0</v>
      </c>
      <c r="AB205" s="508">
        <v>0.0</v>
      </c>
      <c r="AC205" s="508">
        <v>0.0</v>
      </c>
      <c r="AD205" s="508">
        <v>0.0</v>
      </c>
      <c r="AE205" s="508">
        <v>0.0</v>
      </c>
      <c r="AF205" s="508">
        <v>0.0</v>
      </c>
      <c r="AG205" s="508">
        <v>0.0</v>
      </c>
      <c r="AH205" s="508">
        <v>0.0</v>
      </c>
      <c r="AI205" s="508">
        <v>0.0</v>
      </c>
      <c r="AJ205" s="508">
        <v>0.0</v>
      </c>
      <c r="AK205" s="508">
        <v>0.0</v>
      </c>
      <c r="AL205" s="508">
        <v>0.0</v>
      </c>
      <c r="AM205" s="508">
        <v>0.0</v>
      </c>
      <c r="AN205" s="508">
        <v>0.0</v>
      </c>
      <c r="AO205" s="508">
        <v>0.0</v>
      </c>
      <c r="AP205" s="508">
        <v>0.0</v>
      </c>
      <c r="AQ205" s="508">
        <v>0.0</v>
      </c>
      <c r="AR205" s="508">
        <v>0.0</v>
      </c>
      <c r="AS205" s="508">
        <v>0.0</v>
      </c>
      <c r="AT205" s="508">
        <v>0.0</v>
      </c>
      <c r="AU205" s="508">
        <v>0.0</v>
      </c>
      <c r="AV205" s="508">
        <v>0.0</v>
      </c>
      <c r="AW205" s="508">
        <v>0.0</v>
      </c>
      <c r="AX205" s="508">
        <v>0.0</v>
      </c>
      <c r="AY205" s="508">
        <v>0.0</v>
      </c>
      <c r="AZ205" s="508">
        <v>0.0</v>
      </c>
      <c r="BA205" s="508">
        <v>0.0</v>
      </c>
      <c r="BB205" s="508">
        <v>0.0</v>
      </c>
      <c r="BC205" s="508">
        <v>0.0</v>
      </c>
      <c r="BD205" s="508">
        <v>0.0</v>
      </c>
      <c r="BE205" s="508">
        <v>0.0</v>
      </c>
      <c r="BF205" s="515">
        <v>0.0</v>
      </c>
      <c r="BG205" s="510"/>
      <c r="BH205" s="511">
        <v>0.0</v>
      </c>
      <c r="BI205" s="512">
        <f t="shared" si="19"/>
        <v>0</v>
      </c>
      <c r="BJ205" s="511">
        <v>0.0</v>
      </c>
      <c r="BK205" s="513"/>
      <c r="BL205" s="514">
        <f t="shared" si="20"/>
        <v>0</v>
      </c>
      <c r="BM205" s="428"/>
      <c r="BN205" s="428"/>
    </row>
    <row r="206" outlineLevel="3">
      <c r="A206" s="428"/>
      <c r="B206" s="428"/>
      <c r="C206" s="428"/>
      <c r="D206" s="428"/>
      <c r="E206" s="486">
        <v>10.0</v>
      </c>
      <c r="F206" s="529"/>
      <c r="G206" s="506"/>
      <c r="H206" s="507"/>
      <c r="I206" s="507"/>
      <c r="J206" s="508">
        <v>0.0</v>
      </c>
      <c r="K206" s="508">
        <v>0.0</v>
      </c>
      <c r="L206" s="508">
        <v>0.0</v>
      </c>
      <c r="M206" s="508">
        <v>0.0</v>
      </c>
      <c r="N206" s="508">
        <v>0.0</v>
      </c>
      <c r="O206" s="508">
        <v>0.0</v>
      </c>
      <c r="P206" s="508">
        <v>0.0</v>
      </c>
      <c r="Q206" s="508">
        <v>0.0</v>
      </c>
      <c r="R206" s="508">
        <v>0.0</v>
      </c>
      <c r="S206" s="508">
        <v>0.0</v>
      </c>
      <c r="T206" s="508">
        <v>0.0</v>
      </c>
      <c r="U206" s="508">
        <v>0.0</v>
      </c>
      <c r="V206" s="508">
        <v>0.0</v>
      </c>
      <c r="W206" s="508">
        <v>0.0</v>
      </c>
      <c r="X206" s="508">
        <v>0.0</v>
      </c>
      <c r="Y206" s="508">
        <v>0.0</v>
      </c>
      <c r="Z206" s="508">
        <v>0.0</v>
      </c>
      <c r="AA206" s="508">
        <v>0.0</v>
      </c>
      <c r="AB206" s="508">
        <v>0.0</v>
      </c>
      <c r="AC206" s="508">
        <v>0.0</v>
      </c>
      <c r="AD206" s="508">
        <v>0.0</v>
      </c>
      <c r="AE206" s="508">
        <v>0.0</v>
      </c>
      <c r="AF206" s="508">
        <v>0.0</v>
      </c>
      <c r="AG206" s="508">
        <v>0.0</v>
      </c>
      <c r="AH206" s="508">
        <v>0.0</v>
      </c>
      <c r="AI206" s="508">
        <v>0.0</v>
      </c>
      <c r="AJ206" s="508">
        <v>0.0</v>
      </c>
      <c r="AK206" s="508">
        <v>0.0</v>
      </c>
      <c r="AL206" s="508">
        <v>0.0</v>
      </c>
      <c r="AM206" s="508">
        <v>0.0</v>
      </c>
      <c r="AN206" s="508">
        <v>0.0</v>
      </c>
      <c r="AO206" s="508">
        <v>0.0</v>
      </c>
      <c r="AP206" s="508">
        <v>0.0</v>
      </c>
      <c r="AQ206" s="508">
        <v>0.0</v>
      </c>
      <c r="AR206" s="508">
        <v>0.0</v>
      </c>
      <c r="AS206" s="508">
        <v>0.0</v>
      </c>
      <c r="AT206" s="508">
        <v>0.0</v>
      </c>
      <c r="AU206" s="508">
        <v>0.0</v>
      </c>
      <c r="AV206" s="508">
        <v>0.0</v>
      </c>
      <c r="AW206" s="508">
        <v>0.0</v>
      </c>
      <c r="AX206" s="508">
        <v>0.0</v>
      </c>
      <c r="AY206" s="508">
        <v>0.0</v>
      </c>
      <c r="AZ206" s="508">
        <v>0.0</v>
      </c>
      <c r="BA206" s="508">
        <v>0.0</v>
      </c>
      <c r="BB206" s="508">
        <v>0.0</v>
      </c>
      <c r="BC206" s="508">
        <v>0.0</v>
      </c>
      <c r="BD206" s="508">
        <v>0.0</v>
      </c>
      <c r="BE206" s="508">
        <v>0.0</v>
      </c>
      <c r="BF206" s="515">
        <v>0.0</v>
      </c>
      <c r="BG206" s="510"/>
      <c r="BH206" s="511">
        <v>0.0</v>
      </c>
      <c r="BI206" s="512">
        <f t="shared" si="19"/>
        <v>0</v>
      </c>
      <c r="BJ206" s="511">
        <v>0.0</v>
      </c>
      <c r="BK206" s="513"/>
      <c r="BL206" s="514">
        <f t="shared" si="20"/>
        <v>0</v>
      </c>
      <c r="BM206" s="428"/>
      <c r="BN206" s="428"/>
    </row>
    <row r="207" outlineLevel="3">
      <c r="A207" s="428"/>
      <c r="B207" s="428"/>
      <c r="C207" s="428"/>
      <c r="D207" s="428"/>
      <c r="E207" s="517"/>
      <c r="F207" s="517"/>
      <c r="G207" s="517"/>
      <c r="H207" s="517"/>
      <c r="I207" s="517"/>
      <c r="J207" s="517"/>
      <c r="K207" s="517"/>
      <c r="L207" s="517"/>
      <c r="M207" s="517"/>
      <c r="N207" s="517"/>
      <c r="O207" s="517"/>
      <c r="P207" s="517"/>
      <c r="Q207" s="517"/>
      <c r="R207" s="517"/>
      <c r="S207" s="517"/>
      <c r="T207" s="517"/>
      <c r="U207" s="517"/>
      <c r="V207" s="517"/>
      <c r="W207" s="517"/>
      <c r="X207" s="517"/>
      <c r="Y207" s="517"/>
      <c r="Z207" s="517"/>
      <c r="AA207" s="517"/>
      <c r="AB207" s="517"/>
      <c r="AC207" s="517"/>
      <c r="AD207" s="517"/>
      <c r="AE207" s="517"/>
      <c r="AF207" s="517"/>
      <c r="AG207" s="517"/>
      <c r="AH207" s="517"/>
      <c r="AI207" s="517"/>
      <c r="AJ207" s="517"/>
      <c r="AK207" s="517"/>
      <c r="AL207" s="517"/>
      <c r="AM207" s="517"/>
      <c r="AN207" s="517"/>
      <c r="AO207" s="517"/>
      <c r="AP207" s="517"/>
      <c r="AQ207" s="517"/>
      <c r="AR207" s="517"/>
      <c r="AS207" s="517"/>
      <c r="AT207" s="517"/>
      <c r="AU207" s="517"/>
      <c r="AV207" s="517"/>
      <c r="AW207" s="517"/>
      <c r="AX207" s="517"/>
      <c r="AY207" s="517"/>
      <c r="AZ207" s="517"/>
      <c r="BA207" s="517"/>
      <c r="BB207" s="517"/>
      <c r="BC207" s="517"/>
      <c r="BD207" s="517"/>
      <c r="BE207" s="517"/>
      <c r="BF207" s="517"/>
      <c r="BG207" s="517"/>
      <c r="BH207" s="517"/>
      <c r="BI207" s="517"/>
      <c r="BJ207" s="517"/>
      <c r="BK207" s="517"/>
      <c r="BL207" s="517"/>
      <c r="BM207" s="428"/>
      <c r="BN207" s="428"/>
    </row>
    <row r="208" outlineLevel="3">
      <c r="A208" s="428"/>
      <c r="B208" s="428"/>
      <c r="C208" s="428"/>
      <c r="D208" s="428"/>
      <c r="E208" s="428"/>
      <c r="F208" s="428"/>
      <c r="G208" s="428"/>
      <c r="H208" s="428"/>
      <c r="I208" s="428"/>
      <c r="J208" s="428"/>
      <c r="K208" s="428"/>
      <c r="L208" s="428"/>
      <c r="M208" s="428"/>
      <c r="N208" s="428"/>
      <c r="O208" s="428"/>
      <c r="P208" s="428"/>
      <c r="Q208" s="428"/>
      <c r="R208" s="428"/>
      <c r="S208" s="428"/>
      <c r="T208" s="428"/>
      <c r="U208" s="428"/>
      <c r="V208" s="428"/>
      <c r="W208" s="428"/>
      <c r="X208" s="428"/>
      <c r="Y208" s="428"/>
      <c r="Z208" s="428"/>
      <c r="AA208" s="428"/>
      <c r="AB208" s="428"/>
      <c r="AC208" s="428"/>
      <c r="AD208" s="428"/>
      <c r="AE208" s="428"/>
      <c r="AF208" s="428"/>
      <c r="AG208" s="428"/>
      <c r="AH208" s="428"/>
      <c r="AI208" s="428"/>
      <c r="AJ208" s="428"/>
      <c r="AK208" s="428"/>
      <c r="AL208" s="428"/>
      <c r="AM208" s="428"/>
      <c r="AN208" s="428"/>
      <c r="AO208" s="428"/>
      <c r="AP208" s="428"/>
      <c r="AQ208" s="428"/>
      <c r="AR208" s="428"/>
      <c r="AS208" s="428"/>
      <c r="AT208" s="428"/>
      <c r="AU208" s="428"/>
      <c r="AV208" s="428"/>
      <c r="AW208" s="428"/>
      <c r="AX208" s="428"/>
      <c r="AY208" s="428"/>
      <c r="AZ208" s="428"/>
      <c r="BA208" s="428"/>
      <c r="BB208" s="428"/>
      <c r="BC208" s="428"/>
      <c r="BD208" s="428"/>
      <c r="BE208" s="428"/>
      <c r="BF208" s="428"/>
      <c r="BG208" s="428"/>
      <c r="BH208" s="428"/>
      <c r="BI208" s="428"/>
      <c r="BJ208" s="428"/>
      <c r="BK208" s="428"/>
      <c r="BL208" s="428"/>
      <c r="BM208" s="428"/>
      <c r="BN208" s="428"/>
    </row>
    <row r="209" outlineLevel="3">
      <c r="A209" s="428"/>
      <c r="B209" s="428"/>
      <c r="C209" s="428"/>
      <c r="D209" s="428"/>
      <c r="E209" s="428"/>
      <c r="F209" s="428"/>
      <c r="G209" s="428"/>
      <c r="H209" s="428"/>
      <c r="I209" s="428"/>
      <c r="J209" s="428"/>
      <c r="K209" s="428"/>
      <c r="L209" s="428"/>
      <c r="M209" s="428"/>
      <c r="N209" s="428"/>
      <c r="O209" s="428"/>
      <c r="P209" s="428"/>
      <c r="Q209" s="428"/>
      <c r="R209" s="428"/>
      <c r="S209" s="428"/>
      <c r="T209" s="428"/>
      <c r="U209" s="428"/>
      <c r="V209" s="428"/>
      <c r="W209" s="428"/>
      <c r="X209" s="428"/>
      <c r="Y209" s="428"/>
      <c r="Z209" s="428"/>
      <c r="AA209" s="428"/>
      <c r="AB209" s="428"/>
      <c r="AC209" s="428"/>
      <c r="AD209" s="428"/>
      <c r="AE209" s="428"/>
      <c r="AF209" s="428"/>
      <c r="AG209" s="428"/>
      <c r="AH209" s="428"/>
      <c r="AI209" s="428"/>
      <c r="AJ209" s="428"/>
      <c r="AK209" s="428"/>
      <c r="AL209" s="428"/>
      <c r="AM209" s="428"/>
      <c r="AN209" s="428"/>
      <c r="AO209" s="428"/>
      <c r="AP209" s="428"/>
      <c r="AQ209" s="428"/>
      <c r="AR209" s="428"/>
      <c r="AS209" s="428"/>
      <c r="AT209" s="428"/>
      <c r="AU209" s="428"/>
      <c r="AV209" s="428"/>
      <c r="AW209" s="428"/>
      <c r="AX209" s="428"/>
      <c r="AY209" s="428"/>
      <c r="AZ209" s="428"/>
      <c r="BA209" s="428"/>
      <c r="BB209" s="428"/>
      <c r="BC209" s="428"/>
      <c r="BD209" s="428"/>
      <c r="BE209" s="428"/>
      <c r="BF209" s="428"/>
      <c r="BG209" s="428"/>
      <c r="BH209" s="428"/>
      <c r="BI209" s="428"/>
      <c r="BJ209" s="428"/>
      <c r="BK209" s="428"/>
      <c r="BL209" s="428"/>
      <c r="BM209" s="428"/>
      <c r="BN209" s="428"/>
    </row>
    <row r="210" outlineLevel="3">
      <c r="A210" s="428"/>
      <c r="B210" s="428"/>
      <c r="C210" s="478"/>
      <c r="D210" s="479" t="s">
        <v>203</v>
      </c>
      <c r="E210" s="181"/>
      <c r="F210" s="480" t="s">
        <v>524</v>
      </c>
      <c r="G210" s="480" t="s">
        <v>525</v>
      </c>
      <c r="H210" s="480" t="s">
        <v>188</v>
      </c>
      <c r="I210" s="480" t="s">
        <v>177</v>
      </c>
      <c r="J210" s="481" t="s">
        <v>206</v>
      </c>
      <c r="K210" s="428"/>
      <c r="L210" s="428"/>
      <c r="M210" s="428"/>
      <c r="N210" s="428"/>
      <c r="O210" s="428"/>
      <c r="P210" s="428"/>
      <c r="Q210" s="428"/>
      <c r="R210" s="428"/>
      <c r="S210" s="428"/>
      <c r="T210" s="428"/>
      <c r="U210" s="428"/>
      <c r="V210" s="428"/>
      <c r="W210" s="428"/>
      <c r="X210" s="428"/>
      <c r="Y210" s="428"/>
      <c r="Z210" s="428"/>
      <c r="AA210" s="428"/>
      <c r="AB210" s="428"/>
      <c r="AC210" s="428"/>
      <c r="AD210" s="428"/>
      <c r="AE210" s="428"/>
      <c r="AF210" s="428"/>
      <c r="AG210" s="428"/>
      <c r="AH210" s="428"/>
      <c r="AI210" s="428"/>
      <c r="AJ210" s="428"/>
      <c r="AK210" s="428"/>
      <c r="AL210" s="428"/>
      <c r="AM210" s="428"/>
      <c r="AN210" s="428"/>
      <c r="AO210" s="428"/>
      <c r="AP210" s="428"/>
      <c r="AQ210" s="428"/>
      <c r="AR210" s="428"/>
      <c r="AS210" s="428"/>
      <c r="AT210" s="428"/>
      <c r="AU210" s="428"/>
      <c r="AV210" s="428"/>
      <c r="AW210" s="428"/>
      <c r="AX210" s="428"/>
      <c r="AY210" s="428"/>
      <c r="AZ210" s="428"/>
      <c r="BA210" s="428"/>
      <c r="BB210" s="428"/>
      <c r="BC210" s="428"/>
      <c r="BD210" s="428"/>
      <c r="BE210" s="428"/>
      <c r="BF210" s="482" t="s">
        <v>207</v>
      </c>
      <c r="BG210" s="428"/>
      <c r="BH210" s="483"/>
      <c r="BI210" s="484" t="s">
        <v>191</v>
      </c>
      <c r="BJ210" s="485"/>
      <c r="BK210" s="486" t="s">
        <v>177</v>
      </c>
      <c r="BL210" s="468" t="s">
        <v>208</v>
      </c>
      <c r="BM210" s="428"/>
      <c r="BN210" s="428"/>
    </row>
    <row r="211" outlineLevel="3">
      <c r="A211" s="428"/>
      <c r="B211" s="428"/>
      <c r="C211" s="428"/>
      <c r="D211" s="487" t="s">
        <v>190</v>
      </c>
      <c r="E211" s="181"/>
      <c r="F211" s="488" t="s">
        <v>526</v>
      </c>
      <c r="G211" s="488" t="s">
        <v>527</v>
      </c>
      <c r="H211" s="489">
        <v>0.0</v>
      </c>
      <c r="I211" s="490">
        <v>0.0</v>
      </c>
      <c r="J211" s="491" t="str">
        <f>IFERROR(I211/H211)</f>
        <v/>
      </c>
      <c r="K211" s="428"/>
      <c r="L211" s="428"/>
      <c r="M211" s="428"/>
      <c r="N211" s="428"/>
      <c r="O211" s="428"/>
      <c r="P211" s="428"/>
      <c r="Q211" s="428"/>
      <c r="R211" s="428"/>
      <c r="S211" s="428"/>
      <c r="T211" s="428"/>
      <c r="U211" s="428"/>
      <c r="V211" s="428"/>
      <c r="W211" s="428"/>
      <c r="X211" s="428"/>
      <c r="Y211" s="428"/>
      <c r="Z211" s="428"/>
      <c r="AA211" s="428"/>
      <c r="AB211" s="428"/>
      <c r="AC211" s="428"/>
      <c r="AD211" s="428"/>
      <c r="AE211" s="428"/>
      <c r="AF211" s="428"/>
      <c r="AG211" s="428"/>
      <c r="AH211" s="428"/>
      <c r="AI211" s="428"/>
      <c r="AJ211" s="428"/>
      <c r="AK211" s="428"/>
      <c r="AL211" s="428"/>
      <c r="AM211" s="428"/>
      <c r="AN211" s="428"/>
      <c r="AO211" s="428"/>
      <c r="AP211" s="428"/>
      <c r="AQ211" s="428"/>
      <c r="AR211" s="428"/>
      <c r="AS211" s="428"/>
      <c r="AT211" s="428"/>
      <c r="AU211" s="428"/>
      <c r="AV211" s="428"/>
      <c r="AW211" s="428"/>
      <c r="AX211" s="428"/>
      <c r="AY211" s="428"/>
      <c r="AZ211" s="428"/>
      <c r="BA211" s="428"/>
      <c r="BB211" s="428"/>
      <c r="BC211" s="428"/>
      <c r="BD211" s="428"/>
      <c r="BE211" s="428"/>
      <c r="BF211" s="518">
        <f>SUM(BF216:BF225)</f>
        <v>0</v>
      </c>
      <c r="BG211" s="428"/>
      <c r="BH211" s="493" t="s">
        <v>211</v>
      </c>
      <c r="BI211" s="519"/>
      <c r="BJ211" s="495" t="str">
        <f>if(BL211=1,"1","0")</f>
        <v>0</v>
      </c>
      <c r="BK211" s="496">
        <v>0.0</v>
      </c>
      <c r="BL211" s="520">
        <f>AVERAGE(BI216:BI225)</f>
        <v>0</v>
      </c>
      <c r="BM211" s="428"/>
      <c r="BN211" s="428"/>
    </row>
    <row r="212" outlineLevel="3">
      <c r="A212" s="428"/>
      <c r="B212" s="428"/>
      <c r="C212" s="428"/>
      <c r="D212" s="428"/>
      <c r="E212" s="428"/>
      <c r="F212" s="428"/>
      <c r="G212" s="428"/>
      <c r="H212" s="428"/>
      <c r="I212" s="428"/>
      <c r="J212" s="428"/>
      <c r="K212" s="428"/>
      <c r="L212" s="428"/>
      <c r="M212" s="428"/>
      <c r="N212" s="428"/>
      <c r="O212" s="428"/>
      <c r="P212" s="428"/>
      <c r="Q212" s="428"/>
      <c r="R212" s="428"/>
      <c r="S212" s="428"/>
      <c r="T212" s="428"/>
      <c r="U212" s="428"/>
      <c r="V212" s="428"/>
      <c r="W212" s="428"/>
      <c r="X212" s="428"/>
      <c r="Y212" s="428"/>
      <c r="Z212" s="428"/>
      <c r="AA212" s="428"/>
      <c r="AB212" s="428"/>
      <c r="AC212" s="428"/>
      <c r="AD212" s="428"/>
      <c r="AE212" s="428"/>
      <c r="AF212" s="428"/>
      <c r="AG212" s="428"/>
      <c r="AH212" s="428"/>
      <c r="AI212" s="428"/>
      <c r="AJ212" s="428"/>
      <c r="AK212" s="428"/>
      <c r="AL212" s="428"/>
      <c r="AM212" s="428"/>
      <c r="AN212" s="428"/>
      <c r="AO212" s="428"/>
      <c r="AP212" s="428"/>
      <c r="AQ212" s="428"/>
      <c r="AR212" s="428"/>
      <c r="AS212" s="428"/>
      <c r="AT212" s="428"/>
      <c r="AU212" s="428"/>
      <c r="AV212" s="428"/>
      <c r="AW212" s="428"/>
      <c r="AX212" s="428"/>
      <c r="AY212" s="428"/>
      <c r="AZ212" s="428"/>
      <c r="BA212" s="428"/>
      <c r="BB212" s="428"/>
      <c r="BC212" s="428"/>
      <c r="BD212" s="428"/>
      <c r="BE212" s="428"/>
      <c r="BF212" s="428"/>
      <c r="BG212" s="428"/>
      <c r="BH212" s="428"/>
      <c r="BI212" s="428"/>
      <c r="BJ212" s="428"/>
      <c r="BK212" s="428"/>
      <c r="BL212" s="428"/>
      <c r="BM212" s="428"/>
      <c r="BN212" s="428"/>
    </row>
    <row r="213" outlineLevel="3">
      <c r="A213" s="428"/>
      <c r="B213" s="428"/>
      <c r="C213" s="428"/>
      <c r="D213" s="428"/>
      <c r="E213" s="498" t="s">
        <v>212</v>
      </c>
      <c r="F213" s="499" t="s">
        <v>213</v>
      </c>
      <c r="G213" s="498" t="s">
        <v>214</v>
      </c>
      <c r="H213" s="521"/>
      <c r="I213" s="521"/>
      <c r="J213" s="500"/>
      <c r="K213" s="182"/>
      <c r="L213" s="182"/>
      <c r="M213" s="182"/>
      <c r="N213" s="182"/>
      <c r="O213" s="182"/>
      <c r="P213" s="182"/>
      <c r="Q213" s="182"/>
      <c r="R213" s="182"/>
      <c r="S213" s="182"/>
      <c r="T213" s="182"/>
      <c r="U213" s="182"/>
      <c r="V213" s="182"/>
      <c r="W213" s="182"/>
      <c r="X213" s="182"/>
      <c r="Y213" s="182"/>
      <c r="Z213" s="182"/>
      <c r="AA213" s="182"/>
      <c r="AB213" s="182"/>
      <c r="AC213" s="182"/>
      <c r="AD213" s="182"/>
      <c r="AE213" s="182"/>
      <c r="AF213" s="182"/>
      <c r="AG213" s="182"/>
      <c r="AH213" s="182"/>
      <c r="AI213" s="182"/>
      <c r="AJ213" s="182"/>
      <c r="AK213" s="182"/>
      <c r="AL213" s="182"/>
      <c r="AM213" s="182"/>
      <c r="AN213" s="182"/>
      <c r="AO213" s="182"/>
      <c r="AP213" s="182"/>
      <c r="AQ213" s="182"/>
      <c r="AR213" s="182"/>
      <c r="AS213" s="182"/>
      <c r="AT213" s="182"/>
      <c r="AU213" s="182"/>
      <c r="AV213" s="182"/>
      <c r="AW213" s="182"/>
      <c r="AX213" s="182"/>
      <c r="AY213" s="182"/>
      <c r="AZ213" s="182"/>
      <c r="BA213" s="182"/>
      <c r="BB213" s="182"/>
      <c r="BC213" s="182"/>
      <c r="BD213" s="182"/>
      <c r="BE213" s="181"/>
      <c r="BF213" s="501" t="s">
        <v>187</v>
      </c>
      <c r="BG213" s="479" t="s">
        <v>217</v>
      </c>
      <c r="BH213" s="182"/>
      <c r="BI213" s="182"/>
      <c r="BJ213" s="181"/>
      <c r="BK213" s="501" t="s">
        <v>167</v>
      </c>
      <c r="BL213" s="501" t="s">
        <v>218</v>
      </c>
      <c r="BM213" s="428"/>
      <c r="BN213" s="428"/>
    </row>
    <row r="214" outlineLevel="3">
      <c r="A214" s="428"/>
      <c r="B214" s="428"/>
      <c r="C214" s="428"/>
      <c r="D214" s="428"/>
      <c r="E214" s="199"/>
      <c r="F214" s="199"/>
      <c r="G214" s="199"/>
      <c r="H214" s="199"/>
      <c r="I214" s="199"/>
      <c r="J214" s="502" t="s">
        <v>219</v>
      </c>
      <c r="K214" s="182"/>
      <c r="L214" s="182"/>
      <c r="M214" s="181"/>
      <c r="N214" s="502" t="s">
        <v>220</v>
      </c>
      <c r="O214" s="182"/>
      <c r="P214" s="182"/>
      <c r="Q214" s="181"/>
      <c r="R214" s="502" t="s">
        <v>221</v>
      </c>
      <c r="S214" s="182"/>
      <c r="T214" s="182"/>
      <c r="U214" s="181"/>
      <c r="V214" s="502" t="s">
        <v>222</v>
      </c>
      <c r="W214" s="182"/>
      <c r="X214" s="182"/>
      <c r="Y214" s="181"/>
      <c r="Z214" s="502" t="s">
        <v>223</v>
      </c>
      <c r="AA214" s="182"/>
      <c r="AB214" s="182"/>
      <c r="AC214" s="181"/>
      <c r="AD214" s="502" t="s">
        <v>224</v>
      </c>
      <c r="AE214" s="182"/>
      <c r="AF214" s="182"/>
      <c r="AG214" s="181"/>
      <c r="AH214" s="502" t="s">
        <v>225</v>
      </c>
      <c r="AI214" s="182"/>
      <c r="AJ214" s="182"/>
      <c r="AK214" s="181"/>
      <c r="AL214" s="502" t="s">
        <v>226</v>
      </c>
      <c r="AM214" s="182"/>
      <c r="AN214" s="182"/>
      <c r="AO214" s="181"/>
      <c r="AP214" s="502" t="s">
        <v>227</v>
      </c>
      <c r="AQ214" s="182"/>
      <c r="AR214" s="182"/>
      <c r="AS214" s="181"/>
      <c r="AT214" s="502" t="s">
        <v>228</v>
      </c>
      <c r="AU214" s="182"/>
      <c r="AV214" s="182"/>
      <c r="AW214" s="181"/>
      <c r="AX214" s="502" t="s">
        <v>229</v>
      </c>
      <c r="AY214" s="182"/>
      <c r="AZ214" s="182"/>
      <c r="BA214" s="181"/>
      <c r="BB214" s="502" t="s">
        <v>230</v>
      </c>
      <c r="BC214" s="182"/>
      <c r="BD214" s="182"/>
      <c r="BE214" s="181"/>
      <c r="BF214" s="199"/>
      <c r="BG214" s="503" t="s">
        <v>231</v>
      </c>
      <c r="BH214" s="504" t="s">
        <v>232</v>
      </c>
      <c r="BI214" s="503" t="s">
        <v>233</v>
      </c>
      <c r="BJ214" s="504" t="s">
        <v>234</v>
      </c>
      <c r="BK214" s="199"/>
      <c r="BL214" s="199"/>
      <c r="BM214" s="428"/>
      <c r="BN214" s="428"/>
    </row>
    <row r="215" outlineLevel="3">
      <c r="A215" s="428"/>
      <c r="B215" s="428"/>
      <c r="C215" s="428"/>
      <c r="D215" s="428"/>
      <c r="E215" s="183"/>
      <c r="F215" s="183"/>
      <c r="G215" s="183"/>
      <c r="H215" s="183"/>
      <c r="I215" s="183"/>
      <c r="J215" s="505">
        <v>1.0</v>
      </c>
      <c r="K215" s="505">
        <v>2.0</v>
      </c>
      <c r="L215" s="505">
        <v>3.0</v>
      </c>
      <c r="M215" s="505">
        <v>4.0</v>
      </c>
      <c r="N215" s="505">
        <v>1.0</v>
      </c>
      <c r="O215" s="505">
        <v>2.0</v>
      </c>
      <c r="P215" s="505">
        <v>3.0</v>
      </c>
      <c r="Q215" s="505">
        <v>4.0</v>
      </c>
      <c r="R215" s="505">
        <v>1.0</v>
      </c>
      <c r="S215" s="505">
        <v>2.0</v>
      </c>
      <c r="T215" s="505">
        <v>3.0</v>
      </c>
      <c r="U215" s="505">
        <v>4.0</v>
      </c>
      <c r="V215" s="505">
        <v>1.0</v>
      </c>
      <c r="W215" s="505">
        <v>2.0</v>
      </c>
      <c r="X215" s="505">
        <v>3.0</v>
      </c>
      <c r="Y215" s="505">
        <v>4.0</v>
      </c>
      <c r="Z215" s="505">
        <v>1.0</v>
      </c>
      <c r="AA215" s="505">
        <v>2.0</v>
      </c>
      <c r="AB215" s="505">
        <v>3.0</v>
      </c>
      <c r="AC215" s="505">
        <v>4.0</v>
      </c>
      <c r="AD215" s="505">
        <v>1.0</v>
      </c>
      <c r="AE215" s="505">
        <v>2.0</v>
      </c>
      <c r="AF215" s="505">
        <v>3.0</v>
      </c>
      <c r="AG215" s="505">
        <v>4.0</v>
      </c>
      <c r="AH215" s="505">
        <v>1.0</v>
      </c>
      <c r="AI215" s="505">
        <v>2.0</v>
      </c>
      <c r="AJ215" s="505">
        <v>3.0</v>
      </c>
      <c r="AK215" s="505">
        <v>4.0</v>
      </c>
      <c r="AL215" s="505">
        <v>1.0</v>
      </c>
      <c r="AM215" s="505">
        <v>2.0</v>
      </c>
      <c r="AN215" s="505">
        <v>3.0</v>
      </c>
      <c r="AO215" s="505">
        <v>4.0</v>
      </c>
      <c r="AP215" s="505">
        <v>1.0</v>
      </c>
      <c r="AQ215" s="505">
        <v>2.0</v>
      </c>
      <c r="AR215" s="505">
        <v>3.0</v>
      </c>
      <c r="AS215" s="505">
        <v>4.0</v>
      </c>
      <c r="AT215" s="505">
        <v>1.0</v>
      </c>
      <c r="AU215" s="505">
        <v>2.0</v>
      </c>
      <c r="AV215" s="505">
        <v>3.0</v>
      </c>
      <c r="AW215" s="505">
        <v>4.0</v>
      </c>
      <c r="AX215" s="505">
        <v>1.0</v>
      </c>
      <c r="AY215" s="505">
        <v>2.0</v>
      </c>
      <c r="AZ215" s="505">
        <v>3.0</v>
      </c>
      <c r="BA215" s="505">
        <v>4.0</v>
      </c>
      <c r="BB215" s="505">
        <v>1.0</v>
      </c>
      <c r="BC215" s="505">
        <v>2.0</v>
      </c>
      <c r="BD215" s="505">
        <v>3.0</v>
      </c>
      <c r="BE215" s="505">
        <v>4.0</v>
      </c>
      <c r="BF215" s="183"/>
      <c r="BG215" s="183"/>
      <c r="BH215" s="183"/>
      <c r="BI215" s="183"/>
      <c r="BJ215" s="183"/>
      <c r="BK215" s="183"/>
      <c r="BL215" s="183"/>
      <c r="BM215" s="428"/>
      <c r="BN215" s="428"/>
    </row>
    <row r="216" outlineLevel="3">
      <c r="A216" s="428"/>
      <c r="B216" s="428"/>
      <c r="C216" s="428"/>
      <c r="D216" s="428"/>
      <c r="E216" s="486">
        <v>1.0</v>
      </c>
      <c r="F216" s="528"/>
      <c r="G216" s="506"/>
      <c r="H216" s="507"/>
      <c r="I216" s="507"/>
      <c r="J216" s="523">
        <v>0.0</v>
      </c>
      <c r="K216" s="523">
        <v>0.0</v>
      </c>
      <c r="L216" s="523">
        <v>0.0</v>
      </c>
      <c r="M216" s="523">
        <v>0.0</v>
      </c>
      <c r="N216" s="523">
        <v>0.0</v>
      </c>
      <c r="O216" s="523">
        <v>0.0</v>
      </c>
      <c r="P216" s="523">
        <v>0.0</v>
      </c>
      <c r="Q216" s="523">
        <v>0.0</v>
      </c>
      <c r="R216" s="523">
        <v>0.0</v>
      </c>
      <c r="S216" s="523">
        <v>0.0</v>
      </c>
      <c r="T216" s="523">
        <v>0.0</v>
      </c>
      <c r="U216" s="523">
        <v>0.0</v>
      </c>
      <c r="V216" s="523">
        <v>0.0</v>
      </c>
      <c r="W216" s="523">
        <v>0.0</v>
      </c>
      <c r="X216" s="523">
        <v>0.0</v>
      </c>
      <c r="Y216" s="523">
        <v>0.0</v>
      </c>
      <c r="Z216" s="523">
        <v>0.0</v>
      </c>
      <c r="AA216" s="523">
        <v>0.0</v>
      </c>
      <c r="AB216" s="523">
        <v>0.0</v>
      </c>
      <c r="AC216" s="523">
        <v>0.0</v>
      </c>
      <c r="AD216" s="523">
        <v>0.0</v>
      </c>
      <c r="AE216" s="523">
        <v>0.0</v>
      </c>
      <c r="AF216" s="523">
        <v>0.0</v>
      </c>
      <c r="AG216" s="523">
        <v>0.0</v>
      </c>
      <c r="AH216" s="523">
        <v>0.0</v>
      </c>
      <c r="AI216" s="523">
        <v>0.0</v>
      </c>
      <c r="AJ216" s="523">
        <v>0.0</v>
      </c>
      <c r="AK216" s="523">
        <v>0.0</v>
      </c>
      <c r="AL216" s="523">
        <v>0.0</v>
      </c>
      <c r="AM216" s="523">
        <v>0.0</v>
      </c>
      <c r="AN216" s="523">
        <v>0.0</v>
      </c>
      <c r="AO216" s="523">
        <v>0.0</v>
      </c>
      <c r="AP216" s="523">
        <v>0.0</v>
      </c>
      <c r="AQ216" s="523">
        <v>0.0</v>
      </c>
      <c r="AR216" s="523">
        <v>0.0</v>
      </c>
      <c r="AS216" s="523">
        <v>0.0</v>
      </c>
      <c r="AT216" s="523">
        <v>0.0</v>
      </c>
      <c r="AU216" s="523">
        <v>0.0</v>
      </c>
      <c r="AV216" s="523">
        <v>0.0</v>
      </c>
      <c r="AW216" s="523">
        <v>0.0</v>
      </c>
      <c r="AX216" s="523">
        <v>0.0</v>
      </c>
      <c r="AY216" s="523">
        <v>0.0</v>
      </c>
      <c r="AZ216" s="523">
        <v>0.0</v>
      </c>
      <c r="BA216" s="523">
        <v>0.0</v>
      </c>
      <c r="BB216" s="523">
        <v>0.0</v>
      </c>
      <c r="BC216" s="523">
        <v>0.0</v>
      </c>
      <c r="BD216" s="523">
        <v>0.0</v>
      </c>
      <c r="BE216" s="523">
        <v>0.0</v>
      </c>
      <c r="BF216" s="515">
        <v>0.0</v>
      </c>
      <c r="BG216" s="510"/>
      <c r="BH216" s="511">
        <v>0.0</v>
      </c>
      <c r="BI216" s="512">
        <f t="shared" ref="BI216:BI225" si="21">iferror(AVERAGE(J216:BE216))</f>
        <v>0</v>
      </c>
      <c r="BJ216" s="511">
        <v>0.0</v>
      </c>
      <c r="BK216" s="513"/>
      <c r="BL216" s="514">
        <f>iferror((BH216+BJ216)/100)</f>
        <v>0</v>
      </c>
      <c r="BM216" s="428"/>
      <c r="BN216" s="428"/>
    </row>
    <row r="217" outlineLevel="3">
      <c r="A217" s="428"/>
      <c r="B217" s="428"/>
      <c r="C217" s="428"/>
      <c r="D217" s="428"/>
      <c r="E217" s="486">
        <v>2.0</v>
      </c>
      <c r="F217" s="529"/>
      <c r="G217" s="506"/>
      <c r="H217" s="507"/>
      <c r="I217" s="507"/>
      <c r="J217" s="523">
        <v>0.0</v>
      </c>
      <c r="K217" s="523">
        <v>0.0</v>
      </c>
      <c r="L217" s="523">
        <v>0.0</v>
      </c>
      <c r="M217" s="523">
        <v>0.0</v>
      </c>
      <c r="N217" s="523">
        <v>0.0</v>
      </c>
      <c r="O217" s="523">
        <v>0.0</v>
      </c>
      <c r="P217" s="523">
        <v>0.0</v>
      </c>
      <c r="Q217" s="523">
        <v>0.0</v>
      </c>
      <c r="R217" s="523">
        <v>0.0</v>
      </c>
      <c r="S217" s="523">
        <v>0.0</v>
      </c>
      <c r="T217" s="523">
        <v>0.0</v>
      </c>
      <c r="U217" s="523">
        <v>0.0</v>
      </c>
      <c r="V217" s="523">
        <v>0.0</v>
      </c>
      <c r="W217" s="523">
        <v>0.0</v>
      </c>
      <c r="X217" s="523">
        <v>0.0</v>
      </c>
      <c r="Y217" s="523">
        <v>0.0</v>
      </c>
      <c r="Z217" s="523">
        <v>0.0</v>
      </c>
      <c r="AA217" s="523">
        <v>0.0</v>
      </c>
      <c r="AB217" s="523">
        <v>0.0</v>
      </c>
      <c r="AC217" s="523">
        <v>0.0</v>
      </c>
      <c r="AD217" s="523">
        <v>0.0</v>
      </c>
      <c r="AE217" s="523">
        <v>0.0</v>
      </c>
      <c r="AF217" s="523">
        <v>0.0</v>
      </c>
      <c r="AG217" s="523">
        <v>0.0</v>
      </c>
      <c r="AH217" s="523">
        <v>0.0</v>
      </c>
      <c r="AI217" s="523">
        <v>0.0</v>
      </c>
      <c r="AJ217" s="523">
        <v>0.0</v>
      </c>
      <c r="AK217" s="523">
        <v>0.0</v>
      </c>
      <c r="AL217" s="523">
        <v>0.0</v>
      </c>
      <c r="AM217" s="523">
        <v>0.0</v>
      </c>
      <c r="AN217" s="523">
        <v>0.0</v>
      </c>
      <c r="AO217" s="523">
        <v>0.0</v>
      </c>
      <c r="AP217" s="523">
        <v>0.0</v>
      </c>
      <c r="AQ217" s="523">
        <v>0.0</v>
      </c>
      <c r="AR217" s="523">
        <v>0.0</v>
      </c>
      <c r="AS217" s="523">
        <v>0.0</v>
      </c>
      <c r="AT217" s="523">
        <v>0.0</v>
      </c>
      <c r="AU217" s="523">
        <v>0.0</v>
      </c>
      <c r="AV217" s="523">
        <v>0.0</v>
      </c>
      <c r="AW217" s="523">
        <v>0.0</v>
      </c>
      <c r="AX217" s="523">
        <v>0.0</v>
      </c>
      <c r="AY217" s="523">
        <v>0.0</v>
      </c>
      <c r="AZ217" s="523">
        <v>0.0</v>
      </c>
      <c r="BA217" s="523">
        <v>0.0</v>
      </c>
      <c r="BB217" s="523">
        <v>0.0</v>
      </c>
      <c r="BC217" s="523">
        <v>0.0</v>
      </c>
      <c r="BD217" s="523">
        <v>0.0</v>
      </c>
      <c r="BE217" s="523">
        <v>0.0</v>
      </c>
      <c r="BF217" s="515">
        <v>0.0</v>
      </c>
      <c r="BG217" s="510"/>
      <c r="BH217" s="511">
        <v>0.0</v>
      </c>
      <c r="BI217" s="512">
        <f t="shared" si="21"/>
        <v>0</v>
      </c>
      <c r="BJ217" s="511">
        <v>0.0</v>
      </c>
      <c r="BK217" s="513"/>
      <c r="BL217" s="514">
        <f t="shared" ref="BL217:BL225" si="22">(BH217+BJ217)/100</f>
        <v>0</v>
      </c>
      <c r="BM217" s="428"/>
      <c r="BN217" s="428"/>
    </row>
    <row r="218" outlineLevel="3">
      <c r="A218" s="428"/>
      <c r="B218" s="428"/>
      <c r="C218" s="248" t="s">
        <v>235</v>
      </c>
      <c r="D218" s="428"/>
      <c r="E218" s="486">
        <v>3.0</v>
      </c>
      <c r="F218" s="529"/>
      <c r="G218" s="506"/>
      <c r="H218" s="507"/>
      <c r="I218" s="507"/>
      <c r="J218" s="523">
        <v>0.0</v>
      </c>
      <c r="K218" s="523">
        <v>0.0</v>
      </c>
      <c r="L218" s="523">
        <v>0.0</v>
      </c>
      <c r="M218" s="523">
        <v>0.0</v>
      </c>
      <c r="N218" s="523">
        <v>0.0</v>
      </c>
      <c r="O218" s="523">
        <v>0.0</v>
      </c>
      <c r="P218" s="523">
        <v>0.0</v>
      </c>
      <c r="Q218" s="523">
        <v>0.0</v>
      </c>
      <c r="R218" s="523">
        <v>0.0</v>
      </c>
      <c r="S218" s="523">
        <v>0.0</v>
      </c>
      <c r="T218" s="523">
        <v>0.0</v>
      </c>
      <c r="U218" s="523">
        <v>0.0</v>
      </c>
      <c r="V218" s="523">
        <v>0.0</v>
      </c>
      <c r="W218" s="523">
        <v>0.0</v>
      </c>
      <c r="X218" s="523">
        <v>0.0</v>
      </c>
      <c r="Y218" s="523">
        <v>0.0</v>
      </c>
      <c r="Z218" s="523">
        <v>0.0</v>
      </c>
      <c r="AA218" s="523">
        <v>0.0</v>
      </c>
      <c r="AB218" s="523">
        <v>0.0</v>
      </c>
      <c r="AC218" s="523">
        <v>0.0</v>
      </c>
      <c r="AD218" s="523">
        <v>0.0</v>
      </c>
      <c r="AE218" s="523">
        <v>0.0</v>
      </c>
      <c r="AF218" s="523">
        <v>0.0</v>
      </c>
      <c r="AG218" s="523">
        <v>0.0</v>
      </c>
      <c r="AH218" s="523">
        <v>0.0</v>
      </c>
      <c r="AI218" s="523">
        <v>0.0</v>
      </c>
      <c r="AJ218" s="523">
        <v>0.0</v>
      </c>
      <c r="AK218" s="523">
        <v>0.0</v>
      </c>
      <c r="AL218" s="523">
        <v>0.0</v>
      </c>
      <c r="AM218" s="523">
        <v>0.0</v>
      </c>
      <c r="AN218" s="523">
        <v>0.0</v>
      </c>
      <c r="AO218" s="523">
        <v>0.0</v>
      </c>
      <c r="AP218" s="523">
        <v>0.0</v>
      </c>
      <c r="AQ218" s="523">
        <v>0.0</v>
      </c>
      <c r="AR218" s="523">
        <v>0.0</v>
      </c>
      <c r="AS218" s="523">
        <v>0.0</v>
      </c>
      <c r="AT218" s="523">
        <v>0.0</v>
      </c>
      <c r="AU218" s="523">
        <v>0.0</v>
      </c>
      <c r="AV218" s="523">
        <v>0.0</v>
      </c>
      <c r="AW218" s="523">
        <v>0.0</v>
      </c>
      <c r="AX218" s="523">
        <v>0.0</v>
      </c>
      <c r="AY218" s="523">
        <v>0.0</v>
      </c>
      <c r="AZ218" s="523">
        <v>0.0</v>
      </c>
      <c r="BA218" s="523">
        <v>0.0</v>
      </c>
      <c r="BB218" s="523">
        <v>0.0</v>
      </c>
      <c r="BC218" s="523">
        <v>0.0</v>
      </c>
      <c r="BD218" s="523">
        <v>0.0</v>
      </c>
      <c r="BE218" s="523">
        <v>0.0</v>
      </c>
      <c r="BF218" s="515">
        <v>0.0</v>
      </c>
      <c r="BG218" s="510"/>
      <c r="BH218" s="511">
        <v>0.0</v>
      </c>
      <c r="BI218" s="512">
        <f t="shared" si="21"/>
        <v>0</v>
      </c>
      <c r="BJ218" s="511">
        <v>0.0</v>
      </c>
      <c r="BK218" s="513"/>
      <c r="BL218" s="514">
        <f t="shared" si="22"/>
        <v>0</v>
      </c>
      <c r="BM218" s="428"/>
      <c r="BN218" s="428"/>
    </row>
    <row r="219" outlineLevel="3">
      <c r="A219" s="428"/>
      <c r="B219" s="428"/>
      <c r="C219" s="428"/>
      <c r="D219" s="428"/>
      <c r="E219" s="486">
        <v>4.0</v>
      </c>
      <c r="F219" s="529"/>
      <c r="G219" s="506"/>
      <c r="H219" s="507"/>
      <c r="I219" s="507"/>
      <c r="J219" s="523">
        <v>0.0</v>
      </c>
      <c r="K219" s="523">
        <v>0.0</v>
      </c>
      <c r="L219" s="523">
        <v>0.0</v>
      </c>
      <c r="M219" s="523">
        <v>0.0</v>
      </c>
      <c r="N219" s="523">
        <v>0.0</v>
      </c>
      <c r="O219" s="523">
        <v>0.0</v>
      </c>
      <c r="P219" s="523">
        <v>0.0</v>
      </c>
      <c r="Q219" s="523">
        <v>0.0</v>
      </c>
      <c r="R219" s="523">
        <v>0.0</v>
      </c>
      <c r="S219" s="523">
        <v>0.0</v>
      </c>
      <c r="T219" s="523">
        <v>0.0</v>
      </c>
      <c r="U219" s="523">
        <v>0.0</v>
      </c>
      <c r="V219" s="523">
        <v>0.0</v>
      </c>
      <c r="W219" s="523">
        <v>0.0</v>
      </c>
      <c r="X219" s="523">
        <v>0.0</v>
      </c>
      <c r="Y219" s="523">
        <v>0.0</v>
      </c>
      <c r="Z219" s="523">
        <v>0.0</v>
      </c>
      <c r="AA219" s="523">
        <v>0.0</v>
      </c>
      <c r="AB219" s="523">
        <v>0.0</v>
      </c>
      <c r="AC219" s="523">
        <v>0.0</v>
      </c>
      <c r="AD219" s="523">
        <v>0.0</v>
      </c>
      <c r="AE219" s="523">
        <v>0.0</v>
      </c>
      <c r="AF219" s="523">
        <v>0.0</v>
      </c>
      <c r="AG219" s="523">
        <v>0.0</v>
      </c>
      <c r="AH219" s="523">
        <v>0.0</v>
      </c>
      <c r="AI219" s="523">
        <v>0.0</v>
      </c>
      <c r="AJ219" s="523">
        <v>0.0</v>
      </c>
      <c r="AK219" s="523">
        <v>0.0</v>
      </c>
      <c r="AL219" s="523">
        <v>0.0</v>
      </c>
      <c r="AM219" s="523">
        <v>0.0</v>
      </c>
      <c r="AN219" s="523">
        <v>0.0</v>
      </c>
      <c r="AO219" s="523">
        <v>0.0</v>
      </c>
      <c r="AP219" s="523">
        <v>0.0</v>
      </c>
      <c r="AQ219" s="523">
        <v>0.0</v>
      </c>
      <c r="AR219" s="523">
        <v>0.0</v>
      </c>
      <c r="AS219" s="523">
        <v>0.0</v>
      </c>
      <c r="AT219" s="523">
        <v>0.0</v>
      </c>
      <c r="AU219" s="523">
        <v>0.0</v>
      </c>
      <c r="AV219" s="523">
        <v>0.0</v>
      </c>
      <c r="AW219" s="523">
        <v>0.0</v>
      </c>
      <c r="AX219" s="523">
        <v>0.0</v>
      </c>
      <c r="AY219" s="523">
        <v>0.0</v>
      </c>
      <c r="AZ219" s="523">
        <v>0.0</v>
      </c>
      <c r="BA219" s="523">
        <v>0.0</v>
      </c>
      <c r="BB219" s="523">
        <v>0.0</v>
      </c>
      <c r="BC219" s="523">
        <v>0.0</v>
      </c>
      <c r="BD219" s="523">
        <v>0.0</v>
      </c>
      <c r="BE219" s="523">
        <v>0.0</v>
      </c>
      <c r="BF219" s="515">
        <v>0.0</v>
      </c>
      <c r="BG219" s="510"/>
      <c r="BH219" s="511">
        <v>0.0</v>
      </c>
      <c r="BI219" s="512">
        <f t="shared" si="21"/>
        <v>0</v>
      </c>
      <c r="BJ219" s="511">
        <v>0.0</v>
      </c>
      <c r="BK219" s="513"/>
      <c r="BL219" s="514">
        <f t="shared" si="22"/>
        <v>0</v>
      </c>
      <c r="BM219" s="428"/>
      <c r="BN219" s="428"/>
    </row>
    <row r="220" outlineLevel="3">
      <c r="A220" s="428"/>
      <c r="B220" s="428"/>
      <c r="C220" s="428"/>
      <c r="D220" s="428"/>
      <c r="E220" s="486">
        <v>5.0</v>
      </c>
      <c r="F220" s="529"/>
      <c r="G220" s="506"/>
      <c r="H220" s="507"/>
      <c r="I220" s="507"/>
      <c r="J220" s="523">
        <v>0.0</v>
      </c>
      <c r="K220" s="523">
        <v>0.0</v>
      </c>
      <c r="L220" s="523">
        <v>0.0</v>
      </c>
      <c r="M220" s="523">
        <v>0.0</v>
      </c>
      <c r="N220" s="523">
        <v>0.0</v>
      </c>
      <c r="O220" s="523">
        <v>0.0</v>
      </c>
      <c r="P220" s="523">
        <v>0.0</v>
      </c>
      <c r="Q220" s="523">
        <v>0.0</v>
      </c>
      <c r="R220" s="523">
        <v>0.0</v>
      </c>
      <c r="S220" s="523">
        <v>0.0</v>
      </c>
      <c r="T220" s="523">
        <v>0.0</v>
      </c>
      <c r="U220" s="523">
        <v>0.0</v>
      </c>
      <c r="V220" s="523">
        <v>0.0</v>
      </c>
      <c r="W220" s="523">
        <v>0.0</v>
      </c>
      <c r="X220" s="523">
        <v>0.0</v>
      </c>
      <c r="Y220" s="523">
        <v>0.0</v>
      </c>
      <c r="Z220" s="523">
        <v>0.0</v>
      </c>
      <c r="AA220" s="523">
        <v>0.0</v>
      </c>
      <c r="AB220" s="523">
        <v>0.0</v>
      </c>
      <c r="AC220" s="523">
        <v>0.0</v>
      </c>
      <c r="AD220" s="523">
        <v>0.0</v>
      </c>
      <c r="AE220" s="523">
        <v>0.0</v>
      </c>
      <c r="AF220" s="523">
        <v>0.0</v>
      </c>
      <c r="AG220" s="523">
        <v>0.0</v>
      </c>
      <c r="AH220" s="523">
        <v>0.0</v>
      </c>
      <c r="AI220" s="523">
        <v>0.0</v>
      </c>
      <c r="AJ220" s="523">
        <v>0.0</v>
      </c>
      <c r="AK220" s="523">
        <v>0.0</v>
      </c>
      <c r="AL220" s="523">
        <v>0.0</v>
      </c>
      <c r="AM220" s="523">
        <v>0.0</v>
      </c>
      <c r="AN220" s="523">
        <v>0.0</v>
      </c>
      <c r="AO220" s="523">
        <v>0.0</v>
      </c>
      <c r="AP220" s="523">
        <v>0.0</v>
      </c>
      <c r="AQ220" s="523">
        <v>0.0</v>
      </c>
      <c r="AR220" s="523">
        <v>0.0</v>
      </c>
      <c r="AS220" s="523">
        <v>0.0</v>
      </c>
      <c r="AT220" s="523">
        <v>0.0</v>
      </c>
      <c r="AU220" s="523">
        <v>0.0</v>
      </c>
      <c r="AV220" s="523">
        <v>0.0</v>
      </c>
      <c r="AW220" s="523">
        <v>0.0</v>
      </c>
      <c r="AX220" s="523">
        <v>0.0</v>
      </c>
      <c r="AY220" s="523">
        <v>0.0</v>
      </c>
      <c r="AZ220" s="523">
        <v>0.0</v>
      </c>
      <c r="BA220" s="523">
        <v>0.0</v>
      </c>
      <c r="BB220" s="523">
        <v>0.0</v>
      </c>
      <c r="BC220" s="523">
        <v>0.0</v>
      </c>
      <c r="BD220" s="523">
        <v>0.0</v>
      </c>
      <c r="BE220" s="523">
        <v>0.0</v>
      </c>
      <c r="BF220" s="515">
        <v>0.0</v>
      </c>
      <c r="BG220" s="510"/>
      <c r="BH220" s="511">
        <v>0.0</v>
      </c>
      <c r="BI220" s="512">
        <f t="shared" si="21"/>
        <v>0</v>
      </c>
      <c r="BJ220" s="511">
        <v>0.0</v>
      </c>
      <c r="BK220" s="513"/>
      <c r="BL220" s="514">
        <f t="shared" si="22"/>
        <v>0</v>
      </c>
      <c r="BM220" s="428"/>
      <c r="BN220" s="428"/>
    </row>
    <row r="221" outlineLevel="3">
      <c r="A221" s="428"/>
      <c r="B221" s="428"/>
      <c r="C221" s="428"/>
      <c r="D221" s="428"/>
      <c r="E221" s="486">
        <v>6.0</v>
      </c>
      <c r="F221" s="529"/>
      <c r="G221" s="506"/>
      <c r="H221" s="507"/>
      <c r="I221" s="507"/>
      <c r="J221" s="523">
        <v>0.0</v>
      </c>
      <c r="K221" s="523">
        <v>0.0</v>
      </c>
      <c r="L221" s="523">
        <v>0.0</v>
      </c>
      <c r="M221" s="523">
        <v>0.0</v>
      </c>
      <c r="N221" s="523">
        <v>0.0</v>
      </c>
      <c r="O221" s="523">
        <v>0.0</v>
      </c>
      <c r="P221" s="523">
        <v>0.0</v>
      </c>
      <c r="Q221" s="523">
        <v>0.0</v>
      </c>
      <c r="R221" s="523">
        <v>0.0</v>
      </c>
      <c r="S221" s="523">
        <v>0.0</v>
      </c>
      <c r="T221" s="523">
        <v>0.0</v>
      </c>
      <c r="U221" s="523">
        <v>0.0</v>
      </c>
      <c r="V221" s="523">
        <v>0.0</v>
      </c>
      <c r="W221" s="523">
        <v>0.0</v>
      </c>
      <c r="X221" s="523">
        <v>0.0</v>
      </c>
      <c r="Y221" s="523">
        <v>0.0</v>
      </c>
      <c r="Z221" s="523">
        <v>0.0</v>
      </c>
      <c r="AA221" s="523">
        <v>0.0</v>
      </c>
      <c r="AB221" s="523">
        <v>0.0</v>
      </c>
      <c r="AC221" s="523">
        <v>0.0</v>
      </c>
      <c r="AD221" s="523">
        <v>0.0</v>
      </c>
      <c r="AE221" s="523">
        <v>0.0</v>
      </c>
      <c r="AF221" s="523">
        <v>0.0</v>
      </c>
      <c r="AG221" s="523">
        <v>0.0</v>
      </c>
      <c r="AH221" s="523">
        <v>0.0</v>
      </c>
      <c r="AI221" s="523">
        <v>0.0</v>
      </c>
      <c r="AJ221" s="523">
        <v>0.0</v>
      </c>
      <c r="AK221" s="523">
        <v>0.0</v>
      </c>
      <c r="AL221" s="523">
        <v>0.0</v>
      </c>
      <c r="AM221" s="523">
        <v>0.0</v>
      </c>
      <c r="AN221" s="523">
        <v>0.0</v>
      </c>
      <c r="AO221" s="523">
        <v>0.0</v>
      </c>
      <c r="AP221" s="523">
        <v>0.0</v>
      </c>
      <c r="AQ221" s="523">
        <v>0.0</v>
      </c>
      <c r="AR221" s="523">
        <v>0.0</v>
      </c>
      <c r="AS221" s="523">
        <v>0.0</v>
      </c>
      <c r="AT221" s="523">
        <v>0.0</v>
      </c>
      <c r="AU221" s="523">
        <v>0.0</v>
      </c>
      <c r="AV221" s="523">
        <v>0.0</v>
      </c>
      <c r="AW221" s="523">
        <v>0.0</v>
      </c>
      <c r="AX221" s="523">
        <v>0.0</v>
      </c>
      <c r="AY221" s="523">
        <v>0.0</v>
      </c>
      <c r="AZ221" s="523">
        <v>0.0</v>
      </c>
      <c r="BA221" s="523">
        <v>0.0</v>
      </c>
      <c r="BB221" s="523">
        <v>0.0</v>
      </c>
      <c r="BC221" s="523">
        <v>0.0</v>
      </c>
      <c r="BD221" s="523">
        <v>0.0</v>
      </c>
      <c r="BE221" s="523">
        <v>0.0</v>
      </c>
      <c r="BF221" s="515">
        <v>0.0</v>
      </c>
      <c r="BG221" s="510"/>
      <c r="BH221" s="511">
        <v>0.0</v>
      </c>
      <c r="BI221" s="512">
        <f t="shared" si="21"/>
        <v>0</v>
      </c>
      <c r="BJ221" s="511">
        <v>0.0</v>
      </c>
      <c r="BK221" s="513"/>
      <c r="BL221" s="514">
        <f t="shared" si="22"/>
        <v>0</v>
      </c>
      <c r="BM221" s="428"/>
      <c r="BN221" s="428"/>
    </row>
    <row r="222" outlineLevel="3">
      <c r="A222" s="428"/>
      <c r="B222" s="428"/>
      <c r="C222" s="428"/>
      <c r="D222" s="428"/>
      <c r="E222" s="486">
        <v>7.0</v>
      </c>
      <c r="F222" s="529"/>
      <c r="G222" s="506"/>
      <c r="H222" s="507"/>
      <c r="I222" s="507"/>
      <c r="J222" s="523">
        <v>0.0</v>
      </c>
      <c r="K222" s="523">
        <v>0.0</v>
      </c>
      <c r="L222" s="523">
        <v>0.0</v>
      </c>
      <c r="M222" s="523">
        <v>0.0</v>
      </c>
      <c r="N222" s="523">
        <v>0.0</v>
      </c>
      <c r="O222" s="523">
        <v>0.0</v>
      </c>
      <c r="P222" s="523">
        <v>0.0</v>
      </c>
      <c r="Q222" s="523">
        <v>0.0</v>
      </c>
      <c r="R222" s="523">
        <v>0.0</v>
      </c>
      <c r="S222" s="523">
        <v>0.0</v>
      </c>
      <c r="T222" s="523">
        <v>0.0</v>
      </c>
      <c r="U222" s="523">
        <v>0.0</v>
      </c>
      <c r="V222" s="523">
        <v>0.0</v>
      </c>
      <c r="W222" s="523">
        <v>0.0</v>
      </c>
      <c r="X222" s="523">
        <v>0.0</v>
      </c>
      <c r="Y222" s="523">
        <v>0.0</v>
      </c>
      <c r="Z222" s="523">
        <v>0.0</v>
      </c>
      <c r="AA222" s="523">
        <v>0.0</v>
      </c>
      <c r="AB222" s="523">
        <v>0.0</v>
      </c>
      <c r="AC222" s="523">
        <v>0.0</v>
      </c>
      <c r="AD222" s="523">
        <v>0.0</v>
      </c>
      <c r="AE222" s="523">
        <v>0.0</v>
      </c>
      <c r="AF222" s="523">
        <v>0.0</v>
      </c>
      <c r="AG222" s="523">
        <v>0.0</v>
      </c>
      <c r="AH222" s="523">
        <v>0.0</v>
      </c>
      <c r="AI222" s="523">
        <v>0.0</v>
      </c>
      <c r="AJ222" s="523">
        <v>0.0</v>
      </c>
      <c r="AK222" s="523">
        <v>0.0</v>
      </c>
      <c r="AL222" s="523">
        <v>0.0</v>
      </c>
      <c r="AM222" s="523">
        <v>0.0</v>
      </c>
      <c r="AN222" s="523">
        <v>0.0</v>
      </c>
      <c r="AO222" s="523">
        <v>0.0</v>
      </c>
      <c r="AP222" s="523">
        <v>0.0</v>
      </c>
      <c r="AQ222" s="523">
        <v>0.0</v>
      </c>
      <c r="AR222" s="523">
        <v>0.0</v>
      </c>
      <c r="AS222" s="523">
        <v>0.0</v>
      </c>
      <c r="AT222" s="523">
        <v>0.0</v>
      </c>
      <c r="AU222" s="523">
        <v>0.0</v>
      </c>
      <c r="AV222" s="523">
        <v>0.0</v>
      </c>
      <c r="AW222" s="523">
        <v>0.0</v>
      </c>
      <c r="AX222" s="523">
        <v>0.0</v>
      </c>
      <c r="AY222" s="523">
        <v>0.0</v>
      </c>
      <c r="AZ222" s="523">
        <v>0.0</v>
      </c>
      <c r="BA222" s="523">
        <v>0.0</v>
      </c>
      <c r="BB222" s="523">
        <v>0.0</v>
      </c>
      <c r="BC222" s="523">
        <v>0.0</v>
      </c>
      <c r="BD222" s="523">
        <v>0.0</v>
      </c>
      <c r="BE222" s="523">
        <v>0.0</v>
      </c>
      <c r="BF222" s="515">
        <v>0.0</v>
      </c>
      <c r="BG222" s="510"/>
      <c r="BH222" s="511">
        <v>0.0</v>
      </c>
      <c r="BI222" s="512">
        <f t="shared" si="21"/>
        <v>0</v>
      </c>
      <c r="BJ222" s="511">
        <v>0.0</v>
      </c>
      <c r="BK222" s="513"/>
      <c r="BL222" s="514">
        <f t="shared" si="22"/>
        <v>0</v>
      </c>
      <c r="BM222" s="428"/>
      <c r="BN222" s="428"/>
    </row>
    <row r="223" outlineLevel="3">
      <c r="A223" s="428"/>
      <c r="B223" s="428"/>
      <c r="C223" s="428"/>
      <c r="D223" s="428"/>
      <c r="E223" s="486">
        <v>8.0</v>
      </c>
      <c r="F223" s="529"/>
      <c r="G223" s="506"/>
      <c r="H223" s="507"/>
      <c r="I223" s="507"/>
      <c r="J223" s="523">
        <v>0.0</v>
      </c>
      <c r="K223" s="523">
        <v>0.0</v>
      </c>
      <c r="L223" s="523">
        <v>0.0</v>
      </c>
      <c r="M223" s="523">
        <v>0.0</v>
      </c>
      <c r="N223" s="523">
        <v>0.0</v>
      </c>
      <c r="O223" s="523">
        <v>0.0</v>
      </c>
      <c r="P223" s="523">
        <v>0.0</v>
      </c>
      <c r="Q223" s="523">
        <v>0.0</v>
      </c>
      <c r="R223" s="523">
        <v>0.0</v>
      </c>
      <c r="S223" s="523">
        <v>0.0</v>
      </c>
      <c r="T223" s="523">
        <v>0.0</v>
      </c>
      <c r="U223" s="523">
        <v>0.0</v>
      </c>
      <c r="V223" s="523">
        <v>0.0</v>
      </c>
      <c r="W223" s="523">
        <v>0.0</v>
      </c>
      <c r="X223" s="523">
        <v>0.0</v>
      </c>
      <c r="Y223" s="523">
        <v>0.0</v>
      </c>
      <c r="Z223" s="523">
        <v>0.0</v>
      </c>
      <c r="AA223" s="523">
        <v>0.0</v>
      </c>
      <c r="AB223" s="523">
        <v>0.0</v>
      </c>
      <c r="AC223" s="523">
        <v>0.0</v>
      </c>
      <c r="AD223" s="523">
        <v>0.0</v>
      </c>
      <c r="AE223" s="523">
        <v>0.0</v>
      </c>
      <c r="AF223" s="523">
        <v>0.0</v>
      </c>
      <c r="AG223" s="523">
        <v>0.0</v>
      </c>
      <c r="AH223" s="523">
        <v>0.0</v>
      </c>
      <c r="AI223" s="523">
        <v>0.0</v>
      </c>
      <c r="AJ223" s="523">
        <v>0.0</v>
      </c>
      <c r="AK223" s="523">
        <v>0.0</v>
      </c>
      <c r="AL223" s="523">
        <v>0.0</v>
      </c>
      <c r="AM223" s="523">
        <v>0.0</v>
      </c>
      <c r="AN223" s="523">
        <v>0.0</v>
      </c>
      <c r="AO223" s="523">
        <v>0.0</v>
      </c>
      <c r="AP223" s="523">
        <v>0.0</v>
      </c>
      <c r="AQ223" s="523">
        <v>0.0</v>
      </c>
      <c r="AR223" s="523">
        <v>0.0</v>
      </c>
      <c r="AS223" s="523">
        <v>0.0</v>
      </c>
      <c r="AT223" s="523">
        <v>0.0</v>
      </c>
      <c r="AU223" s="523">
        <v>0.0</v>
      </c>
      <c r="AV223" s="523">
        <v>0.0</v>
      </c>
      <c r="AW223" s="523">
        <v>0.0</v>
      </c>
      <c r="AX223" s="523">
        <v>0.0</v>
      </c>
      <c r="AY223" s="523">
        <v>0.0</v>
      </c>
      <c r="AZ223" s="523">
        <v>0.0</v>
      </c>
      <c r="BA223" s="523">
        <v>0.0</v>
      </c>
      <c r="BB223" s="523">
        <v>0.0</v>
      </c>
      <c r="BC223" s="523">
        <v>0.0</v>
      </c>
      <c r="BD223" s="523">
        <v>0.0</v>
      </c>
      <c r="BE223" s="523">
        <v>0.0</v>
      </c>
      <c r="BF223" s="515">
        <v>0.0</v>
      </c>
      <c r="BG223" s="510"/>
      <c r="BH223" s="511">
        <v>0.0</v>
      </c>
      <c r="BI223" s="512">
        <f t="shared" si="21"/>
        <v>0</v>
      </c>
      <c r="BJ223" s="511">
        <v>0.0</v>
      </c>
      <c r="BK223" s="513"/>
      <c r="BL223" s="514">
        <f t="shared" si="22"/>
        <v>0</v>
      </c>
      <c r="BM223" s="428"/>
      <c r="BN223" s="428"/>
    </row>
    <row r="224" outlineLevel="3">
      <c r="A224" s="428"/>
      <c r="B224" s="428"/>
      <c r="C224" s="428"/>
      <c r="D224" s="428"/>
      <c r="E224" s="486">
        <v>9.0</v>
      </c>
      <c r="F224" s="529"/>
      <c r="G224" s="506"/>
      <c r="H224" s="507"/>
      <c r="I224" s="507"/>
      <c r="J224" s="523">
        <v>0.0</v>
      </c>
      <c r="K224" s="523">
        <v>0.0</v>
      </c>
      <c r="L224" s="523">
        <v>0.0</v>
      </c>
      <c r="M224" s="523">
        <v>0.0</v>
      </c>
      <c r="N224" s="523">
        <v>0.0</v>
      </c>
      <c r="O224" s="523">
        <v>0.0</v>
      </c>
      <c r="P224" s="523">
        <v>0.0</v>
      </c>
      <c r="Q224" s="523">
        <v>0.0</v>
      </c>
      <c r="R224" s="523">
        <v>0.0</v>
      </c>
      <c r="S224" s="523">
        <v>0.0</v>
      </c>
      <c r="T224" s="523">
        <v>0.0</v>
      </c>
      <c r="U224" s="523">
        <v>0.0</v>
      </c>
      <c r="V224" s="523">
        <v>0.0</v>
      </c>
      <c r="W224" s="523">
        <v>0.0</v>
      </c>
      <c r="X224" s="523">
        <v>0.0</v>
      </c>
      <c r="Y224" s="523">
        <v>0.0</v>
      </c>
      <c r="Z224" s="523">
        <v>0.0</v>
      </c>
      <c r="AA224" s="523">
        <v>0.0</v>
      </c>
      <c r="AB224" s="523">
        <v>0.0</v>
      </c>
      <c r="AC224" s="523">
        <v>0.0</v>
      </c>
      <c r="AD224" s="523">
        <v>0.0</v>
      </c>
      <c r="AE224" s="523">
        <v>0.0</v>
      </c>
      <c r="AF224" s="523">
        <v>0.0</v>
      </c>
      <c r="AG224" s="523">
        <v>0.0</v>
      </c>
      <c r="AH224" s="523">
        <v>0.0</v>
      </c>
      <c r="AI224" s="523">
        <v>0.0</v>
      </c>
      <c r="AJ224" s="523">
        <v>0.0</v>
      </c>
      <c r="AK224" s="523">
        <v>0.0</v>
      </c>
      <c r="AL224" s="523">
        <v>0.0</v>
      </c>
      <c r="AM224" s="523">
        <v>0.0</v>
      </c>
      <c r="AN224" s="523">
        <v>0.0</v>
      </c>
      <c r="AO224" s="523">
        <v>0.0</v>
      </c>
      <c r="AP224" s="523">
        <v>0.0</v>
      </c>
      <c r="AQ224" s="523">
        <v>0.0</v>
      </c>
      <c r="AR224" s="523">
        <v>0.0</v>
      </c>
      <c r="AS224" s="523">
        <v>0.0</v>
      </c>
      <c r="AT224" s="523">
        <v>0.0</v>
      </c>
      <c r="AU224" s="523">
        <v>0.0</v>
      </c>
      <c r="AV224" s="523">
        <v>0.0</v>
      </c>
      <c r="AW224" s="523">
        <v>0.0</v>
      </c>
      <c r="AX224" s="523">
        <v>0.0</v>
      </c>
      <c r="AY224" s="523">
        <v>0.0</v>
      </c>
      <c r="AZ224" s="523">
        <v>0.0</v>
      </c>
      <c r="BA224" s="523">
        <v>0.0</v>
      </c>
      <c r="BB224" s="523">
        <v>0.0</v>
      </c>
      <c r="BC224" s="523">
        <v>0.0</v>
      </c>
      <c r="BD224" s="523">
        <v>0.0</v>
      </c>
      <c r="BE224" s="523">
        <v>0.0</v>
      </c>
      <c r="BF224" s="515">
        <v>0.0</v>
      </c>
      <c r="BG224" s="510"/>
      <c r="BH224" s="511">
        <v>0.0</v>
      </c>
      <c r="BI224" s="512">
        <f t="shared" si="21"/>
        <v>0</v>
      </c>
      <c r="BJ224" s="511">
        <v>0.0</v>
      </c>
      <c r="BK224" s="513"/>
      <c r="BL224" s="514">
        <f t="shared" si="22"/>
        <v>0</v>
      </c>
      <c r="BM224" s="428"/>
      <c r="BN224" s="428"/>
    </row>
    <row r="225" outlineLevel="3">
      <c r="A225" s="428"/>
      <c r="B225" s="428"/>
      <c r="C225" s="428"/>
      <c r="D225" s="428"/>
      <c r="E225" s="486">
        <v>10.0</v>
      </c>
      <c r="F225" s="529"/>
      <c r="G225" s="506"/>
      <c r="H225" s="507"/>
      <c r="I225" s="507"/>
      <c r="J225" s="523">
        <v>0.0</v>
      </c>
      <c r="K225" s="523">
        <v>0.0</v>
      </c>
      <c r="L225" s="523">
        <v>0.0</v>
      </c>
      <c r="M225" s="523">
        <v>0.0</v>
      </c>
      <c r="N225" s="523">
        <v>0.0</v>
      </c>
      <c r="O225" s="523">
        <v>0.0</v>
      </c>
      <c r="P225" s="523">
        <v>0.0</v>
      </c>
      <c r="Q225" s="523">
        <v>0.0</v>
      </c>
      <c r="R225" s="523">
        <v>0.0</v>
      </c>
      <c r="S225" s="523">
        <v>0.0</v>
      </c>
      <c r="T225" s="523">
        <v>0.0</v>
      </c>
      <c r="U225" s="523">
        <v>0.0</v>
      </c>
      <c r="V225" s="523">
        <v>0.0</v>
      </c>
      <c r="W225" s="523">
        <v>0.0</v>
      </c>
      <c r="X225" s="523">
        <v>0.0</v>
      </c>
      <c r="Y225" s="523">
        <v>0.0</v>
      </c>
      <c r="Z225" s="523">
        <v>0.0</v>
      </c>
      <c r="AA225" s="523">
        <v>0.0</v>
      </c>
      <c r="AB225" s="523">
        <v>0.0</v>
      </c>
      <c r="AC225" s="523">
        <v>0.0</v>
      </c>
      <c r="AD225" s="523">
        <v>0.0</v>
      </c>
      <c r="AE225" s="523">
        <v>0.0</v>
      </c>
      <c r="AF225" s="523">
        <v>0.0</v>
      </c>
      <c r="AG225" s="523">
        <v>0.0</v>
      </c>
      <c r="AH225" s="523">
        <v>0.0</v>
      </c>
      <c r="AI225" s="523">
        <v>0.0</v>
      </c>
      <c r="AJ225" s="523">
        <v>0.0</v>
      </c>
      <c r="AK225" s="523">
        <v>0.0</v>
      </c>
      <c r="AL225" s="523">
        <v>0.0</v>
      </c>
      <c r="AM225" s="523">
        <v>0.0</v>
      </c>
      <c r="AN225" s="523">
        <v>0.0</v>
      </c>
      <c r="AO225" s="523">
        <v>0.0</v>
      </c>
      <c r="AP225" s="523">
        <v>0.0</v>
      </c>
      <c r="AQ225" s="523">
        <v>0.0</v>
      </c>
      <c r="AR225" s="523">
        <v>0.0</v>
      </c>
      <c r="AS225" s="523">
        <v>0.0</v>
      </c>
      <c r="AT225" s="523">
        <v>0.0</v>
      </c>
      <c r="AU225" s="523">
        <v>0.0</v>
      </c>
      <c r="AV225" s="523">
        <v>0.0</v>
      </c>
      <c r="AW225" s="523">
        <v>0.0</v>
      </c>
      <c r="AX225" s="523">
        <v>0.0</v>
      </c>
      <c r="AY225" s="523">
        <v>0.0</v>
      </c>
      <c r="AZ225" s="523">
        <v>0.0</v>
      </c>
      <c r="BA225" s="523">
        <v>0.0</v>
      </c>
      <c r="BB225" s="523">
        <v>0.0</v>
      </c>
      <c r="BC225" s="523">
        <v>0.0</v>
      </c>
      <c r="BD225" s="523">
        <v>0.0</v>
      </c>
      <c r="BE225" s="523">
        <v>0.0</v>
      </c>
      <c r="BF225" s="515">
        <v>0.0</v>
      </c>
      <c r="BG225" s="510"/>
      <c r="BH225" s="511">
        <v>0.0</v>
      </c>
      <c r="BI225" s="512">
        <f t="shared" si="21"/>
        <v>0</v>
      </c>
      <c r="BJ225" s="511">
        <v>0.0</v>
      </c>
      <c r="BK225" s="513"/>
      <c r="BL225" s="514">
        <f t="shared" si="22"/>
        <v>0</v>
      </c>
      <c r="BM225" s="428"/>
      <c r="BN225" s="428"/>
    </row>
    <row r="226" outlineLevel="3">
      <c r="A226" s="428"/>
      <c r="B226" s="428"/>
      <c r="C226" s="428"/>
      <c r="D226" s="428"/>
      <c r="E226" s="517"/>
      <c r="F226" s="517"/>
      <c r="G226" s="517"/>
      <c r="H226" s="517"/>
      <c r="I226" s="517"/>
      <c r="J226" s="517"/>
      <c r="K226" s="517"/>
      <c r="L226" s="517"/>
      <c r="M226" s="517"/>
      <c r="N226" s="517"/>
      <c r="O226" s="517"/>
      <c r="P226" s="517"/>
      <c r="Q226" s="517"/>
      <c r="R226" s="517"/>
      <c r="S226" s="517"/>
      <c r="T226" s="517"/>
      <c r="U226" s="517"/>
      <c r="V226" s="517"/>
      <c r="W226" s="517"/>
      <c r="X226" s="517"/>
      <c r="Y226" s="517"/>
      <c r="Z226" s="517"/>
      <c r="AA226" s="517"/>
      <c r="AB226" s="517"/>
      <c r="AC226" s="517"/>
      <c r="AD226" s="517"/>
      <c r="AE226" s="517"/>
      <c r="AF226" s="517"/>
      <c r="AG226" s="517"/>
      <c r="AH226" s="517"/>
      <c r="AI226" s="517"/>
      <c r="AJ226" s="517"/>
      <c r="AK226" s="517"/>
      <c r="AL226" s="517"/>
      <c r="AM226" s="517"/>
      <c r="AN226" s="517"/>
      <c r="AO226" s="517"/>
      <c r="AP226" s="517"/>
      <c r="AQ226" s="517"/>
      <c r="AR226" s="517"/>
      <c r="AS226" s="517"/>
      <c r="AT226" s="517"/>
      <c r="AU226" s="517"/>
      <c r="AV226" s="517"/>
      <c r="AW226" s="517"/>
      <c r="AX226" s="517"/>
      <c r="AY226" s="517"/>
      <c r="AZ226" s="517"/>
      <c r="BA226" s="517"/>
      <c r="BB226" s="517"/>
      <c r="BC226" s="517"/>
      <c r="BD226" s="517"/>
      <c r="BE226" s="517"/>
      <c r="BF226" s="517"/>
      <c r="BG226" s="517"/>
      <c r="BH226" s="517"/>
      <c r="BI226" s="517"/>
      <c r="BJ226" s="517"/>
      <c r="BK226" s="517"/>
      <c r="BL226" s="517"/>
      <c r="BM226" s="428"/>
      <c r="BN226" s="428"/>
    </row>
    <row r="227" outlineLevel="3">
      <c r="A227" s="428"/>
      <c r="B227" s="428"/>
      <c r="C227" s="428"/>
      <c r="D227" s="428"/>
      <c r="E227" s="428"/>
      <c r="F227" s="428"/>
      <c r="G227" s="428"/>
      <c r="H227" s="428"/>
      <c r="I227" s="428"/>
      <c r="J227" s="428"/>
      <c r="K227" s="428"/>
      <c r="L227" s="428"/>
      <c r="M227" s="428"/>
      <c r="N227" s="428"/>
      <c r="O227" s="428"/>
      <c r="P227" s="428"/>
      <c r="Q227" s="428"/>
      <c r="R227" s="428"/>
      <c r="S227" s="428"/>
      <c r="T227" s="428"/>
      <c r="U227" s="428"/>
      <c r="V227" s="428"/>
      <c r="W227" s="428"/>
      <c r="X227" s="428"/>
      <c r="Y227" s="428"/>
      <c r="Z227" s="428"/>
      <c r="AA227" s="428"/>
      <c r="AB227" s="428"/>
      <c r="AC227" s="428"/>
      <c r="AD227" s="428"/>
      <c r="AE227" s="428"/>
      <c r="AF227" s="428"/>
      <c r="AG227" s="428"/>
      <c r="AH227" s="428"/>
      <c r="AI227" s="428"/>
      <c r="AJ227" s="428"/>
      <c r="AK227" s="428"/>
      <c r="AL227" s="428"/>
      <c r="AM227" s="428"/>
      <c r="AN227" s="428"/>
      <c r="AO227" s="428"/>
      <c r="AP227" s="428"/>
      <c r="AQ227" s="428"/>
      <c r="AR227" s="428"/>
      <c r="AS227" s="428"/>
      <c r="AT227" s="428"/>
      <c r="AU227" s="428"/>
      <c r="AV227" s="428"/>
      <c r="AW227" s="428"/>
      <c r="AX227" s="428"/>
      <c r="AY227" s="428"/>
      <c r="AZ227" s="428"/>
      <c r="BA227" s="428"/>
      <c r="BB227" s="428"/>
      <c r="BC227" s="428"/>
      <c r="BD227" s="428"/>
      <c r="BE227" s="428"/>
      <c r="BF227" s="428"/>
      <c r="BG227" s="428"/>
      <c r="BH227" s="428"/>
      <c r="BI227" s="428"/>
      <c r="BJ227" s="428"/>
      <c r="BK227" s="428"/>
      <c r="BL227" s="428"/>
      <c r="BM227" s="428"/>
      <c r="BN227" s="428"/>
    </row>
    <row r="228" outlineLevel="3">
      <c r="A228" s="428"/>
      <c r="B228" s="428"/>
      <c r="C228" s="428"/>
      <c r="D228" s="428"/>
      <c r="E228" s="428"/>
      <c r="F228" s="428"/>
      <c r="G228" s="428"/>
      <c r="H228" s="428"/>
      <c r="I228" s="428"/>
      <c r="J228" s="428"/>
      <c r="K228" s="428"/>
      <c r="L228" s="428"/>
      <c r="M228" s="428"/>
      <c r="N228" s="428"/>
      <c r="O228" s="428"/>
      <c r="P228" s="428"/>
      <c r="Q228" s="428"/>
      <c r="R228" s="428"/>
      <c r="S228" s="428"/>
      <c r="T228" s="428"/>
      <c r="U228" s="428"/>
      <c r="V228" s="428"/>
      <c r="W228" s="428"/>
      <c r="X228" s="428"/>
      <c r="Y228" s="428"/>
      <c r="Z228" s="428"/>
      <c r="AA228" s="428"/>
      <c r="AB228" s="428"/>
      <c r="AC228" s="428"/>
      <c r="AD228" s="428"/>
      <c r="AE228" s="428"/>
      <c r="AF228" s="428"/>
      <c r="AG228" s="428"/>
      <c r="AH228" s="428"/>
      <c r="AI228" s="428"/>
      <c r="AJ228" s="428"/>
      <c r="AK228" s="428"/>
      <c r="AL228" s="428"/>
      <c r="AM228" s="428"/>
      <c r="AN228" s="428"/>
      <c r="AO228" s="428"/>
      <c r="AP228" s="428"/>
      <c r="AQ228" s="428"/>
      <c r="AR228" s="428"/>
      <c r="AS228" s="428"/>
      <c r="AT228" s="428"/>
      <c r="AU228" s="428"/>
      <c r="AV228" s="428"/>
      <c r="AW228" s="428"/>
      <c r="AX228" s="428"/>
      <c r="AY228" s="428"/>
      <c r="AZ228" s="428"/>
      <c r="BA228" s="428"/>
      <c r="BB228" s="428"/>
      <c r="BC228" s="428"/>
      <c r="BD228" s="428"/>
      <c r="BE228" s="428"/>
      <c r="BF228" s="428"/>
      <c r="BG228" s="428"/>
      <c r="BH228" s="428"/>
      <c r="BI228" s="428"/>
      <c r="BJ228" s="428"/>
      <c r="BK228" s="428"/>
      <c r="BL228" s="428"/>
      <c r="BM228" s="428"/>
      <c r="BN228" s="428"/>
    </row>
    <row r="229" outlineLevel="3">
      <c r="A229" s="428"/>
      <c r="B229" s="428"/>
      <c r="C229" s="478"/>
      <c r="D229" s="479" t="s">
        <v>203</v>
      </c>
      <c r="E229" s="181"/>
      <c r="F229" s="480" t="s">
        <v>528</v>
      </c>
      <c r="G229" s="480" t="s">
        <v>529</v>
      </c>
      <c r="H229" s="480" t="s">
        <v>188</v>
      </c>
      <c r="I229" s="480" t="s">
        <v>177</v>
      </c>
      <c r="J229" s="481" t="s">
        <v>206</v>
      </c>
      <c r="K229" s="428"/>
      <c r="L229" s="428"/>
      <c r="M229" s="428"/>
      <c r="N229" s="428"/>
      <c r="O229" s="428"/>
      <c r="P229" s="428"/>
      <c r="Q229" s="428"/>
      <c r="R229" s="428"/>
      <c r="S229" s="428"/>
      <c r="T229" s="428"/>
      <c r="U229" s="428"/>
      <c r="V229" s="428"/>
      <c r="W229" s="428"/>
      <c r="X229" s="428"/>
      <c r="Y229" s="428"/>
      <c r="Z229" s="428"/>
      <c r="AA229" s="428"/>
      <c r="AB229" s="428"/>
      <c r="AC229" s="428"/>
      <c r="AD229" s="428"/>
      <c r="AE229" s="428"/>
      <c r="AF229" s="428"/>
      <c r="AG229" s="428"/>
      <c r="AH229" s="428"/>
      <c r="AI229" s="428"/>
      <c r="AJ229" s="428"/>
      <c r="AK229" s="428"/>
      <c r="AL229" s="428"/>
      <c r="AM229" s="428"/>
      <c r="AN229" s="428"/>
      <c r="AO229" s="428"/>
      <c r="AP229" s="428"/>
      <c r="AQ229" s="428"/>
      <c r="AR229" s="428"/>
      <c r="AS229" s="428"/>
      <c r="AT229" s="428"/>
      <c r="AU229" s="428"/>
      <c r="AV229" s="428"/>
      <c r="AW229" s="428"/>
      <c r="AX229" s="428"/>
      <c r="AY229" s="428"/>
      <c r="AZ229" s="428"/>
      <c r="BA229" s="428"/>
      <c r="BB229" s="428"/>
      <c r="BC229" s="428"/>
      <c r="BD229" s="428"/>
      <c r="BE229" s="428"/>
      <c r="BF229" s="482" t="s">
        <v>207</v>
      </c>
      <c r="BG229" s="428"/>
      <c r="BH229" s="483"/>
      <c r="BI229" s="484" t="s">
        <v>191</v>
      </c>
      <c r="BJ229" s="485"/>
      <c r="BK229" s="486" t="s">
        <v>177</v>
      </c>
      <c r="BL229" s="468" t="s">
        <v>208</v>
      </c>
      <c r="BM229" s="428"/>
      <c r="BN229" s="428"/>
    </row>
    <row r="230" outlineLevel="3">
      <c r="A230" s="428"/>
      <c r="B230" s="428"/>
      <c r="C230" s="428"/>
      <c r="D230" s="487" t="s">
        <v>190</v>
      </c>
      <c r="E230" s="181"/>
      <c r="F230" s="488" t="s">
        <v>530</v>
      </c>
      <c r="G230" s="488" t="s">
        <v>531</v>
      </c>
      <c r="H230" s="526">
        <v>0.0</v>
      </c>
      <c r="I230" s="527">
        <v>0.0</v>
      </c>
      <c r="J230" s="491" t="str">
        <f>IFERROR(I230/H230)</f>
        <v/>
      </c>
      <c r="K230" s="428"/>
      <c r="L230" s="428"/>
      <c r="M230" s="428"/>
      <c r="N230" s="428"/>
      <c r="O230" s="428"/>
      <c r="P230" s="428"/>
      <c r="Q230" s="428"/>
      <c r="R230" s="428"/>
      <c r="S230" s="428"/>
      <c r="T230" s="428"/>
      <c r="U230" s="428"/>
      <c r="V230" s="428"/>
      <c r="W230" s="428"/>
      <c r="X230" s="428"/>
      <c r="Y230" s="428"/>
      <c r="Z230" s="428"/>
      <c r="AA230" s="428"/>
      <c r="AB230" s="428"/>
      <c r="AC230" s="428"/>
      <c r="AD230" s="428"/>
      <c r="AE230" s="428"/>
      <c r="AF230" s="428"/>
      <c r="AG230" s="428"/>
      <c r="AH230" s="428"/>
      <c r="AI230" s="428"/>
      <c r="AJ230" s="428"/>
      <c r="AK230" s="428"/>
      <c r="AL230" s="428"/>
      <c r="AM230" s="428"/>
      <c r="AN230" s="428"/>
      <c r="AO230" s="428"/>
      <c r="AP230" s="428"/>
      <c r="AQ230" s="428"/>
      <c r="AR230" s="428"/>
      <c r="AS230" s="428"/>
      <c r="AT230" s="428"/>
      <c r="AU230" s="428"/>
      <c r="AV230" s="428"/>
      <c r="AW230" s="428"/>
      <c r="AX230" s="428"/>
      <c r="AY230" s="428"/>
      <c r="AZ230" s="428"/>
      <c r="BA230" s="428"/>
      <c r="BB230" s="428"/>
      <c r="BC230" s="428"/>
      <c r="BD230" s="428"/>
      <c r="BE230" s="428"/>
      <c r="BF230" s="492">
        <f>SUM(BF235:BF244)</f>
        <v>0</v>
      </c>
      <c r="BG230" s="428"/>
      <c r="BH230" s="493" t="s">
        <v>211</v>
      </c>
      <c r="BI230" s="519"/>
      <c r="BJ230" s="495" t="str">
        <f>if(BL230=1,"1","0")</f>
        <v>0</v>
      </c>
      <c r="BK230" s="496">
        <v>0.0</v>
      </c>
      <c r="BL230" s="520">
        <f>AVERAGE(BI235:BI244)</f>
        <v>0</v>
      </c>
      <c r="BM230" s="428"/>
      <c r="BN230" s="428"/>
    </row>
    <row r="231" outlineLevel="3">
      <c r="A231" s="428"/>
      <c r="B231" s="428"/>
      <c r="C231" s="428"/>
      <c r="D231" s="428"/>
      <c r="E231" s="428"/>
      <c r="F231" s="428"/>
      <c r="G231" s="428"/>
      <c r="H231" s="428"/>
      <c r="I231" s="428"/>
      <c r="J231" s="428"/>
      <c r="K231" s="428"/>
      <c r="L231" s="428"/>
      <c r="M231" s="428"/>
      <c r="N231" s="428"/>
      <c r="O231" s="428"/>
      <c r="P231" s="428"/>
      <c r="Q231" s="428"/>
      <c r="R231" s="428"/>
      <c r="S231" s="428"/>
      <c r="T231" s="428"/>
      <c r="U231" s="428"/>
      <c r="V231" s="428"/>
      <c r="W231" s="428"/>
      <c r="X231" s="428"/>
      <c r="Y231" s="428"/>
      <c r="Z231" s="428"/>
      <c r="AA231" s="428"/>
      <c r="AB231" s="428"/>
      <c r="AC231" s="428"/>
      <c r="AD231" s="428"/>
      <c r="AE231" s="428"/>
      <c r="AF231" s="428"/>
      <c r="AG231" s="428"/>
      <c r="AH231" s="428"/>
      <c r="AI231" s="428"/>
      <c r="AJ231" s="428"/>
      <c r="AK231" s="428"/>
      <c r="AL231" s="428"/>
      <c r="AM231" s="428"/>
      <c r="AN231" s="428"/>
      <c r="AO231" s="428"/>
      <c r="AP231" s="428"/>
      <c r="AQ231" s="428"/>
      <c r="AR231" s="428"/>
      <c r="AS231" s="428"/>
      <c r="AT231" s="428"/>
      <c r="AU231" s="428"/>
      <c r="AV231" s="428"/>
      <c r="AW231" s="428"/>
      <c r="AX231" s="428"/>
      <c r="AY231" s="428"/>
      <c r="AZ231" s="428"/>
      <c r="BA231" s="428"/>
      <c r="BB231" s="428"/>
      <c r="BC231" s="428"/>
      <c r="BD231" s="428"/>
      <c r="BE231" s="428"/>
      <c r="BF231" s="428"/>
      <c r="BG231" s="428"/>
      <c r="BH231" s="428"/>
      <c r="BI231" s="428"/>
      <c r="BJ231" s="428"/>
      <c r="BK231" s="428"/>
      <c r="BL231" s="428"/>
      <c r="BM231" s="428"/>
      <c r="BN231" s="428"/>
    </row>
    <row r="232" outlineLevel="3">
      <c r="A232" s="428"/>
      <c r="B232" s="428"/>
      <c r="C232" s="428"/>
      <c r="D232" s="428"/>
      <c r="E232" s="498" t="s">
        <v>212</v>
      </c>
      <c r="F232" s="499" t="s">
        <v>213</v>
      </c>
      <c r="G232" s="498" t="s">
        <v>214</v>
      </c>
      <c r="H232" s="521"/>
      <c r="I232" s="521"/>
      <c r="J232" s="500"/>
      <c r="K232" s="182"/>
      <c r="L232" s="182"/>
      <c r="M232" s="182"/>
      <c r="N232" s="182"/>
      <c r="O232" s="182"/>
      <c r="P232" s="182"/>
      <c r="Q232" s="182"/>
      <c r="R232" s="182"/>
      <c r="S232" s="182"/>
      <c r="T232" s="182"/>
      <c r="U232" s="182"/>
      <c r="V232" s="182"/>
      <c r="W232" s="182"/>
      <c r="X232" s="182"/>
      <c r="Y232" s="182"/>
      <c r="Z232" s="182"/>
      <c r="AA232" s="182"/>
      <c r="AB232" s="182"/>
      <c r="AC232" s="182"/>
      <c r="AD232" s="182"/>
      <c r="AE232" s="182"/>
      <c r="AF232" s="182"/>
      <c r="AG232" s="182"/>
      <c r="AH232" s="182"/>
      <c r="AI232" s="182"/>
      <c r="AJ232" s="182"/>
      <c r="AK232" s="182"/>
      <c r="AL232" s="182"/>
      <c r="AM232" s="182"/>
      <c r="AN232" s="182"/>
      <c r="AO232" s="182"/>
      <c r="AP232" s="182"/>
      <c r="AQ232" s="182"/>
      <c r="AR232" s="182"/>
      <c r="AS232" s="182"/>
      <c r="AT232" s="182"/>
      <c r="AU232" s="182"/>
      <c r="AV232" s="182"/>
      <c r="AW232" s="182"/>
      <c r="AX232" s="182"/>
      <c r="AY232" s="182"/>
      <c r="AZ232" s="182"/>
      <c r="BA232" s="182"/>
      <c r="BB232" s="182"/>
      <c r="BC232" s="182"/>
      <c r="BD232" s="182"/>
      <c r="BE232" s="181"/>
      <c r="BF232" s="501" t="s">
        <v>187</v>
      </c>
      <c r="BG232" s="479" t="s">
        <v>217</v>
      </c>
      <c r="BH232" s="182"/>
      <c r="BI232" s="182"/>
      <c r="BJ232" s="181"/>
      <c r="BK232" s="501" t="s">
        <v>167</v>
      </c>
      <c r="BL232" s="501" t="s">
        <v>218</v>
      </c>
      <c r="BM232" s="428"/>
      <c r="BN232" s="428"/>
    </row>
    <row r="233" outlineLevel="3">
      <c r="A233" s="428"/>
      <c r="B233" s="428"/>
      <c r="C233" s="428"/>
      <c r="D233" s="428"/>
      <c r="E233" s="199"/>
      <c r="F233" s="199"/>
      <c r="G233" s="199"/>
      <c r="H233" s="199"/>
      <c r="I233" s="199"/>
      <c r="J233" s="502" t="s">
        <v>219</v>
      </c>
      <c r="K233" s="182"/>
      <c r="L233" s="182"/>
      <c r="M233" s="181"/>
      <c r="N233" s="502" t="s">
        <v>220</v>
      </c>
      <c r="O233" s="182"/>
      <c r="P233" s="182"/>
      <c r="Q233" s="181"/>
      <c r="R233" s="502" t="s">
        <v>221</v>
      </c>
      <c r="S233" s="182"/>
      <c r="T233" s="182"/>
      <c r="U233" s="181"/>
      <c r="V233" s="502" t="s">
        <v>222</v>
      </c>
      <c r="W233" s="182"/>
      <c r="X233" s="182"/>
      <c r="Y233" s="181"/>
      <c r="Z233" s="502" t="s">
        <v>223</v>
      </c>
      <c r="AA233" s="182"/>
      <c r="AB233" s="182"/>
      <c r="AC233" s="181"/>
      <c r="AD233" s="502" t="s">
        <v>224</v>
      </c>
      <c r="AE233" s="182"/>
      <c r="AF233" s="182"/>
      <c r="AG233" s="181"/>
      <c r="AH233" s="502" t="s">
        <v>225</v>
      </c>
      <c r="AI233" s="182"/>
      <c r="AJ233" s="182"/>
      <c r="AK233" s="181"/>
      <c r="AL233" s="502" t="s">
        <v>226</v>
      </c>
      <c r="AM233" s="182"/>
      <c r="AN233" s="182"/>
      <c r="AO233" s="181"/>
      <c r="AP233" s="502" t="s">
        <v>227</v>
      </c>
      <c r="AQ233" s="182"/>
      <c r="AR233" s="182"/>
      <c r="AS233" s="181"/>
      <c r="AT233" s="502" t="s">
        <v>228</v>
      </c>
      <c r="AU233" s="182"/>
      <c r="AV233" s="182"/>
      <c r="AW233" s="181"/>
      <c r="AX233" s="502" t="s">
        <v>229</v>
      </c>
      <c r="AY233" s="182"/>
      <c r="AZ233" s="182"/>
      <c r="BA233" s="181"/>
      <c r="BB233" s="502" t="s">
        <v>230</v>
      </c>
      <c r="BC233" s="182"/>
      <c r="BD233" s="182"/>
      <c r="BE233" s="181"/>
      <c r="BF233" s="199"/>
      <c r="BG233" s="503" t="s">
        <v>231</v>
      </c>
      <c r="BH233" s="504" t="s">
        <v>232</v>
      </c>
      <c r="BI233" s="503" t="s">
        <v>233</v>
      </c>
      <c r="BJ233" s="504" t="s">
        <v>234</v>
      </c>
      <c r="BK233" s="199"/>
      <c r="BL233" s="199"/>
      <c r="BM233" s="428"/>
      <c r="BN233" s="428"/>
    </row>
    <row r="234" outlineLevel="3">
      <c r="A234" s="428"/>
      <c r="B234" s="428"/>
      <c r="C234" s="428"/>
      <c r="D234" s="428"/>
      <c r="E234" s="183"/>
      <c r="F234" s="183"/>
      <c r="G234" s="183"/>
      <c r="H234" s="183"/>
      <c r="I234" s="183"/>
      <c r="J234" s="505">
        <v>1.0</v>
      </c>
      <c r="K234" s="505">
        <v>2.0</v>
      </c>
      <c r="L234" s="505">
        <v>3.0</v>
      </c>
      <c r="M234" s="505">
        <v>4.0</v>
      </c>
      <c r="N234" s="505">
        <v>1.0</v>
      </c>
      <c r="O234" s="505">
        <v>2.0</v>
      </c>
      <c r="P234" s="505">
        <v>3.0</v>
      </c>
      <c r="Q234" s="505">
        <v>4.0</v>
      </c>
      <c r="R234" s="505">
        <v>1.0</v>
      </c>
      <c r="S234" s="505">
        <v>2.0</v>
      </c>
      <c r="T234" s="505">
        <v>3.0</v>
      </c>
      <c r="U234" s="505">
        <v>4.0</v>
      </c>
      <c r="V234" s="505">
        <v>1.0</v>
      </c>
      <c r="W234" s="505">
        <v>2.0</v>
      </c>
      <c r="X234" s="505">
        <v>3.0</v>
      </c>
      <c r="Y234" s="505">
        <v>4.0</v>
      </c>
      <c r="Z234" s="505">
        <v>1.0</v>
      </c>
      <c r="AA234" s="505">
        <v>2.0</v>
      </c>
      <c r="AB234" s="505">
        <v>3.0</v>
      </c>
      <c r="AC234" s="505">
        <v>4.0</v>
      </c>
      <c r="AD234" s="505">
        <v>1.0</v>
      </c>
      <c r="AE234" s="505">
        <v>2.0</v>
      </c>
      <c r="AF234" s="505">
        <v>3.0</v>
      </c>
      <c r="AG234" s="505">
        <v>4.0</v>
      </c>
      <c r="AH234" s="505">
        <v>1.0</v>
      </c>
      <c r="AI234" s="505">
        <v>2.0</v>
      </c>
      <c r="AJ234" s="505">
        <v>3.0</v>
      </c>
      <c r="AK234" s="505">
        <v>4.0</v>
      </c>
      <c r="AL234" s="505">
        <v>1.0</v>
      </c>
      <c r="AM234" s="505">
        <v>2.0</v>
      </c>
      <c r="AN234" s="505">
        <v>3.0</v>
      </c>
      <c r="AO234" s="505">
        <v>4.0</v>
      </c>
      <c r="AP234" s="505">
        <v>1.0</v>
      </c>
      <c r="AQ234" s="505">
        <v>2.0</v>
      </c>
      <c r="AR234" s="505">
        <v>3.0</v>
      </c>
      <c r="AS234" s="505">
        <v>4.0</v>
      </c>
      <c r="AT234" s="505">
        <v>1.0</v>
      </c>
      <c r="AU234" s="505">
        <v>2.0</v>
      </c>
      <c r="AV234" s="505">
        <v>3.0</v>
      </c>
      <c r="AW234" s="505">
        <v>4.0</v>
      </c>
      <c r="AX234" s="505">
        <v>1.0</v>
      </c>
      <c r="AY234" s="505">
        <v>2.0</v>
      </c>
      <c r="AZ234" s="505">
        <v>3.0</v>
      </c>
      <c r="BA234" s="505">
        <v>4.0</v>
      </c>
      <c r="BB234" s="505">
        <v>1.0</v>
      </c>
      <c r="BC234" s="505">
        <v>2.0</v>
      </c>
      <c r="BD234" s="505">
        <v>3.0</v>
      </c>
      <c r="BE234" s="505">
        <v>4.0</v>
      </c>
      <c r="BF234" s="183"/>
      <c r="BG234" s="183"/>
      <c r="BH234" s="183"/>
      <c r="BI234" s="183"/>
      <c r="BJ234" s="183"/>
      <c r="BK234" s="183"/>
      <c r="BL234" s="183"/>
      <c r="BM234" s="428"/>
      <c r="BN234" s="428"/>
    </row>
    <row r="235" outlineLevel="3">
      <c r="A235" s="428"/>
      <c r="B235" s="428"/>
      <c r="C235" s="428"/>
      <c r="D235" s="428"/>
      <c r="E235" s="486">
        <v>1.0</v>
      </c>
      <c r="F235" s="528"/>
      <c r="G235" s="506"/>
      <c r="H235" s="507"/>
      <c r="I235" s="507"/>
      <c r="J235" s="523">
        <v>0.0</v>
      </c>
      <c r="K235" s="523">
        <v>0.0</v>
      </c>
      <c r="L235" s="523">
        <v>0.0</v>
      </c>
      <c r="M235" s="523">
        <v>0.0</v>
      </c>
      <c r="N235" s="523">
        <v>0.0</v>
      </c>
      <c r="O235" s="523">
        <v>0.0</v>
      </c>
      <c r="P235" s="523">
        <v>0.0</v>
      </c>
      <c r="Q235" s="523">
        <v>0.0</v>
      </c>
      <c r="R235" s="523">
        <v>0.0</v>
      </c>
      <c r="S235" s="523">
        <v>0.0</v>
      </c>
      <c r="T235" s="523">
        <v>0.0</v>
      </c>
      <c r="U235" s="523">
        <v>0.0</v>
      </c>
      <c r="V235" s="523">
        <v>0.0</v>
      </c>
      <c r="W235" s="523">
        <v>0.0</v>
      </c>
      <c r="X235" s="523">
        <v>0.0</v>
      </c>
      <c r="Y235" s="523">
        <v>0.0</v>
      </c>
      <c r="Z235" s="523">
        <v>0.0</v>
      </c>
      <c r="AA235" s="523">
        <v>0.0</v>
      </c>
      <c r="AB235" s="523">
        <v>0.0</v>
      </c>
      <c r="AC235" s="523">
        <v>0.0</v>
      </c>
      <c r="AD235" s="523">
        <v>0.0</v>
      </c>
      <c r="AE235" s="523">
        <v>0.0</v>
      </c>
      <c r="AF235" s="523">
        <v>0.0</v>
      </c>
      <c r="AG235" s="523">
        <v>0.0</v>
      </c>
      <c r="AH235" s="523">
        <v>0.0</v>
      </c>
      <c r="AI235" s="523">
        <v>0.0</v>
      </c>
      <c r="AJ235" s="523">
        <v>0.0</v>
      </c>
      <c r="AK235" s="523">
        <v>0.0</v>
      </c>
      <c r="AL235" s="523">
        <v>0.0</v>
      </c>
      <c r="AM235" s="523">
        <v>0.0</v>
      </c>
      <c r="AN235" s="523">
        <v>0.0</v>
      </c>
      <c r="AO235" s="523">
        <v>0.0</v>
      </c>
      <c r="AP235" s="523">
        <v>0.0</v>
      </c>
      <c r="AQ235" s="523">
        <v>0.0</v>
      </c>
      <c r="AR235" s="523">
        <v>0.0</v>
      </c>
      <c r="AS235" s="523">
        <v>0.0</v>
      </c>
      <c r="AT235" s="523">
        <v>0.0</v>
      </c>
      <c r="AU235" s="523">
        <v>0.0</v>
      </c>
      <c r="AV235" s="523">
        <v>0.0</v>
      </c>
      <c r="AW235" s="523">
        <v>0.0</v>
      </c>
      <c r="AX235" s="523">
        <v>0.0</v>
      </c>
      <c r="AY235" s="523">
        <v>0.0</v>
      </c>
      <c r="AZ235" s="523">
        <v>0.0</v>
      </c>
      <c r="BA235" s="523">
        <v>0.0</v>
      </c>
      <c r="BB235" s="523">
        <v>0.0</v>
      </c>
      <c r="BC235" s="523">
        <v>0.0</v>
      </c>
      <c r="BD235" s="523">
        <v>0.0</v>
      </c>
      <c r="BE235" s="523">
        <v>0.0</v>
      </c>
      <c r="BF235" s="515">
        <v>0.0</v>
      </c>
      <c r="BG235" s="510"/>
      <c r="BH235" s="511">
        <v>0.0</v>
      </c>
      <c r="BI235" s="512">
        <f t="shared" ref="BI235:BI244" si="23">iferror(AVERAGE(J235:BE235))</f>
        <v>0</v>
      </c>
      <c r="BJ235" s="511">
        <v>0.0</v>
      </c>
      <c r="BK235" s="513"/>
      <c r="BL235" s="514">
        <f>iferror((BH235+BJ235)/100)</f>
        <v>0</v>
      </c>
      <c r="BM235" s="428"/>
      <c r="BN235" s="428"/>
    </row>
    <row r="236" outlineLevel="3">
      <c r="A236" s="428"/>
      <c r="B236" s="428"/>
      <c r="C236" s="428"/>
      <c r="D236" s="428"/>
      <c r="E236" s="486">
        <v>2.0</v>
      </c>
      <c r="F236" s="529"/>
      <c r="G236" s="506"/>
      <c r="H236" s="507"/>
      <c r="I236" s="507"/>
      <c r="J236" s="523">
        <v>0.0</v>
      </c>
      <c r="K236" s="523">
        <v>0.0</v>
      </c>
      <c r="L236" s="523">
        <v>0.0</v>
      </c>
      <c r="M236" s="523">
        <v>0.0</v>
      </c>
      <c r="N236" s="523">
        <v>0.0</v>
      </c>
      <c r="O236" s="523">
        <v>0.0</v>
      </c>
      <c r="P236" s="523">
        <v>0.0</v>
      </c>
      <c r="Q236" s="523">
        <v>0.0</v>
      </c>
      <c r="R236" s="523">
        <v>0.0</v>
      </c>
      <c r="S236" s="523">
        <v>0.0</v>
      </c>
      <c r="T236" s="523">
        <v>0.0</v>
      </c>
      <c r="U236" s="523">
        <v>0.0</v>
      </c>
      <c r="V236" s="523">
        <v>0.0</v>
      </c>
      <c r="W236" s="523">
        <v>0.0</v>
      </c>
      <c r="X236" s="523">
        <v>0.0</v>
      </c>
      <c r="Y236" s="523">
        <v>0.0</v>
      </c>
      <c r="Z236" s="523">
        <v>0.0</v>
      </c>
      <c r="AA236" s="523">
        <v>0.0</v>
      </c>
      <c r="AB236" s="523">
        <v>0.0</v>
      </c>
      <c r="AC236" s="523">
        <v>0.0</v>
      </c>
      <c r="AD236" s="523">
        <v>0.0</v>
      </c>
      <c r="AE236" s="523">
        <v>0.0</v>
      </c>
      <c r="AF236" s="523">
        <v>0.0</v>
      </c>
      <c r="AG236" s="523">
        <v>0.0</v>
      </c>
      <c r="AH236" s="523">
        <v>0.0</v>
      </c>
      <c r="AI236" s="523">
        <v>0.0</v>
      </c>
      <c r="AJ236" s="523">
        <v>0.0</v>
      </c>
      <c r="AK236" s="523">
        <v>0.0</v>
      </c>
      <c r="AL236" s="523">
        <v>0.0</v>
      </c>
      <c r="AM236" s="523">
        <v>0.0</v>
      </c>
      <c r="AN236" s="523">
        <v>0.0</v>
      </c>
      <c r="AO236" s="523">
        <v>0.0</v>
      </c>
      <c r="AP236" s="523">
        <v>0.0</v>
      </c>
      <c r="AQ236" s="523">
        <v>0.0</v>
      </c>
      <c r="AR236" s="523">
        <v>0.0</v>
      </c>
      <c r="AS236" s="523">
        <v>0.0</v>
      </c>
      <c r="AT236" s="523">
        <v>0.0</v>
      </c>
      <c r="AU236" s="523">
        <v>0.0</v>
      </c>
      <c r="AV236" s="523">
        <v>0.0</v>
      </c>
      <c r="AW236" s="523">
        <v>0.0</v>
      </c>
      <c r="AX236" s="523">
        <v>0.0</v>
      </c>
      <c r="AY236" s="523">
        <v>0.0</v>
      </c>
      <c r="AZ236" s="523">
        <v>0.0</v>
      </c>
      <c r="BA236" s="523">
        <v>0.0</v>
      </c>
      <c r="BB236" s="523">
        <v>0.0</v>
      </c>
      <c r="BC236" s="523">
        <v>0.0</v>
      </c>
      <c r="BD236" s="523">
        <v>0.0</v>
      </c>
      <c r="BE236" s="523">
        <v>0.0</v>
      </c>
      <c r="BF236" s="515">
        <v>0.0</v>
      </c>
      <c r="BG236" s="510"/>
      <c r="BH236" s="511">
        <v>0.0</v>
      </c>
      <c r="BI236" s="512">
        <f t="shared" si="23"/>
        <v>0</v>
      </c>
      <c r="BJ236" s="511">
        <v>0.0</v>
      </c>
      <c r="BK236" s="513"/>
      <c r="BL236" s="514">
        <f t="shared" ref="BL236:BL244" si="24">(BH236+BJ236)/100</f>
        <v>0</v>
      </c>
      <c r="BM236" s="428"/>
      <c r="BN236" s="428"/>
    </row>
    <row r="237" outlineLevel="3">
      <c r="A237" s="428"/>
      <c r="B237" s="428"/>
      <c r="C237" s="248" t="s">
        <v>235</v>
      </c>
      <c r="D237" s="428"/>
      <c r="E237" s="486">
        <v>3.0</v>
      </c>
      <c r="F237" s="529"/>
      <c r="G237" s="506"/>
      <c r="H237" s="507"/>
      <c r="I237" s="507"/>
      <c r="J237" s="523">
        <v>0.0</v>
      </c>
      <c r="K237" s="523">
        <v>0.0</v>
      </c>
      <c r="L237" s="523">
        <v>0.0</v>
      </c>
      <c r="M237" s="523">
        <v>0.0</v>
      </c>
      <c r="N237" s="523">
        <v>0.0</v>
      </c>
      <c r="O237" s="523">
        <v>0.0</v>
      </c>
      <c r="P237" s="523">
        <v>0.0</v>
      </c>
      <c r="Q237" s="523">
        <v>0.0</v>
      </c>
      <c r="R237" s="523">
        <v>0.0</v>
      </c>
      <c r="S237" s="523">
        <v>0.0</v>
      </c>
      <c r="T237" s="523">
        <v>0.0</v>
      </c>
      <c r="U237" s="523">
        <v>0.0</v>
      </c>
      <c r="V237" s="523">
        <v>0.0</v>
      </c>
      <c r="W237" s="523">
        <v>0.0</v>
      </c>
      <c r="X237" s="523">
        <v>0.0</v>
      </c>
      <c r="Y237" s="523">
        <v>0.0</v>
      </c>
      <c r="Z237" s="523">
        <v>0.0</v>
      </c>
      <c r="AA237" s="523">
        <v>0.0</v>
      </c>
      <c r="AB237" s="523">
        <v>0.0</v>
      </c>
      <c r="AC237" s="523">
        <v>0.0</v>
      </c>
      <c r="AD237" s="523">
        <v>0.0</v>
      </c>
      <c r="AE237" s="523">
        <v>0.0</v>
      </c>
      <c r="AF237" s="523">
        <v>0.0</v>
      </c>
      <c r="AG237" s="523">
        <v>0.0</v>
      </c>
      <c r="AH237" s="523">
        <v>0.0</v>
      </c>
      <c r="AI237" s="523">
        <v>0.0</v>
      </c>
      <c r="AJ237" s="523">
        <v>0.0</v>
      </c>
      <c r="AK237" s="523">
        <v>0.0</v>
      </c>
      <c r="AL237" s="523">
        <v>0.0</v>
      </c>
      <c r="AM237" s="523">
        <v>0.0</v>
      </c>
      <c r="AN237" s="523">
        <v>0.0</v>
      </c>
      <c r="AO237" s="523">
        <v>0.0</v>
      </c>
      <c r="AP237" s="523">
        <v>0.0</v>
      </c>
      <c r="AQ237" s="523">
        <v>0.0</v>
      </c>
      <c r="AR237" s="523">
        <v>0.0</v>
      </c>
      <c r="AS237" s="523">
        <v>0.0</v>
      </c>
      <c r="AT237" s="523">
        <v>0.0</v>
      </c>
      <c r="AU237" s="523">
        <v>0.0</v>
      </c>
      <c r="AV237" s="523">
        <v>0.0</v>
      </c>
      <c r="AW237" s="523">
        <v>0.0</v>
      </c>
      <c r="AX237" s="523">
        <v>0.0</v>
      </c>
      <c r="AY237" s="523">
        <v>0.0</v>
      </c>
      <c r="AZ237" s="523">
        <v>0.0</v>
      </c>
      <c r="BA237" s="523">
        <v>0.0</v>
      </c>
      <c r="BB237" s="523">
        <v>0.0</v>
      </c>
      <c r="BC237" s="523">
        <v>0.0</v>
      </c>
      <c r="BD237" s="523">
        <v>0.0</v>
      </c>
      <c r="BE237" s="523">
        <v>0.0</v>
      </c>
      <c r="BF237" s="515">
        <v>0.0</v>
      </c>
      <c r="BG237" s="510"/>
      <c r="BH237" s="511">
        <v>0.0</v>
      </c>
      <c r="BI237" s="512">
        <f t="shared" si="23"/>
        <v>0</v>
      </c>
      <c r="BJ237" s="511">
        <v>0.0</v>
      </c>
      <c r="BK237" s="513"/>
      <c r="BL237" s="514">
        <f t="shared" si="24"/>
        <v>0</v>
      </c>
      <c r="BM237" s="428"/>
      <c r="BN237" s="428"/>
    </row>
    <row r="238" outlineLevel="3">
      <c r="A238" s="428"/>
      <c r="B238" s="428"/>
      <c r="C238" s="428"/>
      <c r="D238" s="428"/>
      <c r="E238" s="486">
        <v>4.0</v>
      </c>
      <c r="F238" s="529"/>
      <c r="G238" s="506"/>
      <c r="H238" s="507"/>
      <c r="I238" s="507"/>
      <c r="J238" s="523">
        <v>0.0</v>
      </c>
      <c r="K238" s="523">
        <v>0.0</v>
      </c>
      <c r="L238" s="523">
        <v>0.0</v>
      </c>
      <c r="M238" s="523">
        <v>0.0</v>
      </c>
      <c r="N238" s="523">
        <v>0.0</v>
      </c>
      <c r="O238" s="523">
        <v>0.0</v>
      </c>
      <c r="P238" s="523">
        <v>0.0</v>
      </c>
      <c r="Q238" s="523">
        <v>0.0</v>
      </c>
      <c r="R238" s="523">
        <v>0.0</v>
      </c>
      <c r="S238" s="523">
        <v>0.0</v>
      </c>
      <c r="T238" s="523">
        <v>0.0</v>
      </c>
      <c r="U238" s="523">
        <v>0.0</v>
      </c>
      <c r="V238" s="523">
        <v>0.0</v>
      </c>
      <c r="W238" s="523">
        <v>0.0</v>
      </c>
      <c r="X238" s="523">
        <v>0.0</v>
      </c>
      <c r="Y238" s="523">
        <v>0.0</v>
      </c>
      <c r="Z238" s="523">
        <v>0.0</v>
      </c>
      <c r="AA238" s="523">
        <v>0.0</v>
      </c>
      <c r="AB238" s="523">
        <v>0.0</v>
      </c>
      <c r="AC238" s="523">
        <v>0.0</v>
      </c>
      <c r="AD238" s="523">
        <v>0.0</v>
      </c>
      <c r="AE238" s="523">
        <v>0.0</v>
      </c>
      <c r="AF238" s="523">
        <v>0.0</v>
      </c>
      <c r="AG238" s="523">
        <v>0.0</v>
      </c>
      <c r="AH238" s="523">
        <v>0.0</v>
      </c>
      <c r="AI238" s="523">
        <v>0.0</v>
      </c>
      <c r="AJ238" s="523">
        <v>0.0</v>
      </c>
      <c r="AK238" s="523">
        <v>0.0</v>
      </c>
      <c r="AL238" s="523">
        <v>0.0</v>
      </c>
      <c r="AM238" s="523">
        <v>0.0</v>
      </c>
      <c r="AN238" s="523">
        <v>0.0</v>
      </c>
      <c r="AO238" s="523">
        <v>0.0</v>
      </c>
      <c r="AP238" s="523">
        <v>0.0</v>
      </c>
      <c r="AQ238" s="523">
        <v>0.0</v>
      </c>
      <c r="AR238" s="523">
        <v>0.0</v>
      </c>
      <c r="AS238" s="523">
        <v>0.0</v>
      </c>
      <c r="AT238" s="523">
        <v>0.0</v>
      </c>
      <c r="AU238" s="523">
        <v>0.0</v>
      </c>
      <c r="AV238" s="523">
        <v>0.0</v>
      </c>
      <c r="AW238" s="523">
        <v>0.0</v>
      </c>
      <c r="AX238" s="523">
        <v>0.0</v>
      </c>
      <c r="AY238" s="523">
        <v>0.0</v>
      </c>
      <c r="AZ238" s="523">
        <v>0.0</v>
      </c>
      <c r="BA238" s="523">
        <v>0.0</v>
      </c>
      <c r="BB238" s="523">
        <v>0.0</v>
      </c>
      <c r="BC238" s="523">
        <v>0.0</v>
      </c>
      <c r="BD238" s="523">
        <v>0.0</v>
      </c>
      <c r="BE238" s="523">
        <v>0.0</v>
      </c>
      <c r="BF238" s="515">
        <v>0.0</v>
      </c>
      <c r="BG238" s="510"/>
      <c r="BH238" s="511">
        <v>0.0</v>
      </c>
      <c r="BI238" s="512">
        <f t="shared" si="23"/>
        <v>0</v>
      </c>
      <c r="BJ238" s="511">
        <v>0.0</v>
      </c>
      <c r="BK238" s="513"/>
      <c r="BL238" s="514">
        <f t="shared" si="24"/>
        <v>0</v>
      </c>
      <c r="BM238" s="428"/>
      <c r="BN238" s="428"/>
    </row>
    <row r="239" outlineLevel="3">
      <c r="A239" s="428"/>
      <c r="B239" s="428"/>
      <c r="C239" s="428"/>
      <c r="D239" s="428"/>
      <c r="E239" s="486">
        <v>5.0</v>
      </c>
      <c r="F239" s="529"/>
      <c r="G239" s="506"/>
      <c r="H239" s="507"/>
      <c r="I239" s="507"/>
      <c r="J239" s="523">
        <v>0.0</v>
      </c>
      <c r="K239" s="523">
        <v>0.0</v>
      </c>
      <c r="L239" s="523">
        <v>0.0</v>
      </c>
      <c r="M239" s="523">
        <v>0.0</v>
      </c>
      <c r="N239" s="523">
        <v>0.0</v>
      </c>
      <c r="O239" s="523">
        <v>0.0</v>
      </c>
      <c r="P239" s="523">
        <v>0.0</v>
      </c>
      <c r="Q239" s="523">
        <v>0.0</v>
      </c>
      <c r="R239" s="523">
        <v>0.0</v>
      </c>
      <c r="S239" s="523">
        <v>0.0</v>
      </c>
      <c r="T239" s="523">
        <v>0.0</v>
      </c>
      <c r="U239" s="523">
        <v>0.0</v>
      </c>
      <c r="V239" s="523">
        <v>0.0</v>
      </c>
      <c r="W239" s="523">
        <v>0.0</v>
      </c>
      <c r="X239" s="523">
        <v>0.0</v>
      </c>
      <c r="Y239" s="523">
        <v>0.0</v>
      </c>
      <c r="Z239" s="523">
        <v>0.0</v>
      </c>
      <c r="AA239" s="523">
        <v>0.0</v>
      </c>
      <c r="AB239" s="523">
        <v>0.0</v>
      </c>
      <c r="AC239" s="523">
        <v>0.0</v>
      </c>
      <c r="AD239" s="523">
        <v>0.0</v>
      </c>
      <c r="AE239" s="523">
        <v>0.0</v>
      </c>
      <c r="AF239" s="523">
        <v>0.0</v>
      </c>
      <c r="AG239" s="523">
        <v>0.0</v>
      </c>
      <c r="AH239" s="523">
        <v>0.0</v>
      </c>
      <c r="AI239" s="523">
        <v>0.0</v>
      </c>
      <c r="AJ239" s="523">
        <v>0.0</v>
      </c>
      <c r="AK239" s="523">
        <v>0.0</v>
      </c>
      <c r="AL239" s="523">
        <v>0.0</v>
      </c>
      <c r="AM239" s="523">
        <v>0.0</v>
      </c>
      <c r="AN239" s="523">
        <v>0.0</v>
      </c>
      <c r="AO239" s="523">
        <v>0.0</v>
      </c>
      <c r="AP239" s="523">
        <v>0.0</v>
      </c>
      <c r="AQ239" s="523">
        <v>0.0</v>
      </c>
      <c r="AR239" s="523">
        <v>0.0</v>
      </c>
      <c r="AS239" s="523">
        <v>0.0</v>
      </c>
      <c r="AT239" s="523">
        <v>0.0</v>
      </c>
      <c r="AU239" s="523">
        <v>0.0</v>
      </c>
      <c r="AV239" s="523">
        <v>0.0</v>
      </c>
      <c r="AW239" s="523">
        <v>0.0</v>
      </c>
      <c r="AX239" s="523">
        <v>0.0</v>
      </c>
      <c r="AY239" s="523">
        <v>0.0</v>
      </c>
      <c r="AZ239" s="523">
        <v>0.0</v>
      </c>
      <c r="BA239" s="523">
        <v>0.0</v>
      </c>
      <c r="BB239" s="523">
        <v>0.0</v>
      </c>
      <c r="BC239" s="523">
        <v>0.0</v>
      </c>
      <c r="BD239" s="523">
        <v>0.0</v>
      </c>
      <c r="BE239" s="523">
        <v>0.0</v>
      </c>
      <c r="BF239" s="515">
        <v>0.0</v>
      </c>
      <c r="BG239" s="510"/>
      <c r="BH239" s="511">
        <v>0.0</v>
      </c>
      <c r="BI239" s="512">
        <f t="shared" si="23"/>
        <v>0</v>
      </c>
      <c r="BJ239" s="511">
        <v>0.0</v>
      </c>
      <c r="BK239" s="513"/>
      <c r="BL239" s="514">
        <f t="shared" si="24"/>
        <v>0</v>
      </c>
      <c r="BM239" s="428"/>
      <c r="BN239" s="428"/>
    </row>
    <row r="240" outlineLevel="3">
      <c r="A240" s="428"/>
      <c r="B240" s="428"/>
      <c r="C240" s="428"/>
      <c r="D240" s="428"/>
      <c r="E240" s="486">
        <v>6.0</v>
      </c>
      <c r="F240" s="529"/>
      <c r="G240" s="506"/>
      <c r="H240" s="507"/>
      <c r="I240" s="507"/>
      <c r="J240" s="523">
        <v>0.0</v>
      </c>
      <c r="K240" s="523">
        <v>0.0</v>
      </c>
      <c r="L240" s="523">
        <v>0.0</v>
      </c>
      <c r="M240" s="523">
        <v>0.0</v>
      </c>
      <c r="N240" s="523">
        <v>0.0</v>
      </c>
      <c r="O240" s="523">
        <v>0.0</v>
      </c>
      <c r="P240" s="523">
        <v>0.0</v>
      </c>
      <c r="Q240" s="523">
        <v>0.0</v>
      </c>
      <c r="R240" s="523">
        <v>0.0</v>
      </c>
      <c r="S240" s="523">
        <v>0.0</v>
      </c>
      <c r="T240" s="523">
        <v>0.0</v>
      </c>
      <c r="U240" s="523">
        <v>0.0</v>
      </c>
      <c r="V240" s="523">
        <v>0.0</v>
      </c>
      <c r="W240" s="523">
        <v>0.0</v>
      </c>
      <c r="X240" s="523">
        <v>0.0</v>
      </c>
      <c r="Y240" s="523">
        <v>0.0</v>
      </c>
      <c r="Z240" s="523">
        <v>0.0</v>
      </c>
      <c r="AA240" s="523">
        <v>0.0</v>
      </c>
      <c r="AB240" s="523">
        <v>0.0</v>
      </c>
      <c r="AC240" s="523">
        <v>0.0</v>
      </c>
      <c r="AD240" s="523">
        <v>0.0</v>
      </c>
      <c r="AE240" s="523">
        <v>0.0</v>
      </c>
      <c r="AF240" s="523">
        <v>0.0</v>
      </c>
      <c r="AG240" s="523">
        <v>0.0</v>
      </c>
      <c r="AH240" s="523">
        <v>0.0</v>
      </c>
      <c r="AI240" s="523">
        <v>0.0</v>
      </c>
      <c r="AJ240" s="523">
        <v>0.0</v>
      </c>
      <c r="AK240" s="523">
        <v>0.0</v>
      </c>
      <c r="AL240" s="523">
        <v>0.0</v>
      </c>
      <c r="AM240" s="523">
        <v>0.0</v>
      </c>
      <c r="AN240" s="523">
        <v>0.0</v>
      </c>
      <c r="AO240" s="523">
        <v>0.0</v>
      </c>
      <c r="AP240" s="523">
        <v>0.0</v>
      </c>
      <c r="AQ240" s="523">
        <v>0.0</v>
      </c>
      <c r="AR240" s="523">
        <v>0.0</v>
      </c>
      <c r="AS240" s="523">
        <v>0.0</v>
      </c>
      <c r="AT240" s="523">
        <v>0.0</v>
      </c>
      <c r="AU240" s="523">
        <v>0.0</v>
      </c>
      <c r="AV240" s="523">
        <v>0.0</v>
      </c>
      <c r="AW240" s="523">
        <v>0.0</v>
      </c>
      <c r="AX240" s="523">
        <v>0.0</v>
      </c>
      <c r="AY240" s="523">
        <v>0.0</v>
      </c>
      <c r="AZ240" s="523">
        <v>0.0</v>
      </c>
      <c r="BA240" s="523">
        <v>0.0</v>
      </c>
      <c r="BB240" s="523">
        <v>0.0</v>
      </c>
      <c r="BC240" s="523">
        <v>0.0</v>
      </c>
      <c r="BD240" s="523">
        <v>0.0</v>
      </c>
      <c r="BE240" s="523">
        <v>0.0</v>
      </c>
      <c r="BF240" s="515">
        <v>0.0</v>
      </c>
      <c r="BG240" s="510"/>
      <c r="BH240" s="511">
        <v>0.0</v>
      </c>
      <c r="BI240" s="512">
        <f t="shared" si="23"/>
        <v>0</v>
      </c>
      <c r="BJ240" s="511">
        <v>0.0</v>
      </c>
      <c r="BK240" s="513"/>
      <c r="BL240" s="514">
        <f t="shared" si="24"/>
        <v>0</v>
      </c>
      <c r="BM240" s="428"/>
      <c r="BN240" s="428"/>
    </row>
    <row r="241" outlineLevel="3">
      <c r="A241" s="428"/>
      <c r="B241" s="428"/>
      <c r="C241" s="428"/>
      <c r="D241" s="428"/>
      <c r="E241" s="486">
        <v>7.0</v>
      </c>
      <c r="F241" s="529"/>
      <c r="G241" s="506"/>
      <c r="H241" s="507"/>
      <c r="I241" s="507"/>
      <c r="J241" s="523">
        <v>0.0</v>
      </c>
      <c r="K241" s="523">
        <v>0.0</v>
      </c>
      <c r="L241" s="523">
        <v>0.0</v>
      </c>
      <c r="M241" s="523">
        <v>0.0</v>
      </c>
      <c r="N241" s="523">
        <v>0.0</v>
      </c>
      <c r="O241" s="523">
        <v>0.0</v>
      </c>
      <c r="P241" s="523">
        <v>0.0</v>
      </c>
      <c r="Q241" s="523">
        <v>0.0</v>
      </c>
      <c r="R241" s="523">
        <v>0.0</v>
      </c>
      <c r="S241" s="523">
        <v>0.0</v>
      </c>
      <c r="T241" s="523">
        <v>0.0</v>
      </c>
      <c r="U241" s="523">
        <v>0.0</v>
      </c>
      <c r="V241" s="523">
        <v>0.0</v>
      </c>
      <c r="W241" s="523">
        <v>0.0</v>
      </c>
      <c r="X241" s="523">
        <v>0.0</v>
      </c>
      <c r="Y241" s="523">
        <v>0.0</v>
      </c>
      <c r="Z241" s="523">
        <v>0.0</v>
      </c>
      <c r="AA241" s="523">
        <v>0.0</v>
      </c>
      <c r="AB241" s="523">
        <v>0.0</v>
      </c>
      <c r="AC241" s="523">
        <v>0.0</v>
      </c>
      <c r="AD241" s="523">
        <v>0.0</v>
      </c>
      <c r="AE241" s="523">
        <v>0.0</v>
      </c>
      <c r="AF241" s="523">
        <v>0.0</v>
      </c>
      <c r="AG241" s="523">
        <v>0.0</v>
      </c>
      <c r="AH241" s="523">
        <v>0.0</v>
      </c>
      <c r="AI241" s="523">
        <v>0.0</v>
      </c>
      <c r="AJ241" s="523">
        <v>0.0</v>
      </c>
      <c r="AK241" s="523">
        <v>0.0</v>
      </c>
      <c r="AL241" s="523">
        <v>0.0</v>
      </c>
      <c r="AM241" s="523">
        <v>0.0</v>
      </c>
      <c r="AN241" s="523">
        <v>0.0</v>
      </c>
      <c r="AO241" s="523">
        <v>0.0</v>
      </c>
      <c r="AP241" s="523">
        <v>0.0</v>
      </c>
      <c r="AQ241" s="523">
        <v>0.0</v>
      </c>
      <c r="AR241" s="523">
        <v>0.0</v>
      </c>
      <c r="AS241" s="523">
        <v>0.0</v>
      </c>
      <c r="AT241" s="523">
        <v>0.0</v>
      </c>
      <c r="AU241" s="523">
        <v>0.0</v>
      </c>
      <c r="AV241" s="523">
        <v>0.0</v>
      </c>
      <c r="AW241" s="523">
        <v>0.0</v>
      </c>
      <c r="AX241" s="523">
        <v>0.0</v>
      </c>
      <c r="AY241" s="523">
        <v>0.0</v>
      </c>
      <c r="AZ241" s="523">
        <v>0.0</v>
      </c>
      <c r="BA241" s="523">
        <v>0.0</v>
      </c>
      <c r="BB241" s="523">
        <v>0.0</v>
      </c>
      <c r="BC241" s="523">
        <v>0.0</v>
      </c>
      <c r="BD241" s="523">
        <v>0.0</v>
      </c>
      <c r="BE241" s="523">
        <v>0.0</v>
      </c>
      <c r="BF241" s="515">
        <v>0.0</v>
      </c>
      <c r="BG241" s="510"/>
      <c r="BH241" s="511">
        <v>0.0</v>
      </c>
      <c r="BI241" s="512">
        <f t="shared" si="23"/>
        <v>0</v>
      </c>
      <c r="BJ241" s="511">
        <v>0.0</v>
      </c>
      <c r="BK241" s="513"/>
      <c r="BL241" s="514">
        <f t="shared" si="24"/>
        <v>0</v>
      </c>
      <c r="BM241" s="428"/>
      <c r="BN241" s="428"/>
    </row>
    <row r="242" outlineLevel="3">
      <c r="A242" s="428"/>
      <c r="B242" s="428"/>
      <c r="C242" s="428"/>
      <c r="D242" s="428"/>
      <c r="E242" s="486">
        <v>8.0</v>
      </c>
      <c r="F242" s="529"/>
      <c r="G242" s="506"/>
      <c r="H242" s="507"/>
      <c r="I242" s="507"/>
      <c r="J242" s="523">
        <v>0.0</v>
      </c>
      <c r="K242" s="523">
        <v>0.0</v>
      </c>
      <c r="L242" s="523">
        <v>0.0</v>
      </c>
      <c r="M242" s="523">
        <v>0.0</v>
      </c>
      <c r="N242" s="523">
        <v>0.0</v>
      </c>
      <c r="O242" s="523">
        <v>0.0</v>
      </c>
      <c r="P242" s="523">
        <v>0.0</v>
      </c>
      <c r="Q242" s="523">
        <v>0.0</v>
      </c>
      <c r="R242" s="523">
        <v>0.0</v>
      </c>
      <c r="S242" s="523">
        <v>0.0</v>
      </c>
      <c r="T242" s="523">
        <v>0.0</v>
      </c>
      <c r="U242" s="523">
        <v>0.0</v>
      </c>
      <c r="V242" s="523">
        <v>0.0</v>
      </c>
      <c r="W242" s="523">
        <v>0.0</v>
      </c>
      <c r="X242" s="523">
        <v>0.0</v>
      </c>
      <c r="Y242" s="523">
        <v>0.0</v>
      </c>
      <c r="Z242" s="523">
        <v>0.0</v>
      </c>
      <c r="AA242" s="523">
        <v>0.0</v>
      </c>
      <c r="AB242" s="523">
        <v>0.0</v>
      </c>
      <c r="AC242" s="523">
        <v>0.0</v>
      </c>
      <c r="AD242" s="523">
        <v>0.0</v>
      </c>
      <c r="AE242" s="523">
        <v>0.0</v>
      </c>
      <c r="AF242" s="523">
        <v>0.0</v>
      </c>
      <c r="AG242" s="523">
        <v>0.0</v>
      </c>
      <c r="AH242" s="523">
        <v>0.0</v>
      </c>
      <c r="AI242" s="523">
        <v>0.0</v>
      </c>
      <c r="AJ242" s="523">
        <v>0.0</v>
      </c>
      <c r="AK242" s="523">
        <v>0.0</v>
      </c>
      <c r="AL242" s="523">
        <v>0.0</v>
      </c>
      <c r="AM242" s="523">
        <v>0.0</v>
      </c>
      <c r="AN242" s="523">
        <v>0.0</v>
      </c>
      <c r="AO242" s="523">
        <v>0.0</v>
      </c>
      <c r="AP242" s="523">
        <v>0.0</v>
      </c>
      <c r="AQ242" s="523">
        <v>0.0</v>
      </c>
      <c r="AR242" s="523">
        <v>0.0</v>
      </c>
      <c r="AS242" s="523">
        <v>0.0</v>
      </c>
      <c r="AT242" s="523">
        <v>0.0</v>
      </c>
      <c r="AU242" s="523">
        <v>0.0</v>
      </c>
      <c r="AV242" s="523">
        <v>0.0</v>
      </c>
      <c r="AW242" s="523">
        <v>0.0</v>
      </c>
      <c r="AX242" s="523">
        <v>0.0</v>
      </c>
      <c r="AY242" s="523">
        <v>0.0</v>
      </c>
      <c r="AZ242" s="523">
        <v>0.0</v>
      </c>
      <c r="BA242" s="523">
        <v>0.0</v>
      </c>
      <c r="BB242" s="523">
        <v>0.0</v>
      </c>
      <c r="BC242" s="523">
        <v>0.0</v>
      </c>
      <c r="BD242" s="523">
        <v>0.0</v>
      </c>
      <c r="BE242" s="523">
        <v>0.0</v>
      </c>
      <c r="BF242" s="515">
        <v>0.0</v>
      </c>
      <c r="BG242" s="510"/>
      <c r="BH242" s="511">
        <v>0.0</v>
      </c>
      <c r="BI242" s="512">
        <f t="shared" si="23"/>
        <v>0</v>
      </c>
      <c r="BJ242" s="511">
        <v>0.0</v>
      </c>
      <c r="BK242" s="513"/>
      <c r="BL242" s="514">
        <f t="shared" si="24"/>
        <v>0</v>
      </c>
      <c r="BM242" s="428"/>
      <c r="BN242" s="428"/>
    </row>
    <row r="243" outlineLevel="3">
      <c r="A243" s="428"/>
      <c r="B243" s="428"/>
      <c r="C243" s="428"/>
      <c r="D243" s="428"/>
      <c r="E243" s="486">
        <v>9.0</v>
      </c>
      <c r="F243" s="529"/>
      <c r="G243" s="506"/>
      <c r="H243" s="507"/>
      <c r="I243" s="507"/>
      <c r="J243" s="523">
        <v>0.0</v>
      </c>
      <c r="K243" s="523">
        <v>0.0</v>
      </c>
      <c r="L243" s="523">
        <v>0.0</v>
      </c>
      <c r="M243" s="523">
        <v>0.0</v>
      </c>
      <c r="N243" s="523">
        <v>0.0</v>
      </c>
      <c r="O243" s="523">
        <v>0.0</v>
      </c>
      <c r="P243" s="523">
        <v>0.0</v>
      </c>
      <c r="Q243" s="523">
        <v>0.0</v>
      </c>
      <c r="R243" s="523">
        <v>0.0</v>
      </c>
      <c r="S243" s="523">
        <v>0.0</v>
      </c>
      <c r="T243" s="523">
        <v>0.0</v>
      </c>
      <c r="U243" s="523">
        <v>0.0</v>
      </c>
      <c r="V243" s="523">
        <v>0.0</v>
      </c>
      <c r="W243" s="523">
        <v>0.0</v>
      </c>
      <c r="X243" s="523">
        <v>0.0</v>
      </c>
      <c r="Y243" s="523">
        <v>0.0</v>
      </c>
      <c r="Z243" s="523">
        <v>0.0</v>
      </c>
      <c r="AA243" s="523">
        <v>0.0</v>
      </c>
      <c r="AB243" s="523">
        <v>0.0</v>
      </c>
      <c r="AC243" s="523">
        <v>0.0</v>
      </c>
      <c r="AD243" s="523">
        <v>0.0</v>
      </c>
      <c r="AE243" s="523">
        <v>0.0</v>
      </c>
      <c r="AF243" s="523">
        <v>0.0</v>
      </c>
      <c r="AG243" s="523">
        <v>0.0</v>
      </c>
      <c r="AH243" s="523">
        <v>0.0</v>
      </c>
      <c r="AI243" s="523">
        <v>0.0</v>
      </c>
      <c r="AJ243" s="523">
        <v>0.0</v>
      </c>
      <c r="AK243" s="523">
        <v>0.0</v>
      </c>
      <c r="AL243" s="523">
        <v>0.0</v>
      </c>
      <c r="AM243" s="523">
        <v>0.0</v>
      </c>
      <c r="AN243" s="523">
        <v>0.0</v>
      </c>
      <c r="AO243" s="523">
        <v>0.0</v>
      </c>
      <c r="AP243" s="523">
        <v>0.0</v>
      </c>
      <c r="AQ243" s="523">
        <v>0.0</v>
      </c>
      <c r="AR243" s="523">
        <v>0.0</v>
      </c>
      <c r="AS243" s="523">
        <v>0.0</v>
      </c>
      <c r="AT243" s="523">
        <v>0.0</v>
      </c>
      <c r="AU243" s="523">
        <v>0.0</v>
      </c>
      <c r="AV243" s="523">
        <v>0.0</v>
      </c>
      <c r="AW243" s="523">
        <v>0.0</v>
      </c>
      <c r="AX243" s="523">
        <v>0.0</v>
      </c>
      <c r="AY243" s="523">
        <v>0.0</v>
      </c>
      <c r="AZ243" s="523">
        <v>0.0</v>
      </c>
      <c r="BA243" s="523">
        <v>0.0</v>
      </c>
      <c r="BB243" s="523">
        <v>0.0</v>
      </c>
      <c r="BC243" s="523">
        <v>0.0</v>
      </c>
      <c r="BD243" s="523">
        <v>0.0</v>
      </c>
      <c r="BE243" s="523">
        <v>0.0</v>
      </c>
      <c r="BF243" s="515">
        <v>0.0</v>
      </c>
      <c r="BG243" s="510"/>
      <c r="BH243" s="511">
        <v>0.0</v>
      </c>
      <c r="BI243" s="512">
        <f t="shared" si="23"/>
        <v>0</v>
      </c>
      <c r="BJ243" s="511">
        <v>0.0</v>
      </c>
      <c r="BK243" s="513"/>
      <c r="BL243" s="514">
        <f t="shared" si="24"/>
        <v>0</v>
      </c>
      <c r="BM243" s="428"/>
      <c r="BN243" s="428"/>
    </row>
    <row r="244" outlineLevel="3">
      <c r="A244" s="428"/>
      <c r="B244" s="428"/>
      <c r="C244" s="428"/>
      <c r="D244" s="428"/>
      <c r="E244" s="486">
        <v>10.0</v>
      </c>
      <c r="F244" s="529"/>
      <c r="G244" s="506"/>
      <c r="H244" s="507"/>
      <c r="I244" s="507"/>
      <c r="J244" s="523">
        <v>0.0</v>
      </c>
      <c r="K244" s="523">
        <v>0.0</v>
      </c>
      <c r="L244" s="523">
        <v>0.0</v>
      </c>
      <c r="M244" s="523">
        <v>0.0</v>
      </c>
      <c r="N244" s="523">
        <v>0.0</v>
      </c>
      <c r="O244" s="523">
        <v>0.0</v>
      </c>
      <c r="P244" s="523">
        <v>0.0</v>
      </c>
      <c r="Q244" s="523">
        <v>0.0</v>
      </c>
      <c r="R244" s="523">
        <v>0.0</v>
      </c>
      <c r="S244" s="523">
        <v>0.0</v>
      </c>
      <c r="T244" s="523">
        <v>0.0</v>
      </c>
      <c r="U244" s="523">
        <v>0.0</v>
      </c>
      <c r="V244" s="523">
        <v>0.0</v>
      </c>
      <c r="W244" s="523">
        <v>0.0</v>
      </c>
      <c r="X244" s="523">
        <v>0.0</v>
      </c>
      <c r="Y244" s="523">
        <v>0.0</v>
      </c>
      <c r="Z244" s="523">
        <v>0.0</v>
      </c>
      <c r="AA244" s="523">
        <v>0.0</v>
      </c>
      <c r="AB244" s="523">
        <v>0.0</v>
      </c>
      <c r="AC244" s="523">
        <v>0.0</v>
      </c>
      <c r="AD244" s="523">
        <v>0.0</v>
      </c>
      <c r="AE244" s="523">
        <v>0.0</v>
      </c>
      <c r="AF244" s="523">
        <v>0.0</v>
      </c>
      <c r="AG244" s="523">
        <v>0.0</v>
      </c>
      <c r="AH244" s="523">
        <v>0.0</v>
      </c>
      <c r="AI244" s="523">
        <v>0.0</v>
      </c>
      <c r="AJ244" s="523">
        <v>0.0</v>
      </c>
      <c r="AK244" s="523">
        <v>0.0</v>
      </c>
      <c r="AL244" s="523">
        <v>0.0</v>
      </c>
      <c r="AM244" s="523">
        <v>0.0</v>
      </c>
      <c r="AN244" s="523">
        <v>0.0</v>
      </c>
      <c r="AO244" s="523">
        <v>0.0</v>
      </c>
      <c r="AP244" s="523">
        <v>0.0</v>
      </c>
      <c r="AQ244" s="523">
        <v>0.0</v>
      </c>
      <c r="AR244" s="523">
        <v>0.0</v>
      </c>
      <c r="AS244" s="523">
        <v>0.0</v>
      </c>
      <c r="AT244" s="523">
        <v>0.0</v>
      </c>
      <c r="AU244" s="523">
        <v>0.0</v>
      </c>
      <c r="AV244" s="523">
        <v>0.0</v>
      </c>
      <c r="AW244" s="523">
        <v>0.0</v>
      </c>
      <c r="AX244" s="523">
        <v>0.0</v>
      </c>
      <c r="AY244" s="523">
        <v>0.0</v>
      </c>
      <c r="AZ244" s="523">
        <v>0.0</v>
      </c>
      <c r="BA244" s="523">
        <v>0.0</v>
      </c>
      <c r="BB244" s="523">
        <v>0.0</v>
      </c>
      <c r="BC244" s="523">
        <v>0.0</v>
      </c>
      <c r="BD244" s="523">
        <v>0.0</v>
      </c>
      <c r="BE244" s="523">
        <v>0.0</v>
      </c>
      <c r="BF244" s="515">
        <v>0.0</v>
      </c>
      <c r="BG244" s="510"/>
      <c r="BH244" s="511">
        <v>0.0</v>
      </c>
      <c r="BI244" s="512">
        <f t="shared" si="23"/>
        <v>0</v>
      </c>
      <c r="BJ244" s="511">
        <v>0.0</v>
      </c>
      <c r="BK244" s="513"/>
      <c r="BL244" s="514">
        <f t="shared" si="24"/>
        <v>0</v>
      </c>
      <c r="BM244" s="428"/>
      <c r="BN244" s="428"/>
    </row>
    <row r="245" outlineLevel="3">
      <c r="A245" s="428"/>
      <c r="B245" s="428"/>
      <c r="C245" s="428"/>
      <c r="D245" s="428"/>
      <c r="E245" s="517"/>
      <c r="F245" s="517"/>
      <c r="G245" s="517"/>
      <c r="H245" s="517"/>
      <c r="I245" s="517"/>
      <c r="J245" s="517"/>
      <c r="K245" s="517"/>
      <c r="L245" s="517"/>
      <c r="M245" s="517"/>
      <c r="N245" s="517"/>
      <c r="O245" s="517"/>
      <c r="P245" s="517"/>
      <c r="Q245" s="517"/>
      <c r="R245" s="517"/>
      <c r="S245" s="517"/>
      <c r="T245" s="517"/>
      <c r="U245" s="517"/>
      <c r="V245" s="517"/>
      <c r="W245" s="517"/>
      <c r="X245" s="517"/>
      <c r="Y245" s="517"/>
      <c r="Z245" s="517"/>
      <c r="AA245" s="517"/>
      <c r="AB245" s="517"/>
      <c r="AC245" s="517"/>
      <c r="AD245" s="517"/>
      <c r="AE245" s="517"/>
      <c r="AF245" s="517"/>
      <c r="AG245" s="517"/>
      <c r="AH245" s="517"/>
      <c r="AI245" s="517"/>
      <c r="AJ245" s="517"/>
      <c r="AK245" s="517"/>
      <c r="AL245" s="517"/>
      <c r="AM245" s="517"/>
      <c r="AN245" s="517"/>
      <c r="AO245" s="517"/>
      <c r="AP245" s="517"/>
      <c r="AQ245" s="517"/>
      <c r="AR245" s="517"/>
      <c r="AS245" s="517"/>
      <c r="AT245" s="517"/>
      <c r="AU245" s="517"/>
      <c r="AV245" s="517"/>
      <c r="AW245" s="517"/>
      <c r="AX245" s="517"/>
      <c r="AY245" s="517"/>
      <c r="AZ245" s="517"/>
      <c r="BA245" s="517"/>
      <c r="BB245" s="517"/>
      <c r="BC245" s="517"/>
      <c r="BD245" s="517"/>
      <c r="BE245" s="517"/>
      <c r="BF245" s="517"/>
      <c r="BG245" s="517"/>
      <c r="BH245" s="517"/>
      <c r="BI245" s="517"/>
      <c r="BJ245" s="517"/>
      <c r="BK245" s="517"/>
      <c r="BL245" s="517"/>
      <c r="BM245" s="428"/>
      <c r="BN245" s="428"/>
    </row>
    <row r="246" outlineLevel="3">
      <c r="A246" s="428"/>
      <c r="B246" s="428"/>
      <c r="C246" s="428"/>
      <c r="D246" s="428"/>
      <c r="E246" s="428"/>
      <c r="F246" s="428"/>
      <c r="G246" s="428"/>
      <c r="H246" s="428"/>
      <c r="I246" s="428"/>
      <c r="J246" s="428"/>
      <c r="K246" s="428"/>
      <c r="L246" s="428"/>
      <c r="M246" s="428"/>
      <c r="N246" s="428"/>
      <c r="O246" s="428"/>
      <c r="P246" s="428"/>
      <c r="Q246" s="428"/>
      <c r="R246" s="428"/>
      <c r="S246" s="428"/>
      <c r="T246" s="428"/>
      <c r="U246" s="428"/>
      <c r="V246" s="428"/>
      <c r="W246" s="428"/>
      <c r="X246" s="428"/>
      <c r="Y246" s="428"/>
      <c r="Z246" s="428"/>
      <c r="AA246" s="428"/>
      <c r="AB246" s="428"/>
      <c r="AC246" s="428"/>
      <c r="AD246" s="428"/>
      <c r="AE246" s="428"/>
      <c r="AF246" s="428"/>
      <c r="AG246" s="428"/>
      <c r="AH246" s="428"/>
      <c r="AI246" s="428"/>
      <c r="AJ246" s="428"/>
      <c r="AK246" s="428"/>
      <c r="AL246" s="428"/>
      <c r="AM246" s="428"/>
      <c r="AN246" s="428"/>
      <c r="AO246" s="428"/>
      <c r="AP246" s="428"/>
      <c r="AQ246" s="428"/>
      <c r="AR246" s="428"/>
      <c r="AS246" s="428"/>
      <c r="AT246" s="428"/>
      <c r="AU246" s="428"/>
      <c r="AV246" s="428"/>
      <c r="AW246" s="428"/>
      <c r="AX246" s="428"/>
      <c r="AY246" s="428"/>
      <c r="AZ246" s="428"/>
      <c r="BA246" s="428"/>
      <c r="BB246" s="428"/>
      <c r="BC246" s="428"/>
      <c r="BD246" s="428"/>
      <c r="BE246" s="428"/>
      <c r="BF246" s="428"/>
      <c r="BG246" s="428"/>
      <c r="BH246" s="428"/>
      <c r="BI246" s="428"/>
      <c r="BJ246" s="428"/>
      <c r="BK246" s="428"/>
      <c r="BL246" s="428"/>
      <c r="BM246" s="428"/>
      <c r="BN246" s="428"/>
    </row>
    <row r="247" ht="10.5" customHeight="1" outlineLevel="1">
      <c r="A247" s="428"/>
      <c r="B247" s="428"/>
      <c r="C247" s="428"/>
      <c r="D247" s="428"/>
      <c r="E247" s="428"/>
      <c r="F247" s="428"/>
      <c r="G247" s="428"/>
      <c r="H247" s="428"/>
      <c r="I247" s="428"/>
      <c r="J247" s="428"/>
      <c r="K247" s="428"/>
      <c r="L247" s="428"/>
      <c r="M247" s="428"/>
      <c r="N247" s="428"/>
      <c r="O247" s="428"/>
      <c r="P247" s="428"/>
      <c r="Q247" s="428"/>
      <c r="R247" s="428"/>
      <c r="S247" s="428"/>
      <c r="T247" s="428"/>
      <c r="U247" s="428"/>
      <c r="V247" s="428"/>
      <c r="W247" s="428"/>
      <c r="X247" s="428"/>
      <c r="Y247" s="428"/>
      <c r="Z247" s="428"/>
      <c r="AA247" s="428"/>
      <c r="AB247" s="428"/>
      <c r="AC247" s="428"/>
      <c r="AD247" s="428"/>
      <c r="AE247" s="428"/>
      <c r="AF247" s="428"/>
      <c r="AG247" s="428"/>
      <c r="AH247" s="428"/>
      <c r="AI247" s="428"/>
      <c r="AJ247" s="428"/>
      <c r="AK247" s="428"/>
      <c r="AL247" s="428"/>
      <c r="AM247" s="428"/>
      <c r="AN247" s="428"/>
      <c r="AO247" s="428"/>
      <c r="AP247" s="428"/>
      <c r="AQ247" s="428"/>
      <c r="AR247" s="428"/>
      <c r="AS247" s="428"/>
      <c r="AT247" s="428"/>
      <c r="AU247" s="428"/>
      <c r="AV247" s="428"/>
      <c r="AW247" s="428"/>
      <c r="AX247" s="428"/>
      <c r="AY247" s="428"/>
      <c r="AZ247" s="428"/>
      <c r="BA247" s="428"/>
      <c r="BB247" s="428"/>
      <c r="BC247" s="428"/>
      <c r="BD247" s="428"/>
      <c r="BE247" s="428"/>
      <c r="BF247" s="428"/>
      <c r="BG247" s="428"/>
      <c r="BH247" s="428"/>
      <c r="BI247" s="428"/>
      <c r="BJ247" s="428"/>
      <c r="BK247" s="428"/>
      <c r="BL247" s="428"/>
      <c r="BM247" s="428"/>
      <c r="BN247" s="428"/>
    </row>
    <row r="248" ht="10.5" customHeight="1">
      <c r="A248" s="428"/>
      <c r="B248" s="428"/>
      <c r="C248" s="428"/>
      <c r="D248" s="428"/>
      <c r="E248" s="428"/>
      <c r="F248" s="428"/>
      <c r="G248" s="428"/>
      <c r="H248" s="428"/>
      <c r="I248" s="428"/>
      <c r="J248" s="429"/>
      <c r="K248" s="428"/>
      <c r="L248" s="428"/>
      <c r="M248" s="428"/>
      <c r="N248" s="428"/>
      <c r="O248" s="428"/>
      <c r="P248" s="428"/>
      <c r="Q248" s="428"/>
      <c r="R248" s="428"/>
      <c r="S248" s="428"/>
      <c r="T248" s="428"/>
      <c r="U248" s="428"/>
      <c r="V248" s="428"/>
      <c r="W248" s="428"/>
      <c r="X248" s="428"/>
      <c r="Y248" s="428"/>
      <c r="Z248" s="428"/>
      <c r="AA248" s="428"/>
      <c r="AB248" s="428"/>
      <c r="AC248" s="428"/>
      <c r="AD248" s="428"/>
      <c r="AE248" s="428"/>
      <c r="AF248" s="428"/>
      <c r="AG248" s="428"/>
      <c r="AH248" s="428"/>
      <c r="AI248" s="428"/>
      <c r="AJ248" s="428"/>
      <c r="AK248" s="428"/>
      <c r="AL248" s="428"/>
      <c r="AM248" s="428"/>
      <c r="AN248" s="428"/>
      <c r="AO248" s="428"/>
      <c r="AP248" s="428"/>
      <c r="AQ248" s="428"/>
      <c r="AR248" s="428"/>
      <c r="AS248" s="428"/>
      <c r="AT248" s="428"/>
      <c r="AU248" s="428"/>
      <c r="AV248" s="428"/>
      <c r="AW248" s="428"/>
      <c r="AX248" s="428"/>
      <c r="AY248" s="428"/>
      <c r="AZ248" s="428"/>
      <c r="BA248" s="428"/>
      <c r="BB248" s="428"/>
      <c r="BC248" s="428"/>
      <c r="BD248" s="428"/>
      <c r="BE248" s="428"/>
      <c r="BF248" s="428"/>
      <c r="BG248" s="428"/>
      <c r="BH248" s="428"/>
      <c r="BI248" s="428"/>
      <c r="BJ248" s="428"/>
      <c r="BK248" s="428"/>
      <c r="BL248" s="428"/>
      <c r="BM248" s="428"/>
      <c r="BN248" s="428"/>
    </row>
    <row r="249">
      <c r="A249" s="428"/>
      <c r="B249" s="428"/>
      <c r="C249" s="464" t="s">
        <v>532</v>
      </c>
      <c r="D249" s="182"/>
      <c r="E249" s="181"/>
      <c r="F249" s="465" t="str">
        <f>'الخطة التشغيلية 2024م'!F33</f>
        <v>تعزيز الصورة الذهنية عن الجمعية.</v>
      </c>
      <c r="G249" s="466"/>
      <c r="H249" s="182"/>
      <c r="I249" s="181"/>
      <c r="J249" s="467" t="str">
        <f>J251</f>
        <v/>
      </c>
      <c r="K249" s="440"/>
      <c r="L249" s="428"/>
      <c r="M249" s="428"/>
      <c r="N249" s="428"/>
      <c r="O249" s="428"/>
      <c r="P249" s="428"/>
      <c r="Q249" s="428"/>
      <c r="R249" s="428"/>
      <c r="S249" s="428"/>
      <c r="T249" s="428"/>
      <c r="U249" s="428"/>
      <c r="V249" s="428"/>
      <c r="W249" s="428"/>
      <c r="X249" s="428"/>
      <c r="Y249" s="428"/>
      <c r="Z249" s="428"/>
      <c r="AA249" s="428"/>
      <c r="AB249" s="428"/>
      <c r="AC249" s="428"/>
      <c r="AD249" s="428"/>
      <c r="AE249" s="428"/>
      <c r="AF249" s="428"/>
      <c r="AG249" s="428"/>
      <c r="AH249" s="428"/>
      <c r="AI249" s="428"/>
      <c r="AJ249" s="428"/>
      <c r="AK249" s="428"/>
      <c r="AL249" s="428"/>
      <c r="AM249" s="428"/>
      <c r="AN249" s="428"/>
      <c r="AO249" s="428"/>
      <c r="AP249" s="428"/>
      <c r="AQ249" s="428"/>
      <c r="AR249" s="428"/>
      <c r="AS249" s="428"/>
      <c r="AT249" s="428"/>
      <c r="AU249" s="428"/>
      <c r="AV249" s="428"/>
      <c r="AW249" s="428"/>
      <c r="AX249" s="428"/>
      <c r="AY249" s="428"/>
      <c r="AZ249" s="428"/>
      <c r="BA249" s="428"/>
      <c r="BB249" s="428"/>
      <c r="BC249" s="428"/>
      <c r="BD249" s="428"/>
      <c r="BE249" s="428"/>
      <c r="BF249" s="468" t="s">
        <v>199</v>
      </c>
      <c r="BG249" s="469">
        <f>SUM(BF254,BF273,BF292,BF311,BF330,BF349)</f>
        <v>0</v>
      </c>
      <c r="BH249" s="428"/>
      <c r="BI249" s="428"/>
      <c r="BJ249" s="428"/>
      <c r="BK249" s="470">
        <f>iferror(AVERAGE(BF251))</f>
        <v>0</v>
      </c>
      <c r="BL249" s="468" t="s">
        <v>200</v>
      </c>
      <c r="BM249" s="428"/>
      <c r="BN249" s="428"/>
    </row>
    <row r="250" ht="10.5" customHeight="1" outlineLevel="1">
      <c r="A250" s="428"/>
      <c r="B250" s="428"/>
      <c r="C250" s="428"/>
      <c r="D250" s="428"/>
      <c r="E250" s="428"/>
      <c r="F250" s="428"/>
      <c r="G250" s="428"/>
      <c r="H250" s="428"/>
      <c r="I250" s="428"/>
      <c r="J250" s="462"/>
      <c r="K250" s="428"/>
      <c r="L250" s="428"/>
      <c r="M250" s="428"/>
      <c r="N250" s="428"/>
      <c r="O250" s="428"/>
      <c r="P250" s="428"/>
      <c r="Q250" s="428"/>
      <c r="R250" s="428"/>
      <c r="S250" s="428"/>
      <c r="T250" s="428"/>
      <c r="U250" s="428"/>
      <c r="V250" s="428"/>
      <c r="W250" s="428"/>
      <c r="X250" s="428"/>
      <c r="Y250" s="428"/>
      <c r="Z250" s="428"/>
      <c r="AA250" s="428"/>
      <c r="AB250" s="428"/>
      <c r="AC250" s="428"/>
      <c r="AD250" s="428"/>
      <c r="AE250" s="428"/>
      <c r="AF250" s="428"/>
      <c r="AG250" s="428"/>
      <c r="AH250" s="428"/>
      <c r="AI250" s="428"/>
      <c r="AJ250" s="428"/>
      <c r="AK250" s="428"/>
      <c r="AL250" s="428"/>
      <c r="AM250" s="428"/>
      <c r="AN250" s="428"/>
      <c r="AO250" s="428"/>
      <c r="AP250" s="428"/>
      <c r="AQ250" s="428"/>
      <c r="AR250" s="428"/>
      <c r="AS250" s="428"/>
      <c r="AT250" s="428"/>
      <c r="AU250" s="428"/>
      <c r="AV250" s="428"/>
      <c r="AW250" s="428"/>
      <c r="AX250" s="428"/>
      <c r="AY250" s="428"/>
      <c r="AZ250" s="428"/>
      <c r="BA250" s="428"/>
      <c r="BB250" s="428"/>
      <c r="BC250" s="428"/>
      <c r="BD250" s="428"/>
      <c r="BE250" s="428"/>
      <c r="BF250" s="428"/>
      <c r="BG250" s="428"/>
      <c r="BH250" s="428"/>
      <c r="BI250" s="428"/>
      <c r="BJ250" s="428"/>
      <c r="BK250" s="428"/>
      <c r="BL250" s="428"/>
      <c r="BM250" s="428"/>
      <c r="BN250" s="428"/>
    </row>
    <row r="251" ht="31.5" customHeight="1" outlineLevel="1">
      <c r="A251" s="428"/>
      <c r="B251" s="428"/>
      <c r="C251" s="530" t="s">
        <v>533</v>
      </c>
      <c r="D251" s="182"/>
      <c r="E251" s="181"/>
      <c r="F251" s="472" t="str">
        <f>'الخطة التشغيلية 2024م'!J33</f>
        <v>عدد المبادرات المقدمة لتعزيز الصورة الذهينة عن الجمعية</v>
      </c>
      <c r="G251" s="473" t="s">
        <v>202</v>
      </c>
      <c r="H251" s="474">
        <f>'الخطة التشغيلية 2024م'!O33</f>
        <v>1</v>
      </c>
      <c r="I251" s="475">
        <f>((BJ254*BK254)+(BJ273*BK273)+(BJ292*BK292)+(BK311*BJ311)+(BK330*BJ330)+(BK349*BJ349))</f>
        <v>0</v>
      </c>
      <c r="J251" s="476" t="str">
        <f>iferror(AVERAGE(J254,J273,J292,J311,J330,J349))</f>
        <v/>
      </c>
      <c r="K251" s="428"/>
      <c r="L251" s="428"/>
      <c r="M251" s="428"/>
      <c r="N251" s="428"/>
      <c r="O251" s="428"/>
      <c r="P251" s="428"/>
      <c r="Q251" s="428"/>
      <c r="R251" s="428"/>
      <c r="S251" s="428"/>
      <c r="T251" s="428"/>
      <c r="U251" s="428"/>
      <c r="V251" s="428"/>
      <c r="W251" s="428"/>
      <c r="X251" s="428"/>
      <c r="Y251" s="428"/>
      <c r="Z251" s="428"/>
      <c r="AA251" s="428"/>
      <c r="AB251" s="428"/>
      <c r="AC251" s="428"/>
      <c r="AD251" s="428"/>
      <c r="AE251" s="428"/>
      <c r="AF251" s="428"/>
      <c r="AG251" s="428"/>
      <c r="AH251" s="428"/>
      <c r="AI251" s="428"/>
      <c r="AJ251" s="428"/>
      <c r="AK251" s="428"/>
      <c r="AL251" s="428"/>
      <c r="AM251" s="428"/>
      <c r="AN251" s="428"/>
      <c r="AO251" s="428"/>
      <c r="AP251" s="428"/>
      <c r="AQ251" s="428"/>
      <c r="AR251" s="428"/>
      <c r="AS251" s="428"/>
      <c r="AT251" s="428"/>
      <c r="AU251" s="428"/>
      <c r="AV251" s="428"/>
      <c r="AW251" s="428"/>
      <c r="AX251" s="428"/>
      <c r="AY251" s="428"/>
      <c r="AZ251" s="428"/>
      <c r="BA251" s="428"/>
      <c r="BB251" s="428"/>
      <c r="BC251" s="428"/>
      <c r="BD251" s="428"/>
      <c r="BE251" s="428"/>
      <c r="BF251" s="477">
        <f>iferror(I251/H251)</f>
        <v>0</v>
      </c>
      <c r="BG251" s="428"/>
      <c r="BH251" s="428"/>
      <c r="BI251" s="428"/>
      <c r="BJ251" s="428"/>
      <c r="BK251" s="428"/>
      <c r="BL251" s="428"/>
      <c r="BM251" s="428"/>
      <c r="BN251" s="428"/>
    </row>
    <row r="252" ht="7.5" customHeight="1" outlineLevel="2">
      <c r="A252" s="428"/>
      <c r="B252" s="428"/>
      <c r="C252" s="428"/>
      <c r="D252" s="428"/>
      <c r="E252" s="428"/>
      <c r="F252" s="428"/>
      <c r="G252" s="428"/>
      <c r="H252" s="428"/>
      <c r="I252" s="428"/>
      <c r="J252" s="428"/>
      <c r="K252" s="428"/>
      <c r="L252" s="428"/>
      <c r="M252" s="428"/>
      <c r="N252" s="428"/>
      <c r="O252" s="428"/>
      <c r="P252" s="428"/>
      <c r="Q252" s="428"/>
      <c r="R252" s="428"/>
      <c r="S252" s="428"/>
      <c r="T252" s="428"/>
      <c r="U252" s="428"/>
      <c r="V252" s="428"/>
      <c r="W252" s="428"/>
      <c r="X252" s="428"/>
      <c r="Y252" s="428"/>
      <c r="Z252" s="428"/>
      <c r="AA252" s="428"/>
      <c r="AB252" s="428"/>
      <c r="AC252" s="428"/>
      <c r="AD252" s="428"/>
      <c r="AE252" s="428"/>
      <c r="AF252" s="428"/>
      <c r="AG252" s="428"/>
      <c r="AH252" s="428"/>
      <c r="AI252" s="428"/>
      <c r="AJ252" s="428"/>
      <c r="AK252" s="428"/>
      <c r="AL252" s="428"/>
      <c r="AM252" s="428"/>
      <c r="AN252" s="428"/>
      <c r="AO252" s="428"/>
      <c r="AP252" s="428"/>
      <c r="AQ252" s="428"/>
      <c r="AR252" s="428"/>
      <c r="AS252" s="428"/>
      <c r="AT252" s="428"/>
      <c r="AU252" s="428"/>
      <c r="AV252" s="428"/>
      <c r="AW252" s="428"/>
      <c r="AX252" s="428"/>
      <c r="AY252" s="428"/>
      <c r="AZ252" s="428"/>
      <c r="BA252" s="428"/>
      <c r="BB252" s="428"/>
      <c r="BC252" s="428"/>
      <c r="BD252" s="428"/>
      <c r="BE252" s="428"/>
      <c r="BF252" s="428"/>
      <c r="BG252" s="428"/>
      <c r="BH252" s="428"/>
      <c r="BI252" s="428"/>
      <c r="BJ252" s="428"/>
      <c r="BK252" s="428"/>
      <c r="BL252" s="428"/>
      <c r="BM252" s="428"/>
      <c r="BN252" s="428"/>
    </row>
    <row r="253" outlineLevel="2">
      <c r="A253" s="428"/>
      <c r="B253" s="428"/>
      <c r="C253" s="478"/>
      <c r="D253" s="479" t="s">
        <v>203</v>
      </c>
      <c r="E253" s="181"/>
      <c r="F253" s="480" t="s">
        <v>534</v>
      </c>
      <c r="G253" s="480" t="s">
        <v>535</v>
      </c>
      <c r="H253" s="480" t="s">
        <v>188</v>
      </c>
      <c r="I253" s="480" t="s">
        <v>177</v>
      </c>
      <c r="J253" s="481" t="s">
        <v>206</v>
      </c>
      <c r="K253" s="428"/>
      <c r="L253" s="428"/>
      <c r="M253" s="428"/>
      <c r="N253" s="428"/>
      <c r="O253" s="428"/>
      <c r="P253" s="428"/>
      <c r="Q253" s="428"/>
      <c r="R253" s="428"/>
      <c r="S253" s="428"/>
      <c r="T253" s="428"/>
      <c r="U253" s="428"/>
      <c r="V253" s="428"/>
      <c r="W253" s="428"/>
      <c r="X253" s="428"/>
      <c r="Y253" s="428"/>
      <c r="Z253" s="428"/>
      <c r="AA253" s="428"/>
      <c r="AB253" s="428"/>
      <c r="AC253" s="428"/>
      <c r="AD253" s="428"/>
      <c r="AE253" s="428"/>
      <c r="AF253" s="428"/>
      <c r="AG253" s="428"/>
      <c r="AH253" s="428"/>
      <c r="AI253" s="428"/>
      <c r="AJ253" s="428"/>
      <c r="AK253" s="428"/>
      <c r="AL253" s="428"/>
      <c r="AM253" s="428"/>
      <c r="AN253" s="428"/>
      <c r="AO253" s="428"/>
      <c r="AP253" s="428"/>
      <c r="AQ253" s="428"/>
      <c r="AR253" s="428"/>
      <c r="AS253" s="428"/>
      <c r="AT253" s="428"/>
      <c r="AU253" s="428"/>
      <c r="AV253" s="428"/>
      <c r="AW253" s="428"/>
      <c r="AX253" s="428"/>
      <c r="AY253" s="428"/>
      <c r="AZ253" s="428"/>
      <c r="BA253" s="428"/>
      <c r="BB253" s="428"/>
      <c r="BC253" s="428"/>
      <c r="BD253" s="428"/>
      <c r="BE253" s="428"/>
      <c r="BF253" s="482" t="s">
        <v>207</v>
      </c>
      <c r="BG253" s="428"/>
      <c r="BH253" s="483"/>
      <c r="BI253" s="484" t="s">
        <v>191</v>
      </c>
      <c r="BJ253" s="485"/>
      <c r="BK253" s="486" t="s">
        <v>177</v>
      </c>
      <c r="BL253" s="468" t="s">
        <v>208</v>
      </c>
      <c r="BM253" s="428"/>
      <c r="BN253" s="428"/>
    </row>
    <row r="254" outlineLevel="2">
      <c r="A254" s="428"/>
      <c r="B254" s="428"/>
      <c r="C254" s="428"/>
      <c r="D254" s="487" t="s">
        <v>190</v>
      </c>
      <c r="E254" s="181"/>
      <c r="F254" s="488" t="s">
        <v>536</v>
      </c>
      <c r="G254" s="488" t="s">
        <v>537</v>
      </c>
      <c r="H254" s="489">
        <v>0.0</v>
      </c>
      <c r="I254" s="490">
        <v>0.0</v>
      </c>
      <c r="J254" s="491" t="str">
        <f>IFERROR(I254/H254)</f>
        <v/>
      </c>
      <c r="K254" s="428"/>
      <c r="L254" s="428"/>
      <c r="M254" s="428"/>
      <c r="N254" s="428"/>
      <c r="O254" s="428"/>
      <c r="P254" s="428"/>
      <c r="Q254" s="428"/>
      <c r="R254" s="428"/>
      <c r="S254" s="428"/>
      <c r="T254" s="428"/>
      <c r="U254" s="428"/>
      <c r="V254" s="428"/>
      <c r="W254" s="428"/>
      <c r="X254" s="428"/>
      <c r="Y254" s="428"/>
      <c r="Z254" s="428"/>
      <c r="AA254" s="428"/>
      <c r="AB254" s="428"/>
      <c r="AC254" s="428"/>
      <c r="AD254" s="428"/>
      <c r="AE254" s="428"/>
      <c r="AF254" s="428"/>
      <c r="AG254" s="428"/>
      <c r="AH254" s="428"/>
      <c r="AI254" s="428"/>
      <c r="AJ254" s="428"/>
      <c r="AK254" s="428"/>
      <c r="AL254" s="428"/>
      <c r="AM254" s="428"/>
      <c r="AN254" s="428"/>
      <c r="AO254" s="428"/>
      <c r="AP254" s="428"/>
      <c r="AQ254" s="428"/>
      <c r="AR254" s="428"/>
      <c r="AS254" s="428"/>
      <c r="AT254" s="428"/>
      <c r="AU254" s="428"/>
      <c r="AV254" s="428"/>
      <c r="AW254" s="428"/>
      <c r="AX254" s="428"/>
      <c r="AY254" s="428"/>
      <c r="AZ254" s="428"/>
      <c r="BA254" s="428"/>
      <c r="BB254" s="428"/>
      <c r="BC254" s="428"/>
      <c r="BD254" s="428"/>
      <c r="BE254" s="428"/>
      <c r="BF254" s="492">
        <f>SUM(BF259:BF268)</f>
        <v>0</v>
      </c>
      <c r="BG254" s="428"/>
      <c r="BH254" s="493" t="s">
        <v>211</v>
      </c>
      <c r="BI254" s="519"/>
      <c r="BJ254" s="495" t="str">
        <f>if(BL254=1,"1","0")</f>
        <v>0</v>
      </c>
      <c r="BK254" s="496">
        <v>0.0</v>
      </c>
      <c r="BL254" s="520">
        <f>AVERAGE(BI259:BI268)</f>
        <v>0</v>
      </c>
      <c r="BM254" s="428"/>
      <c r="BN254" s="428"/>
    </row>
    <row r="255" ht="7.5" customHeight="1" outlineLevel="3">
      <c r="A255" s="428"/>
      <c r="B255" s="428"/>
      <c r="C255" s="428"/>
      <c r="D255" s="428"/>
      <c r="E255" s="428"/>
      <c r="F255" s="428"/>
      <c r="G255" s="428"/>
      <c r="H255" s="428"/>
      <c r="I255" s="428"/>
      <c r="J255" s="428"/>
      <c r="K255" s="428"/>
      <c r="L255" s="428"/>
      <c r="M255" s="428"/>
      <c r="N255" s="428"/>
      <c r="O255" s="428"/>
      <c r="P255" s="428"/>
      <c r="Q255" s="428"/>
      <c r="R255" s="428"/>
      <c r="S255" s="428"/>
      <c r="T255" s="428"/>
      <c r="U255" s="428"/>
      <c r="V255" s="428"/>
      <c r="W255" s="428"/>
      <c r="X255" s="428"/>
      <c r="Y255" s="428"/>
      <c r="Z255" s="428"/>
      <c r="AA255" s="428"/>
      <c r="AB255" s="428"/>
      <c r="AC255" s="428"/>
      <c r="AD255" s="428"/>
      <c r="AE255" s="428"/>
      <c r="AF255" s="428"/>
      <c r="AG255" s="428"/>
      <c r="AH255" s="428"/>
      <c r="AI255" s="428"/>
      <c r="AJ255" s="428"/>
      <c r="AK255" s="428"/>
      <c r="AL255" s="428"/>
      <c r="AM255" s="428"/>
      <c r="AN255" s="428"/>
      <c r="AO255" s="428"/>
      <c r="AP255" s="428"/>
      <c r="AQ255" s="428"/>
      <c r="AR255" s="428"/>
      <c r="AS255" s="428"/>
      <c r="AT255" s="428"/>
      <c r="AU255" s="428"/>
      <c r="AV255" s="428"/>
      <c r="AW255" s="428"/>
      <c r="AX255" s="428"/>
      <c r="AY255" s="428"/>
      <c r="AZ255" s="428"/>
      <c r="BA255" s="428"/>
      <c r="BB255" s="428"/>
      <c r="BC255" s="428"/>
      <c r="BD255" s="428"/>
      <c r="BE255" s="428"/>
      <c r="BF255" s="428"/>
      <c r="BG255" s="428"/>
      <c r="BH255" s="428"/>
      <c r="BI255" s="428"/>
      <c r="BJ255" s="428"/>
      <c r="BK255" s="428"/>
      <c r="BL255" s="428"/>
      <c r="BM255" s="428"/>
      <c r="BN255" s="428"/>
    </row>
    <row r="256" outlineLevel="3">
      <c r="A256" s="428"/>
      <c r="B256" s="428"/>
      <c r="C256" s="428"/>
      <c r="D256" s="428"/>
      <c r="E256" s="498" t="s">
        <v>212</v>
      </c>
      <c r="F256" s="499" t="s">
        <v>213</v>
      </c>
      <c r="G256" s="498" t="s">
        <v>214</v>
      </c>
      <c r="H256" s="499"/>
      <c r="I256" s="499"/>
      <c r="J256" s="500"/>
      <c r="K256" s="182"/>
      <c r="L256" s="182"/>
      <c r="M256" s="182"/>
      <c r="N256" s="182"/>
      <c r="O256" s="182"/>
      <c r="P256" s="182"/>
      <c r="Q256" s="182"/>
      <c r="R256" s="182"/>
      <c r="S256" s="182"/>
      <c r="T256" s="182"/>
      <c r="U256" s="182"/>
      <c r="V256" s="182"/>
      <c r="W256" s="182"/>
      <c r="X256" s="182"/>
      <c r="Y256" s="182"/>
      <c r="Z256" s="182"/>
      <c r="AA256" s="182"/>
      <c r="AB256" s="182"/>
      <c r="AC256" s="182"/>
      <c r="AD256" s="182"/>
      <c r="AE256" s="182"/>
      <c r="AF256" s="182"/>
      <c r="AG256" s="182"/>
      <c r="AH256" s="182"/>
      <c r="AI256" s="182"/>
      <c r="AJ256" s="182"/>
      <c r="AK256" s="182"/>
      <c r="AL256" s="182"/>
      <c r="AM256" s="182"/>
      <c r="AN256" s="182"/>
      <c r="AO256" s="182"/>
      <c r="AP256" s="182"/>
      <c r="AQ256" s="182"/>
      <c r="AR256" s="182"/>
      <c r="AS256" s="182"/>
      <c r="AT256" s="182"/>
      <c r="AU256" s="182"/>
      <c r="AV256" s="182"/>
      <c r="AW256" s="182"/>
      <c r="AX256" s="182"/>
      <c r="AY256" s="182"/>
      <c r="AZ256" s="182"/>
      <c r="BA256" s="182"/>
      <c r="BB256" s="182"/>
      <c r="BC256" s="182"/>
      <c r="BD256" s="182"/>
      <c r="BE256" s="181"/>
      <c r="BF256" s="501" t="s">
        <v>187</v>
      </c>
      <c r="BG256" s="479" t="s">
        <v>217</v>
      </c>
      <c r="BH256" s="182"/>
      <c r="BI256" s="182"/>
      <c r="BJ256" s="181"/>
      <c r="BK256" s="501" t="s">
        <v>167</v>
      </c>
      <c r="BL256" s="501" t="s">
        <v>218</v>
      </c>
      <c r="BM256" s="428"/>
      <c r="BN256" s="428"/>
    </row>
    <row r="257" outlineLevel="3">
      <c r="A257" s="428"/>
      <c r="B257" s="428"/>
      <c r="C257" s="428"/>
      <c r="D257" s="428"/>
      <c r="E257" s="199"/>
      <c r="F257" s="199"/>
      <c r="G257" s="199"/>
      <c r="H257" s="199"/>
      <c r="I257" s="199"/>
      <c r="J257" s="502" t="s">
        <v>219</v>
      </c>
      <c r="K257" s="182"/>
      <c r="L257" s="182"/>
      <c r="M257" s="181"/>
      <c r="N257" s="502" t="s">
        <v>220</v>
      </c>
      <c r="O257" s="182"/>
      <c r="P257" s="182"/>
      <c r="Q257" s="181"/>
      <c r="R257" s="502" t="s">
        <v>221</v>
      </c>
      <c r="S257" s="182"/>
      <c r="T257" s="182"/>
      <c r="U257" s="181"/>
      <c r="V257" s="502" t="s">
        <v>222</v>
      </c>
      <c r="W257" s="182"/>
      <c r="X257" s="182"/>
      <c r="Y257" s="181"/>
      <c r="Z257" s="502" t="s">
        <v>223</v>
      </c>
      <c r="AA257" s="182"/>
      <c r="AB257" s="182"/>
      <c r="AC257" s="181"/>
      <c r="AD257" s="502" t="s">
        <v>224</v>
      </c>
      <c r="AE257" s="182"/>
      <c r="AF257" s="182"/>
      <c r="AG257" s="181"/>
      <c r="AH257" s="502" t="s">
        <v>225</v>
      </c>
      <c r="AI257" s="182"/>
      <c r="AJ257" s="182"/>
      <c r="AK257" s="181"/>
      <c r="AL257" s="502" t="s">
        <v>226</v>
      </c>
      <c r="AM257" s="182"/>
      <c r="AN257" s="182"/>
      <c r="AO257" s="181"/>
      <c r="AP257" s="502" t="s">
        <v>227</v>
      </c>
      <c r="AQ257" s="182"/>
      <c r="AR257" s="182"/>
      <c r="AS257" s="181"/>
      <c r="AT257" s="502" t="s">
        <v>228</v>
      </c>
      <c r="AU257" s="182"/>
      <c r="AV257" s="182"/>
      <c r="AW257" s="181"/>
      <c r="AX257" s="502" t="s">
        <v>229</v>
      </c>
      <c r="AY257" s="182"/>
      <c r="AZ257" s="182"/>
      <c r="BA257" s="181"/>
      <c r="BB257" s="502" t="s">
        <v>230</v>
      </c>
      <c r="BC257" s="182"/>
      <c r="BD257" s="182"/>
      <c r="BE257" s="181"/>
      <c r="BF257" s="199"/>
      <c r="BG257" s="503" t="s">
        <v>231</v>
      </c>
      <c r="BH257" s="504" t="s">
        <v>232</v>
      </c>
      <c r="BI257" s="503" t="s">
        <v>233</v>
      </c>
      <c r="BJ257" s="504" t="s">
        <v>234</v>
      </c>
      <c r="BK257" s="199"/>
      <c r="BL257" s="199"/>
      <c r="BM257" s="428"/>
      <c r="BN257" s="428"/>
    </row>
    <row r="258" outlineLevel="3">
      <c r="A258" s="428"/>
      <c r="B258" s="428"/>
      <c r="C258" s="428"/>
      <c r="D258" s="428"/>
      <c r="E258" s="183"/>
      <c r="F258" s="183"/>
      <c r="G258" s="183"/>
      <c r="H258" s="183"/>
      <c r="I258" s="183"/>
      <c r="J258" s="505">
        <v>1.0</v>
      </c>
      <c r="K258" s="505">
        <v>2.0</v>
      </c>
      <c r="L258" s="505">
        <v>3.0</v>
      </c>
      <c r="M258" s="505">
        <v>4.0</v>
      </c>
      <c r="N258" s="505">
        <v>1.0</v>
      </c>
      <c r="O258" s="505">
        <v>2.0</v>
      </c>
      <c r="P258" s="505">
        <v>3.0</v>
      </c>
      <c r="Q258" s="505">
        <v>4.0</v>
      </c>
      <c r="R258" s="505">
        <v>1.0</v>
      </c>
      <c r="S258" s="505">
        <v>2.0</v>
      </c>
      <c r="T258" s="505">
        <v>3.0</v>
      </c>
      <c r="U258" s="505">
        <v>4.0</v>
      </c>
      <c r="V258" s="505">
        <v>1.0</v>
      </c>
      <c r="W258" s="505">
        <v>2.0</v>
      </c>
      <c r="X258" s="505">
        <v>3.0</v>
      </c>
      <c r="Y258" s="505">
        <v>4.0</v>
      </c>
      <c r="Z258" s="505">
        <v>1.0</v>
      </c>
      <c r="AA258" s="505">
        <v>2.0</v>
      </c>
      <c r="AB258" s="505">
        <v>3.0</v>
      </c>
      <c r="AC258" s="505">
        <v>4.0</v>
      </c>
      <c r="AD258" s="505">
        <v>1.0</v>
      </c>
      <c r="AE258" s="505">
        <v>2.0</v>
      </c>
      <c r="AF258" s="505">
        <v>3.0</v>
      </c>
      <c r="AG258" s="505">
        <v>4.0</v>
      </c>
      <c r="AH258" s="505">
        <v>1.0</v>
      </c>
      <c r="AI258" s="505">
        <v>2.0</v>
      </c>
      <c r="AJ258" s="505">
        <v>3.0</v>
      </c>
      <c r="AK258" s="505">
        <v>4.0</v>
      </c>
      <c r="AL258" s="505">
        <v>1.0</v>
      </c>
      <c r="AM258" s="505">
        <v>2.0</v>
      </c>
      <c r="AN258" s="505">
        <v>3.0</v>
      </c>
      <c r="AO258" s="505">
        <v>4.0</v>
      </c>
      <c r="AP258" s="505">
        <v>1.0</v>
      </c>
      <c r="AQ258" s="505">
        <v>2.0</v>
      </c>
      <c r="AR258" s="505">
        <v>3.0</v>
      </c>
      <c r="AS258" s="505">
        <v>4.0</v>
      </c>
      <c r="AT258" s="505">
        <v>1.0</v>
      </c>
      <c r="AU258" s="505">
        <v>2.0</v>
      </c>
      <c r="AV258" s="505">
        <v>3.0</v>
      </c>
      <c r="AW258" s="505">
        <v>4.0</v>
      </c>
      <c r="AX258" s="505">
        <v>1.0</v>
      </c>
      <c r="AY258" s="505">
        <v>2.0</v>
      </c>
      <c r="AZ258" s="505">
        <v>3.0</v>
      </c>
      <c r="BA258" s="505">
        <v>4.0</v>
      </c>
      <c r="BB258" s="505">
        <v>1.0</v>
      </c>
      <c r="BC258" s="505">
        <v>2.0</v>
      </c>
      <c r="BD258" s="505">
        <v>3.0</v>
      </c>
      <c r="BE258" s="505">
        <v>4.0</v>
      </c>
      <c r="BF258" s="183"/>
      <c r="BG258" s="183"/>
      <c r="BH258" s="183"/>
      <c r="BI258" s="183"/>
      <c r="BJ258" s="183"/>
      <c r="BK258" s="183"/>
      <c r="BL258" s="183"/>
      <c r="BM258" s="428"/>
      <c r="BN258" s="428"/>
    </row>
    <row r="259" outlineLevel="3">
      <c r="A259" s="428"/>
      <c r="B259" s="428"/>
      <c r="C259" s="428"/>
      <c r="D259" s="428"/>
      <c r="E259" s="486">
        <v>1.0</v>
      </c>
      <c r="F259" s="528"/>
      <c r="G259" s="506"/>
      <c r="H259" s="507"/>
      <c r="I259" s="507"/>
      <c r="J259" s="523">
        <v>0.0</v>
      </c>
      <c r="K259" s="523">
        <v>0.0</v>
      </c>
      <c r="L259" s="523">
        <v>0.0</v>
      </c>
      <c r="M259" s="523">
        <v>0.0</v>
      </c>
      <c r="N259" s="523">
        <v>0.0</v>
      </c>
      <c r="O259" s="523">
        <v>0.0</v>
      </c>
      <c r="P259" s="523">
        <v>0.0</v>
      </c>
      <c r="Q259" s="523">
        <v>0.0</v>
      </c>
      <c r="R259" s="523">
        <v>0.0</v>
      </c>
      <c r="S259" s="523">
        <v>0.0</v>
      </c>
      <c r="T259" s="523">
        <v>0.0</v>
      </c>
      <c r="U259" s="523">
        <v>0.0</v>
      </c>
      <c r="V259" s="523">
        <v>0.0</v>
      </c>
      <c r="W259" s="523">
        <v>0.0</v>
      </c>
      <c r="X259" s="523">
        <v>0.0</v>
      </c>
      <c r="Y259" s="523">
        <v>0.0</v>
      </c>
      <c r="Z259" s="523">
        <v>0.0</v>
      </c>
      <c r="AA259" s="523">
        <v>0.0</v>
      </c>
      <c r="AB259" s="523">
        <v>0.0</v>
      </c>
      <c r="AC259" s="523">
        <v>0.0</v>
      </c>
      <c r="AD259" s="523">
        <v>0.0</v>
      </c>
      <c r="AE259" s="523">
        <v>0.0</v>
      </c>
      <c r="AF259" s="523">
        <v>0.0</v>
      </c>
      <c r="AG259" s="523">
        <v>0.0</v>
      </c>
      <c r="AH259" s="523">
        <v>0.0</v>
      </c>
      <c r="AI259" s="523">
        <v>0.0</v>
      </c>
      <c r="AJ259" s="523">
        <v>0.0</v>
      </c>
      <c r="AK259" s="523">
        <v>0.0</v>
      </c>
      <c r="AL259" s="523">
        <v>0.0</v>
      </c>
      <c r="AM259" s="523">
        <v>0.0</v>
      </c>
      <c r="AN259" s="523">
        <v>0.0</v>
      </c>
      <c r="AO259" s="523">
        <v>0.0</v>
      </c>
      <c r="AP259" s="523">
        <v>0.0</v>
      </c>
      <c r="AQ259" s="523">
        <v>0.0</v>
      </c>
      <c r="AR259" s="523">
        <v>0.0</v>
      </c>
      <c r="AS259" s="523">
        <v>0.0</v>
      </c>
      <c r="AT259" s="523">
        <v>0.0</v>
      </c>
      <c r="AU259" s="523">
        <v>0.0</v>
      </c>
      <c r="AV259" s="523">
        <v>0.0</v>
      </c>
      <c r="AW259" s="523">
        <v>0.0</v>
      </c>
      <c r="AX259" s="523">
        <v>0.0</v>
      </c>
      <c r="AY259" s="523">
        <v>0.0</v>
      </c>
      <c r="AZ259" s="523">
        <v>0.0</v>
      </c>
      <c r="BA259" s="523">
        <v>0.0</v>
      </c>
      <c r="BB259" s="523">
        <v>0.0</v>
      </c>
      <c r="BC259" s="523">
        <v>0.0</v>
      </c>
      <c r="BD259" s="523">
        <v>0.0</v>
      </c>
      <c r="BE259" s="523">
        <v>0.0</v>
      </c>
      <c r="BF259" s="515">
        <v>0.0</v>
      </c>
      <c r="BG259" s="510"/>
      <c r="BH259" s="511">
        <v>0.0</v>
      </c>
      <c r="BI259" s="512">
        <f t="shared" ref="BI259:BI268" si="25">iferror(AVERAGE(J259:BE259))</f>
        <v>0</v>
      </c>
      <c r="BJ259" s="511">
        <v>0.0</v>
      </c>
      <c r="BK259" s="513"/>
      <c r="BL259" s="514">
        <f>iferror((BH259+BJ259)/100)</f>
        <v>0</v>
      </c>
      <c r="BM259" s="428"/>
      <c r="BN259" s="428"/>
    </row>
    <row r="260" outlineLevel="3">
      <c r="A260" s="428"/>
      <c r="B260" s="428"/>
      <c r="C260" s="428"/>
      <c r="D260" s="428"/>
      <c r="E260" s="486">
        <v>2.0</v>
      </c>
      <c r="F260" s="529"/>
      <c r="G260" s="506"/>
      <c r="H260" s="507"/>
      <c r="I260" s="507"/>
      <c r="J260" s="523">
        <v>0.0</v>
      </c>
      <c r="K260" s="523">
        <v>0.0</v>
      </c>
      <c r="L260" s="523">
        <v>0.0</v>
      </c>
      <c r="M260" s="523">
        <v>0.0</v>
      </c>
      <c r="N260" s="523">
        <v>0.0</v>
      </c>
      <c r="O260" s="523">
        <v>0.0</v>
      </c>
      <c r="P260" s="523">
        <v>0.0</v>
      </c>
      <c r="Q260" s="523">
        <v>0.0</v>
      </c>
      <c r="R260" s="523">
        <v>0.0</v>
      </c>
      <c r="S260" s="523">
        <v>0.0</v>
      </c>
      <c r="T260" s="523">
        <v>0.0</v>
      </c>
      <c r="U260" s="523">
        <v>0.0</v>
      </c>
      <c r="V260" s="523">
        <v>0.0</v>
      </c>
      <c r="W260" s="523">
        <v>0.0</v>
      </c>
      <c r="X260" s="523">
        <v>0.0</v>
      </c>
      <c r="Y260" s="523">
        <v>0.0</v>
      </c>
      <c r="Z260" s="523">
        <v>0.0</v>
      </c>
      <c r="AA260" s="523">
        <v>0.0</v>
      </c>
      <c r="AB260" s="523">
        <v>0.0</v>
      </c>
      <c r="AC260" s="523">
        <v>0.0</v>
      </c>
      <c r="AD260" s="523">
        <v>0.0</v>
      </c>
      <c r="AE260" s="523">
        <v>0.0</v>
      </c>
      <c r="AF260" s="523">
        <v>0.0</v>
      </c>
      <c r="AG260" s="523">
        <v>0.0</v>
      </c>
      <c r="AH260" s="523">
        <v>0.0</v>
      </c>
      <c r="AI260" s="523">
        <v>0.0</v>
      </c>
      <c r="AJ260" s="523">
        <v>0.0</v>
      </c>
      <c r="AK260" s="523">
        <v>0.0</v>
      </c>
      <c r="AL260" s="523">
        <v>0.0</v>
      </c>
      <c r="AM260" s="523">
        <v>0.0</v>
      </c>
      <c r="AN260" s="523">
        <v>0.0</v>
      </c>
      <c r="AO260" s="523">
        <v>0.0</v>
      </c>
      <c r="AP260" s="523">
        <v>0.0</v>
      </c>
      <c r="AQ260" s="523">
        <v>0.0</v>
      </c>
      <c r="AR260" s="523">
        <v>0.0</v>
      </c>
      <c r="AS260" s="523">
        <v>0.0</v>
      </c>
      <c r="AT260" s="523">
        <v>0.0</v>
      </c>
      <c r="AU260" s="523">
        <v>0.0</v>
      </c>
      <c r="AV260" s="523">
        <v>0.0</v>
      </c>
      <c r="AW260" s="523">
        <v>0.0</v>
      </c>
      <c r="AX260" s="523">
        <v>0.0</v>
      </c>
      <c r="AY260" s="523">
        <v>0.0</v>
      </c>
      <c r="AZ260" s="523">
        <v>0.0</v>
      </c>
      <c r="BA260" s="523">
        <v>0.0</v>
      </c>
      <c r="BB260" s="523">
        <v>0.0</v>
      </c>
      <c r="BC260" s="523">
        <v>0.0</v>
      </c>
      <c r="BD260" s="523">
        <v>0.0</v>
      </c>
      <c r="BE260" s="523">
        <v>0.0</v>
      </c>
      <c r="BF260" s="515">
        <v>0.0</v>
      </c>
      <c r="BG260" s="510"/>
      <c r="BH260" s="511">
        <v>0.0</v>
      </c>
      <c r="BI260" s="512">
        <f t="shared" si="25"/>
        <v>0</v>
      </c>
      <c r="BJ260" s="511">
        <v>0.0</v>
      </c>
      <c r="BK260" s="513"/>
      <c r="BL260" s="514">
        <f t="shared" ref="BL260:BL268" si="26">(BH260+BJ260)/100</f>
        <v>0</v>
      </c>
      <c r="BM260" s="428"/>
      <c r="BN260" s="428"/>
    </row>
    <row r="261" outlineLevel="3">
      <c r="A261" s="428"/>
      <c r="B261" s="428"/>
      <c r="C261" s="248" t="s">
        <v>235</v>
      </c>
      <c r="D261" s="428"/>
      <c r="E261" s="486">
        <v>3.0</v>
      </c>
      <c r="F261" s="529"/>
      <c r="G261" s="506"/>
      <c r="H261" s="507"/>
      <c r="I261" s="507"/>
      <c r="J261" s="523">
        <v>0.0</v>
      </c>
      <c r="K261" s="523">
        <v>0.0</v>
      </c>
      <c r="L261" s="523">
        <v>0.0</v>
      </c>
      <c r="M261" s="523">
        <v>0.0</v>
      </c>
      <c r="N261" s="523">
        <v>0.0</v>
      </c>
      <c r="O261" s="523">
        <v>0.0</v>
      </c>
      <c r="P261" s="523">
        <v>0.0</v>
      </c>
      <c r="Q261" s="523">
        <v>0.0</v>
      </c>
      <c r="R261" s="523">
        <v>0.0</v>
      </c>
      <c r="S261" s="523">
        <v>0.0</v>
      </c>
      <c r="T261" s="523">
        <v>0.0</v>
      </c>
      <c r="U261" s="523">
        <v>0.0</v>
      </c>
      <c r="V261" s="523">
        <v>0.0</v>
      </c>
      <c r="W261" s="523">
        <v>0.0</v>
      </c>
      <c r="X261" s="523">
        <v>0.0</v>
      </c>
      <c r="Y261" s="523">
        <v>0.0</v>
      </c>
      <c r="Z261" s="523">
        <v>0.0</v>
      </c>
      <c r="AA261" s="523">
        <v>0.0</v>
      </c>
      <c r="AB261" s="523">
        <v>0.0</v>
      </c>
      <c r="AC261" s="523">
        <v>0.0</v>
      </c>
      <c r="AD261" s="523">
        <v>0.0</v>
      </c>
      <c r="AE261" s="523">
        <v>0.0</v>
      </c>
      <c r="AF261" s="523">
        <v>0.0</v>
      </c>
      <c r="AG261" s="523">
        <v>0.0</v>
      </c>
      <c r="AH261" s="523">
        <v>0.0</v>
      </c>
      <c r="AI261" s="523">
        <v>0.0</v>
      </c>
      <c r="AJ261" s="523">
        <v>0.0</v>
      </c>
      <c r="AK261" s="523">
        <v>0.0</v>
      </c>
      <c r="AL261" s="523">
        <v>0.0</v>
      </c>
      <c r="AM261" s="523">
        <v>0.0</v>
      </c>
      <c r="AN261" s="523">
        <v>0.0</v>
      </c>
      <c r="AO261" s="523">
        <v>0.0</v>
      </c>
      <c r="AP261" s="523">
        <v>0.0</v>
      </c>
      <c r="AQ261" s="523">
        <v>0.0</v>
      </c>
      <c r="AR261" s="523">
        <v>0.0</v>
      </c>
      <c r="AS261" s="523">
        <v>0.0</v>
      </c>
      <c r="AT261" s="523">
        <v>0.0</v>
      </c>
      <c r="AU261" s="523">
        <v>0.0</v>
      </c>
      <c r="AV261" s="523">
        <v>0.0</v>
      </c>
      <c r="AW261" s="523">
        <v>0.0</v>
      </c>
      <c r="AX261" s="523">
        <v>0.0</v>
      </c>
      <c r="AY261" s="523">
        <v>0.0</v>
      </c>
      <c r="AZ261" s="523">
        <v>0.0</v>
      </c>
      <c r="BA261" s="523">
        <v>0.0</v>
      </c>
      <c r="BB261" s="523">
        <v>0.0</v>
      </c>
      <c r="BC261" s="523">
        <v>0.0</v>
      </c>
      <c r="BD261" s="523">
        <v>0.0</v>
      </c>
      <c r="BE261" s="523">
        <v>0.0</v>
      </c>
      <c r="BF261" s="515">
        <v>0.0</v>
      </c>
      <c r="BG261" s="510"/>
      <c r="BH261" s="511">
        <v>0.0</v>
      </c>
      <c r="BI261" s="512">
        <f t="shared" si="25"/>
        <v>0</v>
      </c>
      <c r="BJ261" s="511">
        <v>0.0</v>
      </c>
      <c r="BK261" s="513"/>
      <c r="BL261" s="514">
        <f t="shared" si="26"/>
        <v>0</v>
      </c>
      <c r="BM261" s="428"/>
      <c r="BN261" s="428"/>
    </row>
    <row r="262" outlineLevel="3">
      <c r="A262" s="428"/>
      <c r="B262" s="428"/>
      <c r="C262" s="428"/>
      <c r="D262" s="428"/>
      <c r="E262" s="486">
        <v>4.0</v>
      </c>
      <c r="F262" s="529"/>
      <c r="G262" s="506"/>
      <c r="H262" s="507"/>
      <c r="I262" s="507"/>
      <c r="J262" s="523">
        <v>0.0</v>
      </c>
      <c r="K262" s="523">
        <v>0.0</v>
      </c>
      <c r="L262" s="523">
        <v>0.0</v>
      </c>
      <c r="M262" s="523">
        <v>0.0</v>
      </c>
      <c r="N262" s="523">
        <v>0.0</v>
      </c>
      <c r="O262" s="523">
        <v>0.0</v>
      </c>
      <c r="P262" s="523">
        <v>0.0</v>
      </c>
      <c r="Q262" s="523">
        <v>0.0</v>
      </c>
      <c r="R262" s="523">
        <v>0.0</v>
      </c>
      <c r="S262" s="523">
        <v>0.0</v>
      </c>
      <c r="T262" s="523">
        <v>0.0</v>
      </c>
      <c r="U262" s="523">
        <v>0.0</v>
      </c>
      <c r="V262" s="523">
        <v>0.0</v>
      </c>
      <c r="W262" s="523">
        <v>0.0</v>
      </c>
      <c r="X262" s="523">
        <v>0.0</v>
      </c>
      <c r="Y262" s="523">
        <v>0.0</v>
      </c>
      <c r="Z262" s="523">
        <v>0.0</v>
      </c>
      <c r="AA262" s="523">
        <v>0.0</v>
      </c>
      <c r="AB262" s="523">
        <v>0.0</v>
      </c>
      <c r="AC262" s="523">
        <v>0.0</v>
      </c>
      <c r="AD262" s="523">
        <v>0.0</v>
      </c>
      <c r="AE262" s="523">
        <v>0.0</v>
      </c>
      <c r="AF262" s="523">
        <v>0.0</v>
      </c>
      <c r="AG262" s="523">
        <v>0.0</v>
      </c>
      <c r="AH262" s="523">
        <v>0.0</v>
      </c>
      <c r="AI262" s="523">
        <v>0.0</v>
      </c>
      <c r="AJ262" s="523">
        <v>0.0</v>
      </c>
      <c r="AK262" s="523">
        <v>0.0</v>
      </c>
      <c r="AL262" s="523">
        <v>0.0</v>
      </c>
      <c r="AM262" s="523">
        <v>0.0</v>
      </c>
      <c r="AN262" s="523">
        <v>0.0</v>
      </c>
      <c r="AO262" s="523">
        <v>0.0</v>
      </c>
      <c r="AP262" s="523">
        <v>0.0</v>
      </c>
      <c r="AQ262" s="523">
        <v>0.0</v>
      </c>
      <c r="AR262" s="523">
        <v>0.0</v>
      </c>
      <c r="AS262" s="523">
        <v>0.0</v>
      </c>
      <c r="AT262" s="523">
        <v>0.0</v>
      </c>
      <c r="AU262" s="523">
        <v>0.0</v>
      </c>
      <c r="AV262" s="523">
        <v>0.0</v>
      </c>
      <c r="AW262" s="523">
        <v>0.0</v>
      </c>
      <c r="AX262" s="523">
        <v>0.0</v>
      </c>
      <c r="AY262" s="523">
        <v>0.0</v>
      </c>
      <c r="AZ262" s="523">
        <v>0.0</v>
      </c>
      <c r="BA262" s="523">
        <v>0.0</v>
      </c>
      <c r="BB262" s="523">
        <v>0.0</v>
      </c>
      <c r="BC262" s="523">
        <v>0.0</v>
      </c>
      <c r="BD262" s="523">
        <v>0.0</v>
      </c>
      <c r="BE262" s="523">
        <v>0.0</v>
      </c>
      <c r="BF262" s="515">
        <v>0.0</v>
      </c>
      <c r="BG262" s="510"/>
      <c r="BH262" s="511">
        <v>0.0</v>
      </c>
      <c r="BI262" s="512">
        <f t="shared" si="25"/>
        <v>0</v>
      </c>
      <c r="BJ262" s="511">
        <v>0.0</v>
      </c>
      <c r="BK262" s="513"/>
      <c r="BL262" s="514">
        <f t="shared" si="26"/>
        <v>0</v>
      </c>
      <c r="BM262" s="428"/>
      <c r="BN262" s="428"/>
    </row>
    <row r="263" outlineLevel="3">
      <c r="A263" s="428"/>
      <c r="B263" s="428"/>
      <c r="C263" s="428"/>
      <c r="D263" s="428"/>
      <c r="E263" s="486">
        <v>5.0</v>
      </c>
      <c r="F263" s="529"/>
      <c r="G263" s="506"/>
      <c r="H263" s="507"/>
      <c r="I263" s="507"/>
      <c r="J263" s="523">
        <v>0.0</v>
      </c>
      <c r="K263" s="523">
        <v>0.0</v>
      </c>
      <c r="L263" s="523">
        <v>0.0</v>
      </c>
      <c r="M263" s="523">
        <v>0.0</v>
      </c>
      <c r="N263" s="523">
        <v>0.0</v>
      </c>
      <c r="O263" s="523">
        <v>0.0</v>
      </c>
      <c r="P263" s="523">
        <v>0.0</v>
      </c>
      <c r="Q263" s="523">
        <v>0.0</v>
      </c>
      <c r="R263" s="523">
        <v>0.0</v>
      </c>
      <c r="S263" s="523">
        <v>0.0</v>
      </c>
      <c r="T263" s="523">
        <v>0.0</v>
      </c>
      <c r="U263" s="523">
        <v>0.0</v>
      </c>
      <c r="V263" s="523">
        <v>0.0</v>
      </c>
      <c r="W263" s="523">
        <v>0.0</v>
      </c>
      <c r="X263" s="523">
        <v>0.0</v>
      </c>
      <c r="Y263" s="523">
        <v>0.0</v>
      </c>
      <c r="Z263" s="523">
        <v>0.0</v>
      </c>
      <c r="AA263" s="523">
        <v>0.0</v>
      </c>
      <c r="AB263" s="523">
        <v>0.0</v>
      </c>
      <c r="AC263" s="523">
        <v>0.0</v>
      </c>
      <c r="AD263" s="523">
        <v>0.0</v>
      </c>
      <c r="AE263" s="523">
        <v>0.0</v>
      </c>
      <c r="AF263" s="523">
        <v>0.0</v>
      </c>
      <c r="AG263" s="523">
        <v>0.0</v>
      </c>
      <c r="AH263" s="523">
        <v>0.0</v>
      </c>
      <c r="AI263" s="523">
        <v>0.0</v>
      </c>
      <c r="AJ263" s="523">
        <v>0.0</v>
      </c>
      <c r="AK263" s="523">
        <v>0.0</v>
      </c>
      <c r="AL263" s="523">
        <v>0.0</v>
      </c>
      <c r="AM263" s="523">
        <v>0.0</v>
      </c>
      <c r="AN263" s="523">
        <v>0.0</v>
      </c>
      <c r="AO263" s="523">
        <v>0.0</v>
      </c>
      <c r="AP263" s="523">
        <v>0.0</v>
      </c>
      <c r="AQ263" s="523">
        <v>0.0</v>
      </c>
      <c r="AR263" s="523">
        <v>0.0</v>
      </c>
      <c r="AS263" s="523">
        <v>0.0</v>
      </c>
      <c r="AT263" s="523">
        <v>0.0</v>
      </c>
      <c r="AU263" s="523">
        <v>0.0</v>
      </c>
      <c r="AV263" s="523">
        <v>0.0</v>
      </c>
      <c r="AW263" s="523">
        <v>0.0</v>
      </c>
      <c r="AX263" s="523">
        <v>0.0</v>
      </c>
      <c r="AY263" s="523">
        <v>0.0</v>
      </c>
      <c r="AZ263" s="523">
        <v>0.0</v>
      </c>
      <c r="BA263" s="523">
        <v>0.0</v>
      </c>
      <c r="BB263" s="523">
        <v>0.0</v>
      </c>
      <c r="BC263" s="523">
        <v>0.0</v>
      </c>
      <c r="BD263" s="523">
        <v>0.0</v>
      </c>
      <c r="BE263" s="523">
        <v>0.0</v>
      </c>
      <c r="BF263" s="515">
        <v>0.0</v>
      </c>
      <c r="BG263" s="510"/>
      <c r="BH263" s="511">
        <v>0.0</v>
      </c>
      <c r="BI263" s="512">
        <f t="shared" si="25"/>
        <v>0</v>
      </c>
      <c r="BJ263" s="511">
        <v>0.0</v>
      </c>
      <c r="BK263" s="513"/>
      <c r="BL263" s="514">
        <f t="shared" si="26"/>
        <v>0</v>
      </c>
      <c r="BM263" s="428"/>
      <c r="BN263" s="428"/>
    </row>
    <row r="264" outlineLevel="3">
      <c r="A264" s="428"/>
      <c r="B264" s="428"/>
      <c r="C264" s="428"/>
      <c r="D264" s="428"/>
      <c r="E264" s="486">
        <v>6.0</v>
      </c>
      <c r="F264" s="529"/>
      <c r="G264" s="506"/>
      <c r="H264" s="507"/>
      <c r="I264" s="507"/>
      <c r="J264" s="523">
        <v>0.0</v>
      </c>
      <c r="K264" s="523">
        <v>0.0</v>
      </c>
      <c r="L264" s="523">
        <v>0.0</v>
      </c>
      <c r="M264" s="523">
        <v>0.0</v>
      </c>
      <c r="N264" s="523">
        <v>0.0</v>
      </c>
      <c r="O264" s="523">
        <v>0.0</v>
      </c>
      <c r="P264" s="523">
        <v>0.0</v>
      </c>
      <c r="Q264" s="523">
        <v>0.0</v>
      </c>
      <c r="R264" s="523">
        <v>0.0</v>
      </c>
      <c r="S264" s="523">
        <v>0.0</v>
      </c>
      <c r="T264" s="523">
        <v>0.0</v>
      </c>
      <c r="U264" s="523">
        <v>0.0</v>
      </c>
      <c r="V264" s="523">
        <v>0.0</v>
      </c>
      <c r="W264" s="523">
        <v>0.0</v>
      </c>
      <c r="X264" s="523">
        <v>0.0</v>
      </c>
      <c r="Y264" s="523">
        <v>0.0</v>
      </c>
      <c r="Z264" s="523">
        <v>0.0</v>
      </c>
      <c r="AA264" s="523">
        <v>0.0</v>
      </c>
      <c r="AB264" s="523">
        <v>0.0</v>
      </c>
      <c r="AC264" s="523">
        <v>0.0</v>
      </c>
      <c r="AD264" s="523">
        <v>0.0</v>
      </c>
      <c r="AE264" s="523">
        <v>0.0</v>
      </c>
      <c r="AF264" s="523">
        <v>0.0</v>
      </c>
      <c r="AG264" s="523">
        <v>0.0</v>
      </c>
      <c r="AH264" s="523">
        <v>0.0</v>
      </c>
      <c r="AI264" s="523">
        <v>0.0</v>
      </c>
      <c r="AJ264" s="523">
        <v>0.0</v>
      </c>
      <c r="AK264" s="523">
        <v>0.0</v>
      </c>
      <c r="AL264" s="523">
        <v>0.0</v>
      </c>
      <c r="AM264" s="523">
        <v>0.0</v>
      </c>
      <c r="AN264" s="523">
        <v>0.0</v>
      </c>
      <c r="AO264" s="523">
        <v>0.0</v>
      </c>
      <c r="AP264" s="523">
        <v>0.0</v>
      </c>
      <c r="AQ264" s="523">
        <v>0.0</v>
      </c>
      <c r="AR264" s="523">
        <v>0.0</v>
      </c>
      <c r="AS264" s="523">
        <v>0.0</v>
      </c>
      <c r="AT264" s="523">
        <v>0.0</v>
      </c>
      <c r="AU264" s="523">
        <v>0.0</v>
      </c>
      <c r="AV264" s="523">
        <v>0.0</v>
      </c>
      <c r="AW264" s="523">
        <v>0.0</v>
      </c>
      <c r="AX264" s="523">
        <v>0.0</v>
      </c>
      <c r="AY264" s="523">
        <v>0.0</v>
      </c>
      <c r="AZ264" s="523">
        <v>0.0</v>
      </c>
      <c r="BA264" s="523">
        <v>0.0</v>
      </c>
      <c r="BB264" s="523">
        <v>0.0</v>
      </c>
      <c r="BC264" s="523">
        <v>0.0</v>
      </c>
      <c r="BD264" s="523">
        <v>0.0</v>
      </c>
      <c r="BE264" s="523">
        <v>0.0</v>
      </c>
      <c r="BF264" s="515">
        <v>0.0</v>
      </c>
      <c r="BG264" s="510"/>
      <c r="BH264" s="511">
        <v>0.0</v>
      </c>
      <c r="BI264" s="512">
        <f t="shared" si="25"/>
        <v>0</v>
      </c>
      <c r="BJ264" s="511">
        <v>0.0</v>
      </c>
      <c r="BK264" s="513"/>
      <c r="BL264" s="514">
        <f t="shared" si="26"/>
        <v>0</v>
      </c>
      <c r="BM264" s="428"/>
      <c r="BN264" s="428"/>
    </row>
    <row r="265" outlineLevel="3">
      <c r="A265" s="428"/>
      <c r="B265" s="428"/>
      <c r="C265" s="428"/>
      <c r="D265" s="428"/>
      <c r="E265" s="486">
        <v>7.0</v>
      </c>
      <c r="F265" s="529"/>
      <c r="G265" s="506"/>
      <c r="H265" s="507"/>
      <c r="I265" s="507"/>
      <c r="J265" s="523">
        <v>0.0</v>
      </c>
      <c r="K265" s="523">
        <v>0.0</v>
      </c>
      <c r="L265" s="523">
        <v>0.0</v>
      </c>
      <c r="M265" s="523">
        <v>0.0</v>
      </c>
      <c r="N265" s="523">
        <v>0.0</v>
      </c>
      <c r="O265" s="523">
        <v>0.0</v>
      </c>
      <c r="P265" s="523">
        <v>0.0</v>
      </c>
      <c r="Q265" s="523">
        <v>0.0</v>
      </c>
      <c r="R265" s="523">
        <v>0.0</v>
      </c>
      <c r="S265" s="523">
        <v>0.0</v>
      </c>
      <c r="T265" s="523">
        <v>0.0</v>
      </c>
      <c r="U265" s="523">
        <v>0.0</v>
      </c>
      <c r="V265" s="523">
        <v>0.0</v>
      </c>
      <c r="W265" s="523">
        <v>0.0</v>
      </c>
      <c r="X265" s="523">
        <v>0.0</v>
      </c>
      <c r="Y265" s="523">
        <v>0.0</v>
      </c>
      <c r="Z265" s="523">
        <v>0.0</v>
      </c>
      <c r="AA265" s="523">
        <v>0.0</v>
      </c>
      <c r="AB265" s="523">
        <v>0.0</v>
      </c>
      <c r="AC265" s="523">
        <v>0.0</v>
      </c>
      <c r="AD265" s="523">
        <v>0.0</v>
      </c>
      <c r="AE265" s="523">
        <v>0.0</v>
      </c>
      <c r="AF265" s="523">
        <v>0.0</v>
      </c>
      <c r="AG265" s="523">
        <v>0.0</v>
      </c>
      <c r="AH265" s="523">
        <v>0.0</v>
      </c>
      <c r="AI265" s="523">
        <v>0.0</v>
      </c>
      <c r="AJ265" s="523">
        <v>0.0</v>
      </c>
      <c r="AK265" s="523">
        <v>0.0</v>
      </c>
      <c r="AL265" s="523">
        <v>0.0</v>
      </c>
      <c r="AM265" s="523">
        <v>0.0</v>
      </c>
      <c r="AN265" s="523">
        <v>0.0</v>
      </c>
      <c r="AO265" s="523">
        <v>0.0</v>
      </c>
      <c r="AP265" s="523">
        <v>0.0</v>
      </c>
      <c r="AQ265" s="523">
        <v>0.0</v>
      </c>
      <c r="AR265" s="523">
        <v>0.0</v>
      </c>
      <c r="AS265" s="523">
        <v>0.0</v>
      </c>
      <c r="AT265" s="523">
        <v>0.0</v>
      </c>
      <c r="AU265" s="523">
        <v>0.0</v>
      </c>
      <c r="AV265" s="523">
        <v>0.0</v>
      </c>
      <c r="AW265" s="523">
        <v>0.0</v>
      </c>
      <c r="AX265" s="523">
        <v>0.0</v>
      </c>
      <c r="AY265" s="523">
        <v>0.0</v>
      </c>
      <c r="AZ265" s="523">
        <v>0.0</v>
      </c>
      <c r="BA265" s="523">
        <v>0.0</v>
      </c>
      <c r="BB265" s="523">
        <v>0.0</v>
      </c>
      <c r="BC265" s="523">
        <v>0.0</v>
      </c>
      <c r="BD265" s="523">
        <v>0.0</v>
      </c>
      <c r="BE265" s="523">
        <v>0.0</v>
      </c>
      <c r="BF265" s="515">
        <v>0.0</v>
      </c>
      <c r="BG265" s="510"/>
      <c r="BH265" s="511">
        <v>0.0</v>
      </c>
      <c r="BI265" s="512">
        <f t="shared" si="25"/>
        <v>0</v>
      </c>
      <c r="BJ265" s="511">
        <v>0.0</v>
      </c>
      <c r="BK265" s="513"/>
      <c r="BL265" s="514">
        <f t="shared" si="26"/>
        <v>0</v>
      </c>
      <c r="BM265" s="428"/>
      <c r="BN265" s="428"/>
    </row>
    <row r="266" outlineLevel="3">
      <c r="A266" s="428"/>
      <c r="B266" s="428"/>
      <c r="C266" s="428"/>
      <c r="D266" s="428"/>
      <c r="E266" s="486">
        <v>8.0</v>
      </c>
      <c r="F266" s="529"/>
      <c r="G266" s="506"/>
      <c r="H266" s="507"/>
      <c r="I266" s="507"/>
      <c r="J266" s="523">
        <v>0.0</v>
      </c>
      <c r="K266" s="523">
        <v>0.0</v>
      </c>
      <c r="L266" s="523">
        <v>0.0</v>
      </c>
      <c r="M266" s="523">
        <v>0.0</v>
      </c>
      <c r="N266" s="523">
        <v>0.0</v>
      </c>
      <c r="O266" s="523">
        <v>0.0</v>
      </c>
      <c r="P266" s="523">
        <v>0.0</v>
      </c>
      <c r="Q266" s="523">
        <v>0.0</v>
      </c>
      <c r="R266" s="523">
        <v>0.0</v>
      </c>
      <c r="S266" s="523">
        <v>0.0</v>
      </c>
      <c r="T266" s="523">
        <v>0.0</v>
      </c>
      <c r="U266" s="523">
        <v>0.0</v>
      </c>
      <c r="V266" s="523">
        <v>0.0</v>
      </c>
      <c r="W266" s="523">
        <v>0.0</v>
      </c>
      <c r="X266" s="523">
        <v>0.0</v>
      </c>
      <c r="Y266" s="523">
        <v>0.0</v>
      </c>
      <c r="Z266" s="523">
        <v>0.0</v>
      </c>
      <c r="AA266" s="523">
        <v>0.0</v>
      </c>
      <c r="AB266" s="523">
        <v>0.0</v>
      </c>
      <c r="AC266" s="523">
        <v>0.0</v>
      </c>
      <c r="AD266" s="523">
        <v>0.0</v>
      </c>
      <c r="AE266" s="523">
        <v>0.0</v>
      </c>
      <c r="AF266" s="523">
        <v>0.0</v>
      </c>
      <c r="AG266" s="523">
        <v>0.0</v>
      </c>
      <c r="AH266" s="523">
        <v>0.0</v>
      </c>
      <c r="AI266" s="523">
        <v>0.0</v>
      </c>
      <c r="AJ266" s="523">
        <v>0.0</v>
      </c>
      <c r="AK266" s="523">
        <v>0.0</v>
      </c>
      <c r="AL266" s="523">
        <v>0.0</v>
      </c>
      <c r="AM266" s="523">
        <v>0.0</v>
      </c>
      <c r="AN266" s="523">
        <v>0.0</v>
      </c>
      <c r="AO266" s="523">
        <v>0.0</v>
      </c>
      <c r="AP266" s="523">
        <v>0.0</v>
      </c>
      <c r="AQ266" s="523">
        <v>0.0</v>
      </c>
      <c r="AR266" s="523">
        <v>0.0</v>
      </c>
      <c r="AS266" s="523">
        <v>0.0</v>
      </c>
      <c r="AT266" s="523">
        <v>0.0</v>
      </c>
      <c r="AU266" s="523">
        <v>0.0</v>
      </c>
      <c r="AV266" s="523">
        <v>0.0</v>
      </c>
      <c r="AW266" s="523">
        <v>0.0</v>
      </c>
      <c r="AX266" s="523">
        <v>0.0</v>
      </c>
      <c r="AY266" s="523">
        <v>0.0</v>
      </c>
      <c r="AZ266" s="523">
        <v>0.0</v>
      </c>
      <c r="BA266" s="523">
        <v>0.0</v>
      </c>
      <c r="BB266" s="523">
        <v>0.0</v>
      </c>
      <c r="BC266" s="523">
        <v>0.0</v>
      </c>
      <c r="BD266" s="523">
        <v>0.0</v>
      </c>
      <c r="BE266" s="523">
        <v>0.0</v>
      </c>
      <c r="BF266" s="515">
        <v>0.0</v>
      </c>
      <c r="BG266" s="510"/>
      <c r="BH266" s="511">
        <v>0.0</v>
      </c>
      <c r="BI266" s="512">
        <f t="shared" si="25"/>
        <v>0</v>
      </c>
      <c r="BJ266" s="511">
        <v>0.0</v>
      </c>
      <c r="BK266" s="513"/>
      <c r="BL266" s="514">
        <f t="shared" si="26"/>
        <v>0</v>
      </c>
      <c r="BM266" s="428"/>
      <c r="BN266" s="428"/>
    </row>
    <row r="267" outlineLevel="3">
      <c r="A267" s="428"/>
      <c r="B267" s="428"/>
      <c r="C267" s="428"/>
      <c r="D267" s="428"/>
      <c r="E267" s="486">
        <v>9.0</v>
      </c>
      <c r="F267" s="529"/>
      <c r="G267" s="506"/>
      <c r="H267" s="507"/>
      <c r="I267" s="507"/>
      <c r="J267" s="523">
        <v>0.0</v>
      </c>
      <c r="K267" s="523">
        <v>0.0</v>
      </c>
      <c r="L267" s="523">
        <v>0.0</v>
      </c>
      <c r="M267" s="523">
        <v>0.0</v>
      </c>
      <c r="N267" s="523">
        <v>0.0</v>
      </c>
      <c r="O267" s="523">
        <v>0.0</v>
      </c>
      <c r="P267" s="523">
        <v>0.0</v>
      </c>
      <c r="Q267" s="523">
        <v>0.0</v>
      </c>
      <c r="R267" s="523">
        <v>0.0</v>
      </c>
      <c r="S267" s="523">
        <v>0.0</v>
      </c>
      <c r="T267" s="523">
        <v>0.0</v>
      </c>
      <c r="U267" s="523">
        <v>0.0</v>
      </c>
      <c r="V267" s="523">
        <v>0.0</v>
      </c>
      <c r="W267" s="523">
        <v>0.0</v>
      </c>
      <c r="X267" s="523">
        <v>0.0</v>
      </c>
      <c r="Y267" s="523">
        <v>0.0</v>
      </c>
      <c r="Z267" s="523">
        <v>0.0</v>
      </c>
      <c r="AA267" s="523">
        <v>0.0</v>
      </c>
      <c r="AB267" s="523">
        <v>0.0</v>
      </c>
      <c r="AC267" s="523">
        <v>0.0</v>
      </c>
      <c r="AD267" s="523">
        <v>0.0</v>
      </c>
      <c r="AE267" s="523">
        <v>0.0</v>
      </c>
      <c r="AF267" s="523">
        <v>0.0</v>
      </c>
      <c r="AG267" s="523">
        <v>0.0</v>
      </c>
      <c r="AH267" s="523">
        <v>0.0</v>
      </c>
      <c r="AI267" s="523">
        <v>0.0</v>
      </c>
      <c r="AJ267" s="523">
        <v>0.0</v>
      </c>
      <c r="AK267" s="523">
        <v>0.0</v>
      </c>
      <c r="AL267" s="523">
        <v>0.0</v>
      </c>
      <c r="AM267" s="523">
        <v>0.0</v>
      </c>
      <c r="AN267" s="523">
        <v>0.0</v>
      </c>
      <c r="AO267" s="523">
        <v>0.0</v>
      </c>
      <c r="AP267" s="523">
        <v>0.0</v>
      </c>
      <c r="AQ267" s="523">
        <v>0.0</v>
      </c>
      <c r="AR267" s="523">
        <v>0.0</v>
      </c>
      <c r="AS267" s="523">
        <v>0.0</v>
      </c>
      <c r="AT267" s="523">
        <v>0.0</v>
      </c>
      <c r="AU267" s="523">
        <v>0.0</v>
      </c>
      <c r="AV267" s="523">
        <v>0.0</v>
      </c>
      <c r="AW267" s="523">
        <v>0.0</v>
      </c>
      <c r="AX267" s="523">
        <v>0.0</v>
      </c>
      <c r="AY267" s="523">
        <v>0.0</v>
      </c>
      <c r="AZ267" s="523">
        <v>0.0</v>
      </c>
      <c r="BA267" s="523">
        <v>0.0</v>
      </c>
      <c r="BB267" s="523">
        <v>0.0</v>
      </c>
      <c r="BC267" s="523">
        <v>0.0</v>
      </c>
      <c r="BD267" s="523">
        <v>0.0</v>
      </c>
      <c r="BE267" s="523">
        <v>0.0</v>
      </c>
      <c r="BF267" s="515">
        <v>0.0</v>
      </c>
      <c r="BG267" s="510"/>
      <c r="BH267" s="511">
        <v>0.0</v>
      </c>
      <c r="BI267" s="512">
        <f t="shared" si="25"/>
        <v>0</v>
      </c>
      <c r="BJ267" s="511">
        <v>0.0</v>
      </c>
      <c r="BK267" s="513"/>
      <c r="BL267" s="514">
        <f t="shared" si="26"/>
        <v>0</v>
      </c>
      <c r="BM267" s="428"/>
      <c r="BN267" s="428"/>
    </row>
    <row r="268" outlineLevel="3">
      <c r="A268" s="428"/>
      <c r="B268" s="428"/>
      <c r="C268" s="428"/>
      <c r="D268" s="428"/>
      <c r="E268" s="486">
        <v>10.0</v>
      </c>
      <c r="F268" s="529"/>
      <c r="G268" s="506"/>
      <c r="H268" s="507"/>
      <c r="I268" s="507"/>
      <c r="J268" s="523">
        <v>0.0</v>
      </c>
      <c r="K268" s="523">
        <v>0.0</v>
      </c>
      <c r="L268" s="523">
        <v>0.0</v>
      </c>
      <c r="M268" s="523">
        <v>0.0</v>
      </c>
      <c r="N268" s="523">
        <v>0.0</v>
      </c>
      <c r="O268" s="523">
        <v>0.0</v>
      </c>
      <c r="P268" s="523">
        <v>0.0</v>
      </c>
      <c r="Q268" s="523">
        <v>0.0</v>
      </c>
      <c r="R268" s="523">
        <v>0.0</v>
      </c>
      <c r="S268" s="523">
        <v>0.0</v>
      </c>
      <c r="T268" s="523">
        <v>0.0</v>
      </c>
      <c r="U268" s="523">
        <v>0.0</v>
      </c>
      <c r="V268" s="523">
        <v>0.0</v>
      </c>
      <c r="W268" s="523">
        <v>0.0</v>
      </c>
      <c r="X268" s="523">
        <v>0.0</v>
      </c>
      <c r="Y268" s="523">
        <v>0.0</v>
      </c>
      <c r="Z268" s="523">
        <v>0.0</v>
      </c>
      <c r="AA268" s="523">
        <v>0.0</v>
      </c>
      <c r="AB268" s="523">
        <v>0.0</v>
      </c>
      <c r="AC268" s="523">
        <v>0.0</v>
      </c>
      <c r="AD268" s="523">
        <v>0.0</v>
      </c>
      <c r="AE268" s="523">
        <v>0.0</v>
      </c>
      <c r="AF268" s="523">
        <v>0.0</v>
      </c>
      <c r="AG268" s="523">
        <v>0.0</v>
      </c>
      <c r="AH268" s="523">
        <v>0.0</v>
      </c>
      <c r="AI268" s="523">
        <v>0.0</v>
      </c>
      <c r="AJ268" s="523">
        <v>0.0</v>
      </c>
      <c r="AK268" s="523">
        <v>0.0</v>
      </c>
      <c r="AL268" s="523">
        <v>0.0</v>
      </c>
      <c r="AM268" s="523">
        <v>0.0</v>
      </c>
      <c r="AN268" s="523">
        <v>0.0</v>
      </c>
      <c r="AO268" s="523">
        <v>0.0</v>
      </c>
      <c r="AP268" s="523">
        <v>0.0</v>
      </c>
      <c r="AQ268" s="523">
        <v>0.0</v>
      </c>
      <c r="AR268" s="523">
        <v>0.0</v>
      </c>
      <c r="AS268" s="523">
        <v>0.0</v>
      </c>
      <c r="AT268" s="523">
        <v>0.0</v>
      </c>
      <c r="AU268" s="523">
        <v>0.0</v>
      </c>
      <c r="AV268" s="523">
        <v>0.0</v>
      </c>
      <c r="AW268" s="523">
        <v>0.0</v>
      </c>
      <c r="AX268" s="523">
        <v>0.0</v>
      </c>
      <c r="AY268" s="523">
        <v>0.0</v>
      </c>
      <c r="AZ268" s="523">
        <v>0.0</v>
      </c>
      <c r="BA268" s="523">
        <v>0.0</v>
      </c>
      <c r="BB268" s="523">
        <v>0.0</v>
      </c>
      <c r="BC268" s="523">
        <v>0.0</v>
      </c>
      <c r="BD268" s="523">
        <v>0.0</v>
      </c>
      <c r="BE268" s="523">
        <v>0.0</v>
      </c>
      <c r="BF268" s="515">
        <v>0.0</v>
      </c>
      <c r="BG268" s="510"/>
      <c r="BH268" s="511">
        <v>0.0</v>
      </c>
      <c r="BI268" s="512">
        <f t="shared" si="25"/>
        <v>0</v>
      </c>
      <c r="BJ268" s="511">
        <v>0.0</v>
      </c>
      <c r="BK268" s="513"/>
      <c r="BL268" s="514">
        <f t="shared" si="26"/>
        <v>0</v>
      </c>
      <c r="BM268" s="428"/>
      <c r="BN268" s="428"/>
    </row>
    <row r="269" outlineLevel="3">
      <c r="A269" s="428"/>
      <c r="B269" s="428"/>
      <c r="C269" s="428"/>
      <c r="D269" s="428"/>
      <c r="E269" s="517"/>
      <c r="F269" s="517"/>
      <c r="G269" s="517"/>
      <c r="H269" s="517"/>
      <c r="I269" s="517"/>
      <c r="J269" s="517"/>
      <c r="K269" s="517"/>
      <c r="L269" s="517"/>
      <c r="M269" s="517"/>
      <c r="N269" s="517"/>
      <c r="O269" s="517"/>
      <c r="P269" s="517"/>
      <c r="Q269" s="517"/>
      <c r="R269" s="517"/>
      <c r="S269" s="517"/>
      <c r="T269" s="517"/>
      <c r="U269" s="517"/>
      <c r="V269" s="517"/>
      <c r="W269" s="517"/>
      <c r="X269" s="517"/>
      <c r="Y269" s="517"/>
      <c r="Z269" s="517"/>
      <c r="AA269" s="517"/>
      <c r="AB269" s="517"/>
      <c r="AC269" s="517"/>
      <c r="AD269" s="517"/>
      <c r="AE269" s="517"/>
      <c r="AF269" s="517"/>
      <c r="AG269" s="517"/>
      <c r="AH269" s="517"/>
      <c r="AI269" s="517"/>
      <c r="AJ269" s="517"/>
      <c r="AK269" s="517"/>
      <c r="AL269" s="517"/>
      <c r="AM269" s="517"/>
      <c r="AN269" s="517"/>
      <c r="AO269" s="517"/>
      <c r="AP269" s="517"/>
      <c r="AQ269" s="517"/>
      <c r="AR269" s="517"/>
      <c r="AS269" s="517"/>
      <c r="AT269" s="517"/>
      <c r="AU269" s="517"/>
      <c r="AV269" s="517"/>
      <c r="AW269" s="517"/>
      <c r="AX269" s="517"/>
      <c r="AY269" s="517"/>
      <c r="AZ269" s="517"/>
      <c r="BA269" s="517"/>
      <c r="BB269" s="517"/>
      <c r="BC269" s="517"/>
      <c r="BD269" s="517"/>
      <c r="BE269" s="517"/>
      <c r="BF269" s="517"/>
      <c r="BG269" s="517"/>
      <c r="BH269" s="517"/>
      <c r="BI269" s="517"/>
      <c r="BJ269" s="517"/>
      <c r="BK269" s="517"/>
      <c r="BL269" s="517"/>
      <c r="BM269" s="428"/>
      <c r="BN269" s="428"/>
    </row>
    <row r="270" outlineLevel="3">
      <c r="A270" s="428"/>
      <c r="B270" s="428"/>
      <c r="C270" s="428"/>
      <c r="D270" s="428"/>
      <c r="E270" s="428"/>
      <c r="F270" s="428"/>
      <c r="G270" s="428"/>
      <c r="H270" s="428"/>
      <c r="I270" s="428"/>
      <c r="J270" s="428"/>
      <c r="K270" s="428"/>
      <c r="L270" s="428"/>
      <c r="M270" s="428"/>
      <c r="N270" s="428"/>
      <c r="O270" s="428"/>
      <c r="P270" s="428"/>
      <c r="Q270" s="428"/>
      <c r="R270" s="428"/>
      <c r="S270" s="428"/>
      <c r="T270" s="428"/>
      <c r="U270" s="428"/>
      <c r="V270" s="428"/>
      <c r="W270" s="428"/>
      <c r="X270" s="428"/>
      <c r="Y270" s="428"/>
      <c r="Z270" s="428"/>
      <c r="AA270" s="428"/>
      <c r="AB270" s="428"/>
      <c r="AC270" s="428"/>
      <c r="AD270" s="428"/>
      <c r="AE270" s="428"/>
      <c r="AF270" s="428"/>
      <c r="AG270" s="428"/>
      <c r="AH270" s="428"/>
      <c r="AI270" s="428"/>
      <c r="AJ270" s="428"/>
      <c r="AK270" s="428"/>
      <c r="AL270" s="428"/>
      <c r="AM270" s="428"/>
      <c r="AN270" s="428"/>
      <c r="AO270" s="428"/>
      <c r="AP270" s="428"/>
      <c r="AQ270" s="428"/>
      <c r="AR270" s="428"/>
      <c r="AS270" s="428"/>
      <c r="AT270" s="428"/>
      <c r="AU270" s="428"/>
      <c r="AV270" s="428"/>
      <c r="AW270" s="428"/>
      <c r="AX270" s="428"/>
      <c r="AY270" s="428"/>
      <c r="AZ270" s="428"/>
      <c r="BA270" s="428"/>
      <c r="BB270" s="428"/>
      <c r="BC270" s="428"/>
      <c r="BD270" s="428"/>
      <c r="BE270" s="428"/>
      <c r="BF270" s="428"/>
      <c r="BG270" s="428"/>
      <c r="BH270" s="428"/>
      <c r="BI270" s="428"/>
      <c r="BJ270" s="428"/>
      <c r="BK270" s="428"/>
      <c r="BL270" s="428"/>
      <c r="BM270" s="428"/>
      <c r="BN270" s="428"/>
    </row>
    <row r="271" ht="7.5" customHeight="1" outlineLevel="2">
      <c r="A271" s="428"/>
      <c r="B271" s="428"/>
      <c r="C271" s="428"/>
      <c r="D271" s="428"/>
      <c r="E271" s="428"/>
      <c r="F271" s="428"/>
      <c r="G271" s="428"/>
      <c r="H271" s="428"/>
      <c r="I271" s="428"/>
      <c r="J271" s="428"/>
      <c r="K271" s="428"/>
      <c r="L271" s="428"/>
      <c r="M271" s="428"/>
      <c r="N271" s="428"/>
      <c r="O271" s="428"/>
      <c r="P271" s="428"/>
      <c r="Q271" s="428"/>
      <c r="R271" s="428"/>
      <c r="S271" s="428"/>
      <c r="T271" s="428"/>
      <c r="U271" s="428"/>
      <c r="V271" s="428"/>
      <c r="W271" s="428"/>
      <c r="X271" s="428"/>
      <c r="Y271" s="428"/>
      <c r="Z271" s="428"/>
      <c r="AA271" s="428"/>
      <c r="AB271" s="428"/>
      <c r="AC271" s="428"/>
      <c r="AD271" s="428"/>
      <c r="AE271" s="428"/>
      <c r="AF271" s="428"/>
      <c r="AG271" s="428"/>
      <c r="AH271" s="428"/>
      <c r="AI271" s="428"/>
      <c r="AJ271" s="428"/>
      <c r="AK271" s="428"/>
      <c r="AL271" s="428"/>
      <c r="AM271" s="428"/>
      <c r="AN271" s="428"/>
      <c r="AO271" s="428"/>
      <c r="AP271" s="428"/>
      <c r="AQ271" s="428"/>
      <c r="AR271" s="428"/>
      <c r="AS271" s="428"/>
      <c r="AT271" s="428"/>
      <c r="AU271" s="428"/>
      <c r="AV271" s="428"/>
      <c r="AW271" s="428"/>
      <c r="AX271" s="428"/>
      <c r="AY271" s="428"/>
      <c r="AZ271" s="428"/>
      <c r="BA271" s="428"/>
      <c r="BB271" s="428"/>
      <c r="BC271" s="428"/>
      <c r="BD271" s="428"/>
      <c r="BE271" s="428"/>
      <c r="BF271" s="428"/>
      <c r="BG271" s="428"/>
      <c r="BH271" s="428"/>
      <c r="BI271" s="428"/>
      <c r="BJ271" s="428"/>
      <c r="BK271" s="428"/>
      <c r="BL271" s="428"/>
      <c r="BM271" s="428"/>
      <c r="BN271" s="428"/>
    </row>
    <row r="272" outlineLevel="2">
      <c r="A272" s="428"/>
      <c r="B272" s="428"/>
      <c r="C272" s="478"/>
      <c r="D272" s="479" t="s">
        <v>203</v>
      </c>
      <c r="E272" s="181"/>
      <c r="F272" s="480" t="s">
        <v>538</v>
      </c>
      <c r="G272" s="480" t="s">
        <v>539</v>
      </c>
      <c r="H272" s="480" t="s">
        <v>188</v>
      </c>
      <c r="I272" s="480" t="s">
        <v>177</v>
      </c>
      <c r="J272" s="481" t="s">
        <v>206</v>
      </c>
      <c r="K272" s="428"/>
      <c r="L272" s="428"/>
      <c r="M272" s="428"/>
      <c r="N272" s="428"/>
      <c r="O272" s="428"/>
      <c r="P272" s="428"/>
      <c r="Q272" s="428"/>
      <c r="R272" s="428"/>
      <c r="S272" s="428"/>
      <c r="T272" s="428"/>
      <c r="U272" s="428"/>
      <c r="V272" s="428"/>
      <c r="W272" s="428"/>
      <c r="X272" s="428"/>
      <c r="Y272" s="428"/>
      <c r="Z272" s="428"/>
      <c r="AA272" s="428"/>
      <c r="AB272" s="428"/>
      <c r="AC272" s="428"/>
      <c r="AD272" s="428"/>
      <c r="AE272" s="428"/>
      <c r="AF272" s="428"/>
      <c r="AG272" s="428"/>
      <c r="AH272" s="428"/>
      <c r="AI272" s="428"/>
      <c r="AJ272" s="428"/>
      <c r="AK272" s="428"/>
      <c r="AL272" s="428"/>
      <c r="AM272" s="428"/>
      <c r="AN272" s="428"/>
      <c r="AO272" s="428"/>
      <c r="AP272" s="428"/>
      <c r="AQ272" s="428"/>
      <c r="AR272" s="428"/>
      <c r="AS272" s="428"/>
      <c r="AT272" s="428"/>
      <c r="AU272" s="428"/>
      <c r="AV272" s="428"/>
      <c r="AW272" s="428"/>
      <c r="AX272" s="428"/>
      <c r="AY272" s="428"/>
      <c r="AZ272" s="428"/>
      <c r="BA272" s="428"/>
      <c r="BB272" s="428"/>
      <c r="BC272" s="428"/>
      <c r="BD272" s="428"/>
      <c r="BE272" s="428"/>
      <c r="BF272" s="482" t="s">
        <v>207</v>
      </c>
      <c r="BG272" s="428"/>
      <c r="BH272" s="483"/>
      <c r="BI272" s="484" t="s">
        <v>191</v>
      </c>
      <c r="BJ272" s="485"/>
      <c r="BK272" s="486" t="s">
        <v>177</v>
      </c>
      <c r="BL272" s="468" t="s">
        <v>208</v>
      </c>
      <c r="BM272" s="428"/>
      <c r="BN272" s="428"/>
    </row>
    <row r="273" outlineLevel="2">
      <c r="A273" s="428"/>
      <c r="B273" s="428"/>
      <c r="C273" s="428"/>
      <c r="D273" s="487" t="s">
        <v>190</v>
      </c>
      <c r="E273" s="181"/>
      <c r="F273" s="488" t="s">
        <v>540</v>
      </c>
      <c r="G273" s="488" t="s">
        <v>541</v>
      </c>
      <c r="H273" s="489">
        <v>0.0</v>
      </c>
      <c r="I273" s="490">
        <v>0.0</v>
      </c>
      <c r="J273" s="491" t="str">
        <f>IFERROR(I273/H273)</f>
        <v/>
      </c>
      <c r="K273" s="428"/>
      <c r="L273" s="428"/>
      <c r="M273" s="428"/>
      <c r="N273" s="428"/>
      <c r="O273" s="428"/>
      <c r="P273" s="428"/>
      <c r="Q273" s="428"/>
      <c r="R273" s="428"/>
      <c r="S273" s="428"/>
      <c r="T273" s="428"/>
      <c r="U273" s="428"/>
      <c r="V273" s="428"/>
      <c r="W273" s="428"/>
      <c r="X273" s="428"/>
      <c r="Y273" s="428"/>
      <c r="Z273" s="428"/>
      <c r="AA273" s="428"/>
      <c r="AB273" s="428"/>
      <c r="AC273" s="428"/>
      <c r="AD273" s="428"/>
      <c r="AE273" s="428"/>
      <c r="AF273" s="428"/>
      <c r="AG273" s="428"/>
      <c r="AH273" s="428"/>
      <c r="AI273" s="428"/>
      <c r="AJ273" s="428"/>
      <c r="AK273" s="428"/>
      <c r="AL273" s="428"/>
      <c r="AM273" s="428"/>
      <c r="AN273" s="428"/>
      <c r="AO273" s="428"/>
      <c r="AP273" s="428"/>
      <c r="AQ273" s="428"/>
      <c r="AR273" s="428"/>
      <c r="AS273" s="428"/>
      <c r="AT273" s="428"/>
      <c r="AU273" s="428"/>
      <c r="AV273" s="428"/>
      <c r="AW273" s="428"/>
      <c r="AX273" s="428"/>
      <c r="AY273" s="428"/>
      <c r="AZ273" s="428"/>
      <c r="BA273" s="428"/>
      <c r="BB273" s="428"/>
      <c r="BC273" s="428"/>
      <c r="BD273" s="428"/>
      <c r="BE273" s="428"/>
      <c r="BF273" s="492">
        <f>SUM(BF278:BF287)</f>
        <v>0</v>
      </c>
      <c r="BG273" s="428"/>
      <c r="BH273" s="493" t="s">
        <v>211</v>
      </c>
      <c r="BI273" s="519"/>
      <c r="BJ273" s="495" t="str">
        <f>if(BL273=1,"1","0")</f>
        <v>0</v>
      </c>
      <c r="BK273" s="496">
        <v>0.0</v>
      </c>
      <c r="BL273" s="520">
        <f>AVERAGE(BI278:BI287)</f>
        <v>0</v>
      </c>
      <c r="BM273" s="428"/>
      <c r="BN273" s="428"/>
    </row>
    <row r="274" ht="7.5" customHeight="1" outlineLevel="3">
      <c r="A274" s="428"/>
      <c r="B274" s="428"/>
      <c r="C274" s="428"/>
      <c r="D274" s="428"/>
      <c r="E274" s="428"/>
      <c r="F274" s="428"/>
      <c r="G274" s="428"/>
      <c r="H274" s="428"/>
      <c r="I274" s="428"/>
      <c r="J274" s="428"/>
      <c r="K274" s="428"/>
      <c r="L274" s="428"/>
      <c r="M274" s="428"/>
      <c r="N274" s="428"/>
      <c r="O274" s="428"/>
      <c r="P274" s="428"/>
      <c r="Q274" s="428"/>
      <c r="R274" s="428"/>
      <c r="S274" s="428"/>
      <c r="T274" s="428"/>
      <c r="U274" s="428"/>
      <c r="V274" s="428"/>
      <c r="W274" s="428"/>
      <c r="X274" s="428"/>
      <c r="Y274" s="428"/>
      <c r="Z274" s="428"/>
      <c r="AA274" s="428"/>
      <c r="AB274" s="428"/>
      <c r="AC274" s="428"/>
      <c r="AD274" s="428"/>
      <c r="AE274" s="428"/>
      <c r="AF274" s="428"/>
      <c r="AG274" s="428"/>
      <c r="AH274" s="428"/>
      <c r="AI274" s="428"/>
      <c r="AJ274" s="428"/>
      <c r="AK274" s="428"/>
      <c r="AL274" s="428"/>
      <c r="AM274" s="428"/>
      <c r="AN274" s="428"/>
      <c r="AO274" s="428"/>
      <c r="AP274" s="428"/>
      <c r="AQ274" s="428"/>
      <c r="AR274" s="428"/>
      <c r="AS274" s="428"/>
      <c r="AT274" s="428"/>
      <c r="AU274" s="428"/>
      <c r="AV274" s="428"/>
      <c r="AW274" s="428"/>
      <c r="AX274" s="428"/>
      <c r="AY274" s="428"/>
      <c r="AZ274" s="428"/>
      <c r="BA274" s="428"/>
      <c r="BB274" s="428"/>
      <c r="BC274" s="428"/>
      <c r="BD274" s="428"/>
      <c r="BE274" s="428"/>
      <c r="BF274" s="428"/>
      <c r="BG274" s="428"/>
      <c r="BH274" s="428"/>
      <c r="BI274" s="428"/>
      <c r="BJ274" s="428"/>
      <c r="BK274" s="428"/>
      <c r="BL274" s="428"/>
      <c r="BM274" s="428"/>
      <c r="BN274" s="428"/>
    </row>
    <row r="275" outlineLevel="3">
      <c r="A275" s="428"/>
      <c r="B275" s="428"/>
      <c r="C275" s="428"/>
      <c r="D275" s="428"/>
      <c r="E275" s="498" t="s">
        <v>212</v>
      </c>
      <c r="F275" s="499" t="s">
        <v>213</v>
      </c>
      <c r="G275" s="498" t="s">
        <v>214</v>
      </c>
      <c r="H275" s="521"/>
      <c r="I275" s="521"/>
      <c r="J275" s="500"/>
      <c r="K275" s="182"/>
      <c r="L275" s="182"/>
      <c r="M275" s="182"/>
      <c r="N275" s="182"/>
      <c r="O275" s="182"/>
      <c r="P275" s="182"/>
      <c r="Q275" s="182"/>
      <c r="R275" s="182"/>
      <c r="S275" s="182"/>
      <c r="T275" s="182"/>
      <c r="U275" s="182"/>
      <c r="V275" s="182"/>
      <c r="W275" s="182"/>
      <c r="X275" s="182"/>
      <c r="Y275" s="182"/>
      <c r="Z275" s="182"/>
      <c r="AA275" s="182"/>
      <c r="AB275" s="182"/>
      <c r="AC275" s="182"/>
      <c r="AD275" s="182"/>
      <c r="AE275" s="182"/>
      <c r="AF275" s="182"/>
      <c r="AG275" s="182"/>
      <c r="AH275" s="182"/>
      <c r="AI275" s="182"/>
      <c r="AJ275" s="182"/>
      <c r="AK275" s="182"/>
      <c r="AL275" s="182"/>
      <c r="AM275" s="182"/>
      <c r="AN275" s="182"/>
      <c r="AO275" s="182"/>
      <c r="AP275" s="182"/>
      <c r="AQ275" s="182"/>
      <c r="AR275" s="182"/>
      <c r="AS275" s="182"/>
      <c r="AT275" s="182"/>
      <c r="AU275" s="182"/>
      <c r="AV275" s="182"/>
      <c r="AW275" s="182"/>
      <c r="AX275" s="182"/>
      <c r="AY275" s="182"/>
      <c r="AZ275" s="182"/>
      <c r="BA275" s="182"/>
      <c r="BB275" s="182"/>
      <c r="BC275" s="182"/>
      <c r="BD275" s="182"/>
      <c r="BE275" s="181"/>
      <c r="BF275" s="501" t="s">
        <v>187</v>
      </c>
      <c r="BG275" s="479" t="s">
        <v>217</v>
      </c>
      <c r="BH275" s="182"/>
      <c r="BI275" s="182"/>
      <c r="BJ275" s="181"/>
      <c r="BK275" s="501" t="s">
        <v>167</v>
      </c>
      <c r="BL275" s="501" t="s">
        <v>218</v>
      </c>
      <c r="BM275" s="428"/>
      <c r="BN275" s="428"/>
    </row>
    <row r="276" outlineLevel="3">
      <c r="A276" s="428"/>
      <c r="B276" s="428"/>
      <c r="C276" s="428"/>
      <c r="D276" s="428"/>
      <c r="E276" s="199"/>
      <c r="F276" s="199"/>
      <c r="G276" s="199"/>
      <c r="H276" s="199"/>
      <c r="I276" s="199"/>
      <c r="J276" s="502" t="s">
        <v>219</v>
      </c>
      <c r="K276" s="182"/>
      <c r="L276" s="182"/>
      <c r="M276" s="181"/>
      <c r="N276" s="502" t="s">
        <v>220</v>
      </c>
      <c r="O276" s="182"/>
      <c r="P276" s="182"/>
      <c r="Q276" s="181"/>
      <c r="R276" s="502" t="s">
        <v>221</v>
      </c>
      <c r="S276" s="182"/>
      <c r="T276" s="182"/>
      <c r="U276" s="181"/>
      <c r="V276" s="502" t="s">
        <v>222</v>
      </c>
      <c r="W276" s="182"/>
      <c r="X276" s="182"/>
      <c r="Y276" s="181"/>
      <c r="Z276" s="502" t="s">
        <v>223</v>
      </c>
      <c r="AA276" s="182"/>
      <c r="AB276" s="182"/>
      <c r="AC276" s="181"/>
      <c r="AD276" s="502" t="s">
        <v>224</v>
      </c>
      <c r="AE276" s="182"/>
      <c r="AF276" s="182"/>
      <c r="AG276" s="181"/>
      <c r="AH276" s="502" t="s">
        <v>225</v>
      </c>
      <c r="AI276" s="182"/>
      <c r="AJ276" s="182"/>
      <c r="AK276" s="181"/>
      <c r="AL276" s="502" t="s">
        <v>226</v>
      </c>
      <c r="AM276" s="182"/>
      <c r="AN276" s="182"/>
      <c r="AO276" s="181"/>
      <c r="AP276" s="502" t="s">
        <v>227</v>
      </c>
      <c r="AQ276" s="182"/>
      <c r="AR276" s="182"/>
      <c r="AS276" s="181"/>
      <c r="AT276" s="502" t="s">
        <v>228</v>
      </c>
      <c r="AU276" s="182"/>
      <c r="AV276" s="182"/>
      <c r="AW276" s="181"/>
      <c r="AX276" s="502" t="s">
        <v>229</v>
      </c>
      <c r="AY276" s="182"/>
      <c r="AZ276" s="182"/>
      <c r="BA276" s="181"/>
      <c r="BB276" s="502" t="s">
        <v>230</v>
      </c>
      <c r="BC276" s="182"/>
      <c r="BD276" s="182"/>
      <c r="BE276" s="181"/>
      <c r="BF276" s="199"/>
      <c r="BG276" s="503" t="s">
        <v>231</v>
      </c>
      <c r="BH276" s="504" t="s">
        <v>232</v>
      </c>
      <c r="BI276" s="503" t="s">
        <v>233</v>
      </c>
      <c r="BJ276" s="504" t="s">
        <v>234</v>
      </c>
      <c r="BK276" s="199"/>
      <c r="BL276" s="199"/>
      <c r="BM276" s="428"/>
      <c r="BN276" s="428"/>
    </row>
    <row r="277" outlineLevel="3">
      <c r="A277" s="428"/>
      <c r="B277" s="428"/>
      <c r="C277" s="428"/>
      <c r="D277" s="428"/>
      <c r="E277" s="183"/>
      <c r="F277" s="183"/>
      <c r="G277" s="183"/>
      <c r="H277" s="183"/>
      <c r="I277" s="183"/>
      <c r="J277" s="505">
        <v>1.0</v>
      </c>
      <c r="K277" s="505">
        <v>2.0</v>
      </c>
      <c r="L277" s="505">
        <v>3.0</v>
      </c>
      <c r="M277" s="505">
        <v>4.0</v>
      </c>
      <c r="N277" s="505">
        <v>1.0</v>
      </c>
      <c r="O277" s="505">
        <v>2.0</v>
      </c>
      <c r="P277" s="505">
        <v>3.0</v>
      </c>
      <c r="Q277" s="505">
        <v>4.0</v>
      </c>
      <c r="R277" s="505">
        <v>1.0</v>
      </c>
      <c r="S277" s="505">
        <v>2.0</v>
      </c>
      <c r="T277" s="505">
        <v>3.0</v>
      </c>
      <c r="U277" s="505">
        <v>4.0</v>
      </c>
      <c r="V277" s="505">
        <v>1.0</v>
      </c>
      <c r="W277" s="505">
        <v>2.0</v>
      </c>
      <c r="X277" s="505">
        <v>3.0</v>
      </c>
      <c r="Y277" s="505">
        <v>4.0</v>
      </c>
      <c r="Z277" s="505">
        <v>1.0</v>
      </c>
      <c r="AA277" s="505">
        <v>2.0</v>
      </c>
      <c r="AB277" s="505">
        <v>3.0</v>
      </c>
      <c r="AC277" s="505">
        <v>4.0</v>
      </c>
      <c r="AD277" s="505">
        <v>1.0</v>
      </c>
      <c r="AE277" s="505">
        <v>2.0</v>
      </c>
      <c r="AF277" s="505">
        <v>3.0</v>
      </c>
      <c r="AG277" s="505">
        <v>4.0</v>
      </c>
      <c r="AH277" s="505">
        <v>1.0</v>
      </c>
      <c r="AI277" s="505">
        <v>2.0</v>
      </c>
      <c r="AJ277" s="505">
        <v>3.0</v>
      </c>
      <c r="AK277" s="505">
        <v>4.0</v>
      </c>
      <c r="AL277" s="505">
        <v>1.0</v>
      </c>
      <c r="AM277" s="505">
        <v>2.0</v>
      </c>
      <c r="AN277" s="505">
        <v>3.0</v>
      </c>
      <c r="AO277" s="505">
        <v>4.0</v>
      </c>
      <c r="AP277" s="505">
        <v>1.0</v>
      </c>
      <c r="AQ277" s="505">
        <v>2.0</v>
      </c>
      <c r="AR277" s="505">
        <v>3.0</v>
      </c>
      <c r="AS277" s="505">
        <v>4.0</v>
      </c>
      <c r="AT277" s="505">
        <v>1.0</v>
      </c>
      <c r="AU277" s="505">
        <v>2.0</v>
      </c>
      <c r="AV277" s="505">
        <v>3.0</v>
      </c>
      <c r="AW277" s="505">
        <v>4.0</v>
      </c>
      <c r="AX277" s="505">
        <v>1.0</v>
      </c>
      <c r="AY277" s="505">
        <v>2.0</v>
      </c>
      <c r="AZ277" s="505">
        <v>3.0</v>
      </c>
      <c r="BA277" s="505">
        <v>4.0</v>
      </c>
      <c r="BB277" s="505">
        <v>1.0</v>
      </c>
      <c r="BC277" s="505">
        <v>2.0</v>
      </c>
      <c r="BD277" s="505">
        <v>3.0</v>
      </c>
      <c r="BE277" s="505">
        <v>4.0</v>
      </c>
      <c r="BF277" s="183"/>
      <c r="BG277" s="183"/>
      <c r="BH277" s="183"/>
      <c r="BI277" s="183"/>
      <c r="BJ277" s="183"/>
      <c r="BK277" s="183"/>
      <c r="BL277" s="183"/>
      <c r="BM277" s="428"/>
      <c r="BN277" s="428"/>
    </row>
    <row r="278" outlineLevel="3">
      <c r="A278" s="428"/>
      <c r="B278" s="428"/>
      <c r="C278" s="428"/>
      <c r="D278" s="428"/>
      <c r="E278" s="486">
        <v>1.0</v>
      </c>
      <c r="F278" s="528"/>
      <c r="G278" s="506"/>
      <c r="H278" s="507"/>
      <c r="I278" s="507"/>
      <c r="J278" s="523">
        <v>0.0</v>
      </c>
      <c r="K278" s="523">
        <v>0.0</v>
      </c>
      <c r="L278" s="523">
        <v>0.0</v>
      </c>
      <c r="M278" s="523">
        <v>0.0</v>
      </c>
      <c r="N278" s="523">
        <v>0.0</v>
      </c>
      <c r="O278" s="523">
        <v>0.0</v>
      </c>
      <c r="P278" s="523">
        <v>0.0</v>
      </c>
      <c r="Q278" s="523">
        <v>0.0</v>
      </c>
      <c r="R278" s="523">
        <v>0.0</v>
      </c>
      <c r="S278" s="523">
        <v>0.0</v>
      </c>
      <c r="T278" s="523">
        <v>0.0</v>
      </c>
      <c r="U278" s="523">
        <v>0.0</v>
      </c>
      <c r="V278" s="523">
        <v>0.0</v>
      </c>
      <c r="W278" s="523">
        <v>0.0</v>
      </c>
      <c r="X278" s="523">
        <v>0.0</v>
      </c>
      <c r="Y278" s="523">
        <v>0.0</v>
      </c>
      <c r="Z278" s="523">
        <v>0.0</v>
      </c>
      <c r="AA278" s="523">
        <v>0.0</v>
      </c>
      <c r="AB278" s="523">
        <v>0.0</v>
      </c>
      <c r="AC278" s="523">
        <v>0.0</v>
      </c>
      <c r="AD278" s="523">
        <v>0.0</v>
      </c>
      <c r="AE278" s="523">
        <v>0.0</v>
      </c>
      <c r="AF278" s="523">
        <v>0.0</v>
      </c>
      <c r="AG278" s="523">
        <v>0.0</v>
      </c>
      <c r="AH278" s="523">
        <v>0.0</v>
      </c>
      <c r="AI278" s="523">
        <v>0.0</v>
      </c>
      <c r="AJ278" s="523">
        <v>0.0</v>
      </c>
      <c r="AK278" s="523">
        <v>0.0</v>
      </c>
      <c r="AL278" s="523">
        <v>0.0</v>
      </c>
      <c r="AM278" s="523">
        <v>0.0</v>
      </c>
      <c r="AN278" s="523">
        <v>0.0</v>
      </c>
      <c r="AO278" s="523">
        <v>0.0</v>
      </c>
      <c r="AP278" s="523">
        <v>0.0</v>
      </c>
      <c r="AQ278" s="523">
        <v>0.0</v>
      </c>
      <c r="AR278" s="523">
        <v>0.0</v>
      </c>
      <c r="AS278" s="523">
        <v>0.0</v>
      </c>
      <c r="AT278" s="523">
        <v>0.0</v>
      </c>
      <c r="AU278" s="523">
        <v>0.0</v>
      </c>
      <c r="AV278" s="523">
        <v>0.0</v>
      </c>
      <c r="AW278" s="523">
        <v>0.0</v>
      </c>
      <c r="AX278" s="523">
        <v>0.0</v>
      </c>
      <c r="AY278" s="523">
        <v>0.0</v>
      </c>
      <c r="AZ278" s="523">
        <v>0.0</v>
      </c>
      <c r="BA278" s="523">
        <v>0.0</v>
      </c>
      <c r="BB278" s="523">
        <v>0.0</v>
      </c>
      <c r="BC278" s="523">
        <v>0.0</v>
      </c>
      <c r="BD278" s="523">
        <v>0.0</v>
      </c>
      <c r="BE278" s="523">
        <v>0.0</v>
      </c>
      <c r="BF278" s="515">
        <v>0.0</v>
      </c>
      <c r="BG278" s="510"/>
      <c r="BH278" s="511">
        <v>0.0</v>
      </c>
      <c r="BI278" s="512">
        <f t="shared" ref="BI278:BI287" si="27">iferror(AVERAGE(J278:BE278))</f>
        <v>0</v>
      </c>
      <c r="BJ278" s="511">
        <v>0.0</v>
      </c>
      <c r="BK278" s="513"/>
      <c r="BL278" s="514">
        <f>iferror((BH278+BJ278)/100)</f>
        <v>0</v>
      </c>
      <c r="BM278" s="428"/>
      <c r="BN278" s="428"/>
    </row>
    <row r="279" outlineLevel="3">
      <c r="A279" s="428"/>
      <c r="B279" s="428"/>
      <c r="C279" s="428"/>
      <c r="D279" s="428"/>
      <c r="E279" s="486">
        <v>2.0</v>
      </c>
      <c r="F279" s="529"/>
      <c r="G279" s="506"/>
      <c r="H279" s="507"/>
      <c r="I279" s="507"/>
      <c r="J279" s="523">
        <v>0.0</v>
      </c>
      <c r="K279" s="523">
        <v>0.0</v>
      </c>
      <c r="L279" s="523">
        <v>0.0</v>
      </c>
      <c r="M279" s="523">
        <v>0.0</v>
      </c>
      <c r="N279" s="523">
        <v>0.0</v>
      </c>
      <c r="O279" s="523">
        <v>0.0</v>
      </c>
      <c r="P279" s="523">
        <v>0.0</v>
      </c>
      <c r="Q279" s="523">
        <v>0.0</v>
      </c>
      <c r="R279" s="523">
        <v>0.0</v>
      </c>
      <c r="S279" s="523">
        <v>0.0</v>
      </c>
      <c r="T279" s="523">
        <v>0.0</v>
      </c>
      <c r="U279" s="523">
        <v>0.0</v>
      </c>
      <c r="V279" s="523">
        <v>0.0</v>
      </c>
      <c r="W279" s="523">
        <v>0.0</v>
      </c>
      <c r="X279" s="523">
        <v>0.0</v>
      </c>
      <c r="Y279" s="523">
        <v>0.0</v>
      </c>
      <c r="Z279" s="523">
        <v>0.0</v>
      </c>
      <c r="AA279" s="523">
        <v>0.0</v>
      </c>
      <c r="AB279" s="523">
        <v>0.0</v>
      </c>
      <c r="AC279" s="523">
        <v>0.0</v>
      </c>
      <c r="AD279" s="523">
        <v>0.0</v>
      </c>
      <c r="AE279" s="523">
        <v>0.0</v>
      </c>
      <c r="AF279" s="523">
        <v>0.0</v>
      </c>
      <c r="AG279" s="523">
        <v>0.0</v>
      </c>
      <c r="AH279" s="523">
        <v>0.0</v>
      </c>
      <c r="AI279" s="523">
        <v>0.0</v>
      </c>
      <c r="AJ279" s="523">
        <v>0.0</v>
      </c>
      <c r="AK279" s="523">
        <v>0.0</v>
      </c>
      <c r="AL279" s="523">
        <v>0.0</v>
      </c>
      <c r="AM279" s="523">
        <v>0.0</v>
      </c>
      <c r="AN279" s="523">
        <v>0.0</v>
      </c>
      <c r="AO279" s="523">
        <v>0.0</v>
      </c>
      <c r="AP279" s="523">
        <v>0.0</v>
      </c>
      <c r="AQ279" s="523">
        <v>0.0</v>
      </c>
      <c r="AR279" s="523">
        <v>0.0</v>
      </c>
      <c r="AS279" s="523">
        <v>0.0</v>
      </c>
      <c r="AT279" s="523">
        <v>0.0</v>
      </c>
      <c r="AU279" s="523">
        <v>0.0</v>
      </c>
      <c r="AV279" s="523">
        <v>0.0</v>
      </c>
      <c r="AW279" s="523">
        <v>0.0</v>
      </c>
      <c r="AX279" s="523">
        <v>0.0</v>
      </c>
      <c r="AY279" s="523">
        <v>0.0</v>
      </c>
      <c r="AZ279" s="523">
        <v>0.0</v>
      </c>
      <c r="BA279" s="523">
        <v>0.0</v>
      </c>
      <c r="BB279" s="523">
        <v>0.0</v>
      </c>
      <c r="BC279" s="523">
        <v>0.0</v>
      </c>
      <c r="BD279" s="523">
        <v>0.0</v>
      </c>
      <c r="BE279" s="523">
        <v>0.0</v>
      </c>
      <c r="BF279" s="515">
        <v>0.0</v>
      </c>
      <c r="BG279" s="510"/>
      <c r="BH279" s="511">
        <v>0.0</v>
      </c>
      <c r="BI279" s="512">
        <f t="shared" si="27"/>
        <v>0</v>
      </c>
      <c r="BJ279" s="511">
        <v>0.0</v>
      </c>
      <c r="BK279" s="513"/>
      <c r="BL279" s="514">
        <f t="shared" ref="BL279:BL287" si="28">(BH279+BJ279)/100</f>
        <v>0</v>
      </c>
      <c r="BM279" s="428"/>
      <c r="BN279" s="428"/>
    </row>
    <row r="280" outlineLevel="3">
      <c r="A280" s="428"/>
      <c r="B280" s="428"/>
      <c r="C280" s="248" t="s">
        <v>235</v>
      </c>
      <c r="D280" s="428"/>
      <c r="E280" s="486">
        <v>3.0</v>
      </c>
      <c r="F280" s="529"/>
      <c r="G280" s="506"/>
      <c r="H280" s="507"/>
      <c r="I280" s="507"/>
      <c r="J280" s="523">
        <v>0.0</v>
      </c>
      <c r="K280" s="523">
        <v>0.0</v>
      </c>
      <c r="L280" s="523">
        <v>0.0</v>
      </c>
      <c r="M280" s="523">
        <v>0.0</v>
      </c>
      <c r="N280" s="523">
        <v>0.0</v>
      </c>
      <c r="O280" s="523">
        <v>0.0</v>
      </c>
      <c r="P280" s="523">
        <v>0.0</v>
      </c>
      <c r="Q280" s="523">
        <v>0.0</v>
      </c>
      <c r="R280" s="523">
        <v>0.0</v>
      </c>
      <c r="S280" s="523">
        <v>0.0</v>
      </c>
      <c r="T280" s="523">
        <v>0.0</v>
      </c>
      <c r="U280" s="523">
        <v>0.0</v>
      </c>
      <c r="V280" s="523">
        <v>0.0</v>
      </c>
      <c r="W280" s="523">
        <v>0.0</v>
      </c>
      <c r="X280" s="523">
        <v>0.0</v>
      </c>
      <c r="Y280" s="523">
        <v>0.0</v>
      </c>
      <c r="Z280" s="523">
        <v>0.0</v>
      </c>
      <c r="AA280" s="523">
        <v>0.0</v>
      </c>
      <c r="AB280" s="523">
        <v>0.0</v>
      </c>
      <c r="AC280" s="523">
        <v>0.0</v>
      </c>
      <c r="AD280" s="523">
        <v>0.0</v>
      </c>
      <c r="AE280" s="523">
        <v>0.0</v>
      </c>
      <c r="AF280" s="523">
        <v>0.0</v>
      </c>
      <c r="AG280" s="523">
        <v>0.0</v>
      </c>
      <c r="AH280" s="523">
        <v>0.0</v>
      </c>
      <c r="AI280" s="523">
        <v>0.0</v>
      </c>
      <c r="AJ280" s="523">
        <v>0.0</v>
      </c>
      <c r="AK280" s="523">
        <v>0.0</v>
      </c>
      <c r="AL280" s="523">
        <v>0.0</v>
      </c>
      <c r="AM280" s="523">
        <v>0.0</v>
      </c>
      <c r="AN280" s="523">
        <v>0.0</v>
      </c>
      <c r="AO280" s="523">
        <v>0.0</v>
      </c>
      <c r="AP280" s="523">
        <v>0.0</v>
      </c>
      <c r="AQ280" s="523">
        <v>0.0</v>
      </c>
      <c r="AR280" s="523">
        <v>0.0</v>
      </c>
      <c r="AS280" s="523">
        <v>0.0</v>
      </c>
      <c r="AT280" s="523">
        <v>0.0</v>
      </c>
      <c r="AU280" s="523">
        <v>0.0</v>
      </c>
      <c r="AV280" s="523">
        <v>0.0</v>
      </c>
      <c r="AW280" s="523">
        <v>0.0</v>
      </c>
      <c r="AX280" s="523">
        <v>0.0</v>
      </c>
      <c r="AY280" s="523">
        <v>0.0</v>
      </c>
      <c r="AZ280" s="523">
        <v>0.0</v>
      </c>
      <c r="BA280" s="523">
        <v>0.0</v>
      </c>
      <c r="BB280" s="523">
        <v>0.0</v>
      </c>
      <c r="BC280" s="523">
        <v>0.0</v>
      </c>
      <c r="BD280" s="523">
        <v>0.0</v>
      </c>
      <c r="BE280" s="523">
        <v>0.0</v>
      </c>
      <c r="BF280" s="515">
        <v>0.0</v>
      </c>
      <c r="BG280" s="510"/>
      <c r="BH280" s="511">
        <v>0.0</v>
      </c>
      <c r="BI280" s="512">
        <f t="shared" si="27"/>
        <v>0</v>
      </c>
      <c r="BJ280" s="511">
        <v>0.0</v>
      </c>
      <c r="BK280" s="513"/>
      <c r="BL280" s="514">
        <f t="shared" si="28"/>
        <v>0</v>
      </c>
      <c r="BM280" s="428"/>
      <c r="BN280" s="428"/>
    </row>
    <row r="281" outlineLevel="3">
      <c r="A281" s="428"/>
      <c r="B281" s="428"/>
      <c r="C281" s="428"/>
      <c r="D281" s="428"/>
      <c r="E281" s="486">
        <v>4.0</v>
      </c>
      <c r="F281" s="529"/>
      <c r="G281" s="506"/>
      <c r="H281" s="507"/>
      <c r="I281" s="507"/>
      <c r="J281" s="523">
        <v>0.0</v>
      </c>
      <c r="K281" s="523">
        <v>0.0</v>
      </c>
      <c r="L281" s="523">
        <v>0.0</v>
      </c>
      <c r="M281" s="523">
        <v>0.0</v>
      </c>
      <c r="N281" s="523">
        <v>0.0</v>
      </c>
      <c r="O281" s="523">
        <v>0.0</v>
      </c>
      <c r="P281" s="523">
        <v>0.0</v>
      </c>
      <c r="Q281" s="523">
        <v>0.0</v>
      </c>
      <c r="R281" s="523">
        <v>0.0</v>
      </c>
      <c r="S281" s="523">
        <v>0.0</v>
      </c>
      <c r="T281" s="523">
        <v>0.0</v>
      </c>
      <c r="U281" s="523">
        <v>0.0</v>
      </c>
      <c r="V281" s="523">
        <v>0.0</v>
      </c>
      <c r="W281" s="523">
        <v>0.0</v>
      </c>
      <c r="X281" s="523">
        <v>0.0</v>
      </c>
      <c r="Y281" s="523">
        <v>0.0</v>
      </c>
      <c r="Z281" s="523">
        <v>0.0</v>
      </c>
      <c r="AA281" s="523">
        <v>0.0</v>
      </c>
      <c r="AB281" s="523">
        <v>0.0</v>
      </c>
      <c r="AC281" s="523">
        <v>0.0</v>
      </c>
      <c r="AD281" s="523">
        <v>0.0</v>
      </c>
      <c r="AE281" s="523">
        <v>0.0</v>
      </c>
      <c r="AF281" s="523">
        <v>0.0</v>
      </c>
      <c r="AG281" s="523">
        <v>0.0</v>
      </c>
      <c r="AH281" s="523">
        <v>0.0</v>
      </c>
      <c r="AI281" s="523">
        <v>0.0</v>
      </c>
      <c r="AJ281" s="523">
        <v>0.0</v>
      </c>
      <c r="AK281" s="523">
        <v>0.0</v>
      </c>
      <c r="AL281" s="523">
        <v>0.0</v>
      </c>
      <c r="AM281" s="523">
        <v>0.0</v>
      </c>
      <c r="AN281" s="523">
        <v>0.0</v>
      </c>
      <c r="AO281" s="523">
        <v>0.0</v>
      </c>
      <c r="AP281" s="523">
        <v>0.0</v>
      </c>
      <c r="AQ281" s="523">
        <v>0.0</v>
      </c>
      <c r="AR281" s="523">
        <v>0.0</v>
      </c>
      <c r="AS281" s="523">
        <v>0.0</v>
      </c>
      <c r="AT281" s="523">
        <v>0.0</v>
      </c>
      <c r="AU281" s="523">
        <v>0.0</v>
      </c>
      <c r="AV281" s="523">
        <v>0.0</v>
      </c>
      <c r="AW281" s="523">
        <v>0.0</v>
      </c>
      <c r="AX281" s="523">
        <v>0.0</v>
      </c>
      <c r="AY281" s="523">
        <v>0.0</v>
      </c>
      <c r="AZ281" s="523">
        <v>0.0</v>
      </c>
      <c r="BA281" s="523">
        <v>0.0</v>
      </c>
      <c r="BB281" s="523">
        <v>0.0</v>
      </c>
      <c r="BC281" s="523">
        <v>0.0</v>
      </c>
      <c r="BD281" s="523">
        <v>0.0</v>
      </c>
      <c r="BE281" s="523">
        <v>0.0</v>
      </c>
      <c r="BF281" s="515">
        <v>0.0</v>
      </c>
      <c r="BG281" s="510"/>
      <c r="BH281" s="511">
        <v>0.0</v>
      </c>
      <c r="BI281" s="512">
        <f t="shared" si="27"/>
        <v>0</v>
      </c>
      <c r="BJ281" s="511">
        <v>0.0</v>
      </c>
      <c r="BK281" s="513"/>
      <c r="BL281" s="514">
        <f t="shared" si="28"/>
        <v>0</v>
      </c>
      <c r="BM281" s="428"/>
      <c r="BN281" s="428"/>
    </row>
    <row r="282" outlineLevel="3">
      <c r="A282" s="428"/>
      <c r="B282" s="428"/>
      <c r="C282" s="428"/>
      <c r="D282" s="428"/>
      <c r="E282" s="486">
        <v>5.0</v>
      </c>
      <c r="F282" s="529"/>
      <c r="G282" s="506"/>
      <c r="H282" s="507"/>
      <c r="I282" s="507"/>
      <c r="J282" s="523">
        <v>0.0</v>
      </c>
      <c r="K282" s="523">
        <v>0.0</v>
      </c>
      <c r="L282" s="523">
        <v>0.0</v>
      </c>
      <c r="M282" s="523">
        <v>0.0</v>
      </c>
      <c r="N282" s="523">
        <v>0.0</v>
      </c>
      <c r="O282" s="523">
        <v>0.0</v>
      </c>
      <c r="P282" s="523">
        <v>0.0</v>
      </c>
      <c r="Q282" s="523">
        <v>0.0</v>
      </c>
      <c r="R282" s="523">
        <v>0.0</v>
      </c>
      <c r="S282" s="523">
        <v>0.0</v>
      </c>
      <c r="T282" s="523">
        <v>0.0</v>
      </c>
      <c r="U282" s="523">
        <v>0.0</v>
      </c>
      <c r="V282" s="523">
        <v>0.0</v>
      </c>
      <c r="W282" s="523">
        <v>0.0</v>
      </c>
      <c r="X282" s="523">
        <v>0.0</v>
      </c>
      <c r="Y282" s="523">
        <v>0.0</v>
      </c>
      <c r="Z282" s="523">
        <v>0.0</v>
      </c>
      <c r="AA282" s="523">
        <v>0.0</v>
      </c>
      <c r="AB282" s="523">
        <v>0.0</v>
      </c>
      <c r="AC282" s="523">
        <v>0.0</v>
      </c>
      <c r="AD282" s="523">
        <v>0.0</v>
      </c>
      <c r="AE282" s="523">
        <v>0.0</v>
      </c>
      <c r="AF282" s="523">
        <v>0.0</v>
      </c>
      <c r="AG282" s="523">
        <v>0.0</v>
      </c>
      <c r="AH282" s="523">
        <v>0.0</v>
      </c>
      <c r="AI282" s="523">
        <v>0.0</v>
      </c>
      <c r="AJ282" s="523">
        <v>0.0</v>
      </c>
      <c r="AK282" s="523">
        <v>0.0</v>
      </c>
      <c r="AL282" s="523">
        <v>0.0</v>
      </c>
      <c r="AM282" s="523">
        <v>0.0</v>
      </c>
      <c r="AN282" s="523">
        <v>0.0</v>
      </c>
      <c r="AO282" s="523">
        <v>0.0</v>
      </c>
      <c r="AP282" s="523">
        <v>0.0</v>
      </c>
      <c r="AQ282" s="523">
        <v>0.0</v>
      </c>
      <c r="AR282" s="523">
        <v>0.0</v>
      </c>
      <c r="AS282" s="523">
        <v>0.0</v>
      </c>
      <c r="AT282" s="523">
        <v>0.0</v>
      </c>
      <c r="AU282" s="523">
        <v>0.0</v>
      </c>
      <c r="AV282" s="523">
        <v>0.0</v>
      </c>
      <c r="AW282" s="523">
        <v>0.0</v>
      </c>
      <c r="AX282" s="523">
        <v>0.0</v>
      </c>
      <c r="AY282" s="523">
        <v>0.0</v>
      </c>
      <c r="AZ282" s="523">
        <v>0.0</v>
      </c>
      <c r="BA282" s="523">
        <v>0.0</v>
      </c>
      <c r="BB282" s="523">
        <v>0.0</v>
      </c>
      <c r="BC282" s="523">
        <v>0.0</v>
      </c>
      <c r="BD282" s="523">
        <v>0.0</v>
      </c>
      <c r="BE282" s="523">
        <v>0.0</v>
      </c>
      <c r="BF282" s="515">
        <v>0.0</v>
      </c>
      <c r="BG282" s="510"/>
      <c r="BH282" s="511">
        <v>0.0</v>
      </c>
      <c r="BI282" s="512">
        <f t="shared" si="27"/>
        <v>0</v>
      </c>
      <c r="BJ282" s="511">
        <v>0.0</v>
      </c>
      <c r="BK282" s="513"/>
      <c r="BL282" s="514">
        <f t="shared" si="28"/>
        <v>0</v>
      </c>
      <c r="BM282" s="428"/>
      <c r="BN282" s="428"/>
    </row>
    <row r="283" outlineLevel="3">
      <c r="A283" s="428"/>
      <c r="B283" s="428"/>
      <c r="C283" s="428"/>
      <c r="D283" s="428"/>
      <c r="E283" s="486">
        <v>6.0</v>
      </c>
      <c r="F283" s="529"/>
      <c r="G283" s="506"/>
      <c r="H283" s="507"/>
      <c r="I283" s="507"/>
      <c r="J283" s="523">
        <v>0.0</v>
      </c>
      <c r="K283" s="523">
        <v>0.0</v>
      </c>
      <c r="L283" s="523">
        <v>0.0</v>
      </c>
      <c r="M283" s="523">
        <v>0.0</v>
      </c>
      <c r="N283" s="523">
        <v>0.0</v>
      </c>
      <c r="O283" s="523">
        <v>0.0</v>
      </c>
      <c r="P283" s="523">
        <v>0.0</v>
      </c>
      <c r="Q283" s="523">
        <v>0.0</v>
      </c>
      <c r="R283" s="523">
        <v>0.0</v>
      </c>
      <c r="S283" s="523">
        <v>0.0</v>
      </c>
      <c r="T283" s="523">
        <v>0.0</v>
      </c>
      <c r="U283" s="523">
        <v>0.0</v>
      </c>
      <c r="V283" s="523">
        <v>0.0</v>
      </c>
      <c r="W283" s="523">
        <v>0.0</v>
      </c>
      <c r="X283" s="523">
        <v>0.0</v>
      </c>
      <c r="Y283" s="523">
        <v>0.0</v>
      </c>
      <c r="Z283" s="523">
        <v>0.0</v>
      </c>
      <c r="AA283" s="523">
        <v>0.0</v>
      </c>
      <c r="AB283" s="523">
        <v>0.0</v>
      </c>
      <c r="AC283" s="523">
        <v>0.0</v>
      </c>
      <c r="AD283" s="523">
        <v>0.0</v>
      </c>
      <c r="AE283" s="523">
        <v>0.0</v>
      </c>
      <c r="AF283" s="523">
        <v>0.0</v>
      </c>
      <c r="AG283" s="523">
        <v>0.0</v>
      </c>
      <c r="AH283" s="523">
        <v>0.0</v>
      </c>
      <c r="AI283" s="523">
        <v>0.0</v>
      </c>
      <c r="AJ283" s="523">
        <v>0.0</v>
      </c>
      <c r="AK283" s="523">
        <v>0.0</v>
      </c>
      <c r="AL283" s="523">
        <v>0.0</v>
      </c>
      <c r="AM283" s="523">
        <v>0.0</v>
      </c>
      <c r="AN283" s="523">
        <v>0.0</v>
      </c>
      <c r="AO283" s="523">
        <v>0.0</v>
      </c>
      <c r="AP283" s="523">
        <v>0.0</v>
      </c>
      <c r="AQ283" s="523">
        <v>0.0</v>
      </c>
      <c r="AR283" s="523">
        <v>0.0</v>
      </c>
      <c r="AS283" s="523">
        <v>0.0</v>
      </c>
      <c r="AT283" s="523">
        <v>0.0</v>
      </c>
      <c r="AU283" s="523">
        <v>0.0</v>
      </c>
      <c r="AV283" s="523">
        <v>0.0</v>
      </c>
      <c r="AW283" s="523">
        <v>0.0</v>
      </c>
      <c r="AX283" s="523">
        <v>0.0</v>
      </c>
      <c r="AY283" s="523">
        <v>0.0</v>
      </c>
      <c r="AZ283" s="523">
        <v>0.0</v>
      </c>
      <c r="BA283" s="523">
        <v>0.0</v>
      </c>
      <c r="BB283" s="523">
        <v>0.0</v>
      </c>
      <c r="BC283" s="523">
        <v>0.0</v>
      </c>
      <c r="BD283" s="523">
        <v>0.0</v>
      </c>
      <c r="BE283" s="523">
        <v>0.0</v>
      </c>
      <c r="BF283" s="515">
        <v>0.0</v>
      </c>
      <c r="BG283" s="510"/>
      <c r="BH283" s="511">
        <v>0.0</v>
      </c>
      <c r="BI283" s="512">
        <f t="shared" si="27"/>
        <v>0</v>
      </c>
      <c r="BJ283" s="511">
        <v>0.0</v>
      </c>
      <c r="BK283" s="513"/>
      <c r="BL283" s="514">
        <f t="shared" si="28"/>
        <v>0</v>
      </c>
      <c r="BM283" s="428"/>
      <c r="BN283" s="428"/>
    </row>
    <row r="284" outlineLevel="3">
      <c r="A284" s="428"/>
      <c r="B284" s="428"/>
      <c r="C284" s="428"/>
      <c r="D284" s="428"/>
      <c r="E284" s="486">
        <v>7.0</v>
      </c>
      <c r="F284" s="529"/>
      <c r="G284" s="506"/>
      <c r="H284" s="507"/>
      <c r="I284" s="507"/>
      <c r="J284" s="523">
        <v>0.0</v>
      </c>
      <c r="K284" s="523">
        <v>0.0</v>
      </c>
      <c r="L284" s="523">
        <v>0.0</v>
      </c>
      <c r="M284" s="523">
        <v>0.0</v>
      </c>
      <c r="N284" s="523">
        <v>0.0</v>
      </c>
      <c r="O284" s="523">
        <v>0.0</v>
      </c>
      <c r="P284" s="523">
        <v>0.0</v>
      </c>
      <c r="Q284" s="523">
        <v>0.0</v>
      </c>
      <c r="R284" s="523">
        <v>0.0</v>
      </c>
      <c r="S284" s="523">
        <v>0.0</v>
      </c>
      <c r="T284" s="523">
        <v>0.0</v>
      </c>
      <c r="U284" s="523">
        <v>0.0</v>
      </c>
      <c r="V284" s="523">
        <v>0.0</v>
      </c>
      <c r="W284" s="523">
        <v>0.0</v>
      </c>
      <c r="X284" s="523">
        <v>0.0</v>
      </c>
      <c r="Y284" s="523">
        <v>0.0</v>
      </c>
      <c r="Z284" s="523">
        <v>0.0</v>
      </c>
      <c r="AA284" s="523">
        <v>0.0</v>
      </c>
      <c r="AB284" s="523">
        <v>0.0</v>
      </c>
      <c r="AC284" s="523">
        <v>0.0</v>
      </c>
      <c r="AD284" s="523">
        <v>0.0</v>
      </c>
      <c r="AE284" s="523">
        <v>0.0</v>
      </c>
      <c r="AF284" s="523">
        <v>0.0</v>
      </c>
      <c r="AG284" s="523">
        <v>0.0</v>
      </c>
      <c r="AH284" s="523">
        <v>0.0</v>
      </c>
      <c r="AI284" s="523">
        <v>0.0</v>
      </c>
      <c r="AJ284" s="523">
        <v>0.0</v>
      </c>
      <c r="AK284" s="523">
        <v>0.0</v>
      </c>
      <c r="AL284" s="523">
        <v>0.0</v>
      </c>
      <c r="AM284" s="523">
        <v>0.0</v>
      </c>
      <c r="AN284" s="523">
        <v>0.0</v>
      </c>
      <c r="AO284" s="523">
        <v>0.0</v>
      </c>
      <c r="AP284" s="523">
        <v>0.0</v>
      </c>
      <c r="AQ284" s="523">
        <v>0.0</v>
      </c>
      <c r="AR284" s="523">
        <v>0.0</v>
      </c>
      <c r="AS284" s="523">
        <v>0.0</v>
      </c>
      <c r="AT284" s="523">
        <v>0.0</v>
      </c>
      <c r="AU284" s="523">
        <v>0.0</v>
      </c>
      <c r="AV284" s="523">
        <v>0.0</v>
      </c>
      <c r="AW284" s="523">
        <v>0.0</v>
      </c>
      <c r="AX284" s="523">
        <v>0.0</v>
      </c>
      <c r="AY284" s="523">
        <v>0.0</v>
      </c>
      <c r="AZ284" s="523">
        <v>0.0</v>
      </c>
      <c r="BA284" s="523">
        <v>0.0</v>
      </c>
      <c r="BB284" s="523">
        <v>0.0</v>
      </c>
      <c r="BC284" s="523">
        <v>0.0</v>
      </c>
      <c r="BD284" s="523">
        <v>0.0</v>
      </c>
      <c r="BE284" s="523">
        <v>0.0</v>
      </c>
      <c r="BF284" s="515">
        <v>0.0</v>
      </c>
      <c r="BG284" s="510"/>
      <c r="BH284" s="511">
        <v>0.0</v>
      </c>
      <c r="BI284" s="512">
        <f t="shared" si="27"/>
        <v>0</v>
      </c>
      <c r="BJ284" s="511">
        <v>0.0</v>
      </c>
      <c r="BK284" s="513"/>
      <c r="BL284" s="514">
        <f t="shared" si="28"/>
        <v>0</v>
      </c>
      <c r="BM284" s="428"/>
      <c r="BN284" s="428"/>
    </row>
    <row r="285" outlineLevel="3">
      <c r="A285" s="428"/>
      <c r="B285" s="428"/>
      <c r="C285" s="428"/>
      <c r="D285" s="428"/>
      <c r="E285" s="486">
        <v>8.0</v>
      </c>
      <c r="F285" s="529"/>
      <c r="G285" s="506"/>
      <c r="H285" s="507"/>
      <c r="I285" s="507"/>
      <c r="J285" s="523">
        <v>0.0</v>
      </c>
      <c r="K285" s="523">
        <v>0.0</v>
      </c>
      <c r="L285" s="523">
        <v>0.0</v>
      </c>
      <c r="M285" s="523">
        <v>0.0</v>
      </c>
      <c r="N285" s="523">
        <v>0.0</v>
      </c>
      <c r="O285" s="523">
        <v>0.0</v>
      </c>
      <c r="P285" s="523">
        <v>0.0</v>
      </c>
      <c r="Q285" s="523">
        <v>0.0</v>
      </c>
      <c r="R285" s="523">
        <v>0.0</v>
      </c>
      <c r="S285" s="523">
        <v>0.0</v>
      </c>
      <c r="T285" s="523">
        <v>0.0</v>
      </c>
      <c r="U285" s="523">
        <v>0.0</v>
      </c>
      <c r="V285" s="523">
        <v>0.0</v>
      </c>
      <c r="W285" s="523">
        <v>0.0</v>
      </c>
      <c r="X285" s="523">
        <v>0.0</v>
      </c>
      <c r="Y285" s="523">
        <v>0.0</v>
      </c>
      <c r="Z285" s="523">
        <v>0.0</v>
      </c>
      <c r="AA285" s="523">
        <v>0.0</v>
      </c>
      <c r="AB285" s="523">
        <v>0.0</v>
      </c>
      <c r="AC285" s="523">
        <v>0.0</v>
      </c>
      <c r="AD285" s="523">
        <v>0.0</v>
      </c>
      <c r="AE285" s="523">
        <v>0.0</v>
      </c>
      <c r="AF285" s="523">
        <v>0.0</v>
      </c>
      <c r="AG285" s="523">
        <v>0.0</v>
      </c>
      <c r="AH285" s="523">
        <v>0.0</v>
      </c>
      <c r="AI285" s="523">
        <v>0.0</v>
      </c>
      <c r="AJ285" s="523">
        <v>0.0</v>
      </c>
      <c r="AK285" s="523">
        <v>0.0</v>
      </c>
      <c r="AL285" s="523">
        <v>0.0</v>
      </c>
      <c r="AM285" s="523">
        <v>0.0</v>
      </c>
      <c r="AN285" s="523">
        <v>0.0</v>
      </c>
      <c r="AO285" s="523">
        <v>0.0</v>
      </c>
      <c r="AP285" s="523">
        <v>0.0</v>
      </c>
      <c r="AQ285" s="523">
        <v>0.0</v>
      </c>
      <c r="AR285" s="523">
        <v>0.0</v>
      </c>
      <c r="AS285" s="523">
        <v>0.0</v>
      </c>
      <c r="AT285" s="523">
        <v>0.0</v>
      </c>
      <c r="AU285" s="523">
        <v>0.0</v>
      </c>
      <c r="AV285" s="523">
        <v>0.0</v>
      </c>
      <c r="AW285" s="523">
        <v>0.0</v>
      </c>
      <c r="AX285" s="523">
        <v>0.0</v>
      </c>
      <c r="AY285" s="523">
        <v>0.0</v>
      </c>
      <c r="AZ285" s="523">
        <v>0.0</v>
      </c>
      <c r="BA285" s="523">
        <v>0.0</v>
      </c>
      <c r="BB285" s="523">
        <v>0.0</v>
      </c>
      <c r="BC285" s="523">
        <v>0.0</v>
      </c>
      <c r="BD285" s="523">
        <v>0.0</v>
      </c>
      <c r="BE285" s="523">
        <v>0.0</v>
      </c>
      <c r="BF285" s="515">
        <v>0.0</v>
      </c>
      <c r="BG285" s="510"/>
      <c r="BH285" s="511">
        <v>0.0</v>
      </c>
      <c r="BI285" s="512">
        <f t="shared" si="27"/>
        <v>0</v>
      </c>
      <c r="BJ285" s="511">
        <v>0.0</v>
      </c>
      <c r="BK285" s="513"/>
      <c r="BL285" s="514">
        <f t="shared" si="28"/>
        <v>0</v>
      </c>
      <c r="BM285" s="428"/>
      <c r="BN285" s="428"/>
    </row>
    <row r="286" outlineLevel="3">
      <c r="A286" s="428"/>
      <c r="B286" s="428"/>
      <c r="C286" s="428"/>
      <c r="D286" s="428"/>
      <c r="E286" s="486">
        <v>9.0</v>
      </c>
      <c r="F286" s="529"/>
      <c r="G286" s="506"/>
      <c r="H286" s="507"/>
      <c r="I286" s="507"/>
      <c r="J286" s="523">
        <v>0.0</v>
      </c>
      <c r="K286" s="523">
        <v>0.0</v>
      </c>
      <c r="L286" s="523">
        <v>0.0</v>
      </c>
      <c r="M286" s="523">
        <v>0.0</v>
      </c>
      <c r="N286" s="523">
        <v>0.0</v>
      </c>
      <c r="O286" s="523">
        <v>0.0</v>
      </c>
      <c r="P286" s="523">
        <v>0.0</v>
      </c>
      <c r="Q286" s="523">
        <v>0.0</v>
      </c>
      <c r="R286" s="523">
        <v>0.0</v>
      </c>
      <c r="S286" s="523">
        <v>0.0</v>
      </c>
      <c r="T286" s="523">
        <v>0.0</v>
      </c>
      <c r="U286" s="523">
        <v>0.0</v>
      </c>
      <c r="V286" s="523">
        <v>0.0</v>
      </c>
      <c r="W286" s="523">
        <v>0.0</v>
      </c>
      <c r="X286" s="523">
        <v>0.0</v>
      </c>
      <c r="Y286" s="523">
        <v>0.0</v>
      </c>
      <c r="Z286" s="523">
        <v>0.0</v>
      </c>
      <c r="AA286" s="523">
        <v>0.0</v>
      </c>
      <c r="AB286" s="523">
        <v>0.0</v>
      </c>
      <c r="AC286" s="523">
        <v>0.0</v>
      </c>
      <c r="AD286" s="523">
        <v>0.0</v>
      </c>
      <c r="AE286" s="523">
        <v>0.0</v>
      </c>
      <c r="AF286" s="523">
        <v>0.0</v>
      </c>
      <c r="AG286" s="523">
        <v>0.0</v>
      </c>
      <c r="AH286" s="523">
        <v>0.0</v>
      </c>
      <c r="AI286" s="523">
        <v>0.0</v>
      </c>
      <c r="AJ286" s="523">
        <v>0.0</v>
      </c>
      <c r="AK286" s="523">
        <v>0.0</v>
      </c>
      <c r="AL286" s="523">
        <v>0.0</v>
      </c>
      <c r="AM286" s="523">
        <v>0.0</v>
      </c>
      <c r="AN286" s="523">
        <v>0.0</v>
      </c>
      <c r="AO286" s="523">
        <v>0.0</v>
      </c>
      <c r="AP286" s="523">
        <v>0.0</v>
      </c>
      <c r="AQ286" s="523">
        <v>0.0</v>
      </c>
      <c r="AR286" s="523">
        <v>0.0</v>
      </c>
      <c r="AS286" s="523">
        <v>0.0</v>
      </c>
      <c r="AT286" s="523">
        <v>0.0</v>
      </c>
      <c r="AU286" s="523">
        <v>0.0</v>
      </c>
      <c r="AV286" s="523">
        <v>0.0</v>
      </c>
      <c r="AW286" s="523">
        <v>0.0</v>
      </c>
      <c r="AX286" s="523">
        <v>0.0</v>
      </c>
      <c r="AY286" s="523">
        <v>0.0</v>
      </c>
      <c r="AZ286" s="523">
        <v>0.0</v>
      </c>
      <c r="BA286" s="523">
        <v>0.0</v>
      </c>
      <c r="BB286" s="523">
        <v>0.0</v>
      </c>
      <c r="BC286" s="523">
        <v>0.0</v>
      </c>
      <c r="BD286" s="523">
        <v>0.0</v>
      </c>
      <c r="BE286" s="523">
        <v>0.0</v>
      </c>
      <c r="BF286" s="515">
        <v>0.0</v>
      </c>
      <c r="BG286" s="510"/>
      <c r="BH286" s="511">
        <v>0.0</v>
      </c>
      <c r="BI286" s="512">
        <f t="shared" si="27"/>
        <v>0</v>
      </c>
      <c r="BJ286" s="511">
        <v>0.0</v>
      </c>
      <c r="BK286" s="513"/>
      <c r="BL286" s="514">
        <f t="shared" si="28"/>
        <v>0</v>
      </c>
      <c r="BM286" s="428"/>
      <c r="BN286" s="428"/>
    </row>
    <row r="287" outlineLevel="3">
      <c r="A287" s="428"/>
      <c r="B287" s="428"/>
      <c r="C287" s="428"/>
      <c r="D287" s="428"/>
      <c r="E287" s="486">
        <v>10.0</v>
      </c>
      <c r="F287" s="529"/>
      <c r="G287" s="506"/>
      <c r="H287" s="507"/>
      <c r="I287" s="507"/>
      <c r="J287" s="523">
        <v>0.0</v>
      </c>
      <c r="K287" s="523">
        <v>0.0</v>
      </c>
      <c r="L287" s="523">
        <v>0.0</v>
      </c>
      <c r="M287" s="523">
        <v>0.0</v>
      </c>
      <c r="N287" s="523">
        <v>0.0</v>
      </c>
      <c r="O287" s="523">
        <v>0.0</v>
      </c>
      <c r="P287" s="523">
        <v>0.0</v>
      </c>
      <c r="Q287" s="523">
        <v>0.0</v>
      </c>
      <c r="R287" s="523">
        <v>0.0</v>
      </c>
      <c r="S287" s="523">
        <v>0.0</v>
      </c>
      <c r="T287" s="523">
        <v>0.0</v>
      </c>
      <c r="U287" s="523">
        <v>0.0</v>
      </c>
      <c r="V287" s="523">
        <v>0.0</v>
      </c>
      <c r="W287" s="523">
        <v>0.0</v>
      </c>
      <c r="X287" s="523">
        <v>0.0</v>
      </c>
      <c r="Y287" s="523">
        <v>0.0</v>
      </c>
      <c r="Z287" s="523">
        <v>0.0</v>
      </c>
      <c r="AA287" s="523">
        <v>0.0</v>
      </c>
      <c r="AB287" s="523">
        <v>0.0</v>
      </c>
      <c r="AC287" s="523">
        <v>0.0</v>
      </c>
      <c r="AD287" s="523">
        <v>0.0</v>
      </c>
      <c r="AE287" s="523">
        <v>0.0</v>
      </c>
      <c r="AF287" s="523">
        <v>0.0</v>
      </c>
      <c r="AG287" s="523">
        <v>0.0</v>
      </c>
      <c r="AH287" s="523">
        <v>0.0</v>
      </c>
      <c r="AI287" s="523">
        <v>0.0</v>
      </c>
      <c r="AJ287" s="523">
        <v>0.0</v>
      </c>
      <c r="AK287" s="523">
        <v>0.0</v>
      </c>
      <c r="AL287" s="523">
        <v>0.0</v>
      </c>
      <c r="AM287" s="523">
        <v>0.0</v>
      </c>
      <c r="AN287" s="523">
        <v>0.0</v>
      </c>
      <c r="AO287" s="523">
        <v>0.0</v>
      </c>
      <c r="AP287" s="523">
        <v>0.0</v>
      </c>
      <c r="AQ287" s="523">
        <v>0.0</v>
      </c>
      <c r="AR287" s="523">
        <v>0.0</v>
      </c>
      <c r="AS287" s="523">
        <v>0.0</v>
      </c>
      <c r="AT287" s="523">
        <v>0.0</v>
      </c>
      <c r="AU287" s="523">
        <v>0.0</v>
      </c>
      <c r="AV287" s="523">
        <v>0.0</v>
      </c>
      <c r="AW287" s="523">
        <v>0.0</v>
      </c>
      <c r="AX287" s="523">
        <v>0.0</v>
      </c>
      <c r="AY287" s="523">
        <v>0.0</v>
      </c>
      <c r="AZ287" s="523">
        <v>0.0</v>
      </c>
      <c r="BA287" s="523">
        <v>0.0</v>
      </c>
      <c r="BB287" s="523">
        <v>0.0</v>
      </c>
      <c r="BC287" s="523">
        <v>0.0</v>
      </c>
      <c r="BD287" s="523">
        <v>0.0</v>
      </c>
      <c r="BE287" s="523">
        <v>0.0</v>
      </c>
      <c r="BF287" s="515">
        <v>0.0</v>
      </c>
      <c r="BG287" s="510"/>
      <c r="BH287" s="511">
        <v>0.0</v>
      </c>
      <c r="BI287" s="512">
        <f t="shared" si="27"/>
        <v>0</v>
      </c>
      <c r="BJ287" s="511">
        <v>0.0</v>
      </c>
      <c r="BK287" s="513"/>
      <c r="BL287" s="514">
        <f t="shared" si="28"/>
        <v>0</v>
      </c>
      <c r="BM287" s="428"/>
      <c r="BN287" s="428"/>
    </row>
    <row r="288" outlineLevel="3">
      <c r="A288" s="428"/>
      <c r="B288" s="428"/>
      <c r="C288" s="428"/>
      <c r="D288" s="428"/>
      <c r="E288" s="517"/>
      <c r="F288" s="517"/>
      <c r="G288" s="517"/>
      <c r="H288" s="517"/>
      <c r="I288" s="517"/>
      <c r="J288" s="517"/>
      <c r="K288" s="517"/>
      <c r="L288" s="517"/>
      <c r="M288" s="517"/>
      <c r="N288" s="517"/>
      <c r="O288" s="517"/>
      <c r="P288" s="517"/>
      <c r="Q288" s="517"/>
      <c r="R288" s="517"/>
      <c r="S288" s="517"/>
      <c r="T288" s="517"/>
      <c r="U288" s="517"/>
      <c r="V288" s="517"/>
      <c r="W288" s="517"/>
      <c r="X288" s="517"/>
      <c r="Y288" s="517"/>
      <c r="Z288" s="517"/>
      <c r="AA288" s="517"/>
      <c r="AB288" s="517"/>
      <c r="AC288" s="517"/>
      <c r="AD288" s="517"/>
      <c r="AE288" s="517"/>
      <c r="AF288" s="517"/>
      <c r="AG288" s="517"/>
      <c r="AH288" s="517"/>
      <c r="AI288" s="517"/>
      <c r="AJ288" s="517"/>
      <c r="AK288" s="517"/>
      <c r="AL288" s="517"/>
      <c r="AM288" s="517"/>
      <c r="AN288" s="517"/>
      <c r="AO288" s="517"/>
      <c r="AP288" s="517"/>
      <c r="AQ288" s="517"/>
      <c r="AR288" s="517"/>
      <c r="AS288" s="517"/>
      <c r="AT288" s="517"/>
      <c r="AU288" s="517"/>
      <c r="AV288" s="517"/>
      <c r="AW288" s="517"/>
      <c r="AX288" s="517"/>
      <c r="AY288" s="517"/>
      <c r="AZ288" s="517"/>
      <c r="BA288" s="517"/>
      <c r="BB288" s="517"/>
      <c r="BC288" s="517"/>
      <c r="BD288" s="517"/>
      <c r="BE288" s="517"/>
      <c r="BF288" s="517"/>
      <c r="BG288" s="517"/>
      <c r="BH288" s="517"/>
      <c r="BI288" s="517"/>
      <c r="BJ288" s="517"/>
      <c r="BK288" s="517"/>
      <c r="BL288" s="517"/>
      <c r="BM288" s="428"/>
      <c r="BN288" s="428"/>
    </row>
    <row r="289" outlineLevel="3">
      <c r="A289" s="428"/>
      <c r="B289" s="428"/>
      <c r="C289" s="428"/>
      <c r="D289" s="428"/>
      <c r="E289" s="428"/>
      <c r="F289" s="428"/>
      <c r="G289" s="428"/>
      <c r="H289" s="428"/>
      <c r="I289" s="428"/>
      <c r="J289" s="428"/>
      <c r="K289" s="428"/>
      <c r="L289" s="428"/>
      <c r="M289" s="428"/>
      <c r="N289" s="428"/>
      <c r="O289" s="428"/>
      <c r="P289" s="428"/>
      <c r="Q289" s="428"/>
      <c r="R289" s="428"/>
      <c r="S289" s="428"/>
      <c r="T289" s="428"/>
      <c r="U289" s="428"/>
      <c r="V289" s="428"/>
      <c r="W289" s="428"/>
      <c r="X289" s="428"/>
      <c r="Y289" s="428"/>
      <c r="Z289" s="428"/>
      <c r="AA289" s="428"/>
      <c r="AB289" s="428"/>
      <c r="AC289" s="428"/>
      <c r="AD289" s="428"/>
      <c r="AE289" s="428"/>
      <c r="AF289" s="428"/>
      <c r="AG289" s="428"/>
      <c r="AH289" s="428"/>
      <c r="AI289" s="428"/>
      <c r="AJ289" s="428"/>
      <c r="AK289" s="428"/>
      <c r="AL289" s="428"/>
      <c r="AM289" s="428"/>
      <c r="AN289" s="428"/>
      <c r="AO289" s="428"/>
      <c r="AP289" s="428"/>
      <c r="AQ289" s="428"/>
      <c r="AR289" s="428"/>
      <c r="AS289" s="428"/>
      <c r="AT289" s="428"/>
      <c r="AU289" s="428"/>
      <c r="AV289" s="428"/>
      <c r="AW289" s="428"/>
      <c r="AX289" s="428"/>
      <c r="AY289" s="428"/>
      <c r="AZ289" s="428"/>
      <c r="BA289" s="428"/>
      <c r="BB289" s="428"/>
      <c r="BC289" s="428"/>
      <c r="BD289" s="428"/>
      <c r="BE289" s="428"/>
      <c r="BF289" s="428"/>
      <c r="BG289" s="428"/>
      <c r="BH289" s="428"/>
      <c r="BI289" s="428"/>
      <c r="BJ289" s="428"/>
      <c r="BK289" s="428"/>
      <c r="BL289" s="428"/>
      <c r="BM289" s="428"/>
      <c r="BN289" s="428"/>
    </row>
    <row r="290" ht="7.5" customHeight="1" outlineLevel="2">
      <c r="A290" s="428"/>
      <c r="B290" s="428"/>
      <c r="C290" s="428"/>
      <c r="D290" s="428"/>
      <c r="E290" s="428"/>
      <c r="F290" s="428"/>
      <c r="G290" s="428"/>
      <c r="H290" s="428"/>
      <c r="I290" s="428"/>
      <c r="J290" s="428"/>
      <c r="K290" s="428"/>
      <c r="L290" s="428"/>
      <c r="M290" s="428"/>
      <c r="N290" s="428"/>
      <c r="O290" s="428"/>
      <c r="P290" s="428"/>
      <c r="Q290" s="428"/>
      <c r="R290" s="428"/>
      <c r="S290" s="428"/>
      <c r="T290" s="428"/>
      <c r="U290" s="428"/>
      <c r="V290" s="428"/>
      <c r="W290" s="428"/>
      <c r="X290" s="428"/>
      <c r="Y290" s="428"/>
      <c r="Z290" s="428"/>
      <c r="AA290" s="428"/>
      <c r="AB290" s="428"/>
      <c r="AC290" s="428"/>
      <c r="AD290" s="428"/>
      <c r="AE290" s="428"/>
      <c r="AF290" s="428"/>
      <c r="AG290" s="428"/>
      <c r="AH290" s="428"/>
      <c r="AI290" s="428"/>
      <c r="AJ290" s="428"/>
      <c r="AK290" s="428"/>
      <c r="AL290" s="428"/>
      <c r="AM290" s="428"/>
      <c r="AN290" s="428"/>
      <c r="AO290" s="428"/>
      <c r="AP290" s="428"/>
      <c r="AQ290" s="428"/>
      <c r="AR290" s="428"/>
      <c r="AS290" s="428"/>
      <c r="AT290" s="428"/>
      <c r="AU290" s="428"/>
      <c r="AV290" s="428"/>
      <c r="AW290" s="428"/>
      <c r="AX290" s="428"/>
      <c r="AY290" s="428"/>
      <c r="AZ290" s="428"/>
      <c r="BA290" s="428"/>
      <c r="BB290" s="428"/>
      <c r="BC290" s="428"/>
      <c r="BD290" s="428"/>
      <c r="BE290" s="428"/>
      <c r="BF290" s="428"/>
      <c r="BG290" s="428"/>
      <c r="BH290" s="428"/>
      <c r="BI290" s="428"/>
      <c r="BJ290" s="428"/>
      <c r="BK290" s="428"/>
      <c r="BL290" s="428"/>
      <c r="BM290" s="428"/>
      <c r="BN290" s="428"/>
    </row>
    <row r="291" outlineLevel="2">
      <c r="A291" s="428"/>
      <c r="B291" s="428"/>
      <c r="C291" s="478"/>
      <c r="D291" s="479" t="s">
        <v>203</v>
      </c>
      <c r="E291" s="181"/>
      <c r="F291" s="480" t="s">
        <v>542</v>
      </c>
      <c r="G291" s="480" t="s">
        <v>543</v>
      </c>
      <c r="H291" s="480" t="s">
        <v>188</v>
      </c>
      <c r="I291" s="480" t="s">
        <v>177</v>
      </c>
      <c r="J291" s="481" t="s">
        <v>206</v>
      </c>
      <c r="K291" s="428"/>
      <c r="L291" s="428"/>
      <c r="M291" s="428"/>
      <c r="N291" s="428"/>
      <c r="O291" s="428"/>
      <c r="P291" s="428"/>
      <c r="Q291" s="428"/>
      <c r="R291" s="428"/>
      <c r="S291" s="428"/>
      <c r="T291" s="428"/>
      <c r="U291" s="428"/>
      <c r="V291" s="428"/>
      <c r="W291" s="428"/>
      <c r="X291" s="428"/>
      <c r="Y291" s="428"/>
      <c r="Z291" s="428"/>
      <c r="AA291" s="428"/>
      <c r="AB291" s="428"/>
      <c r="AC291" s="428"/>
      <c r="AD291" s="428"/>
      <c r="AE291" s="428"/>
      <c r="AF291" s="428"/>
      <c r="AG291" s="428"/>
      <c r="AH291" s="428"/>
      <c r="AI291" s="428"/>
      <c r="AJ291" s="428"/>
      <c r="AK291" s="428"/>
      <c r="AL291" s="428"/>
      <c r="AM291" s="428"/>
      <c r="AN291" s="428"/>
      <c r="AO291" s="428"/>
      <c r="AP291" s="428"/>
      <c r="AQ291" s="428"/>
      <c r="AR291" s="428"/>
      <c r="AS291" s="428"/>
      <c r="AT291" s="428"/>
      <c r="AU291" s="428"/>
      <c r="AV291" s="428"/>
      <c r="AW291" s="428"/>
      <c r="AX291" s="428"/>
      <c r="AY291" s="428"/>
      <c r="AZ291" s="428"/>
      <c r="BA291" s="428"/>
      <c r="BB291" s="428"/>
      <c r="BC291" s="428"/>
      <c r="BD291" s="428"/>
      <c r="BE291" s="428"/>
      <c r="BF291" s="482" t="s">
        <v>207</v>
      </c>
      <c r="BG291" s="428"/>
      <c r="BH291" s="483"/>
      <c r="BI291" s="484" t="s">
        <v>191</v>
      </c>
      <c r="BJ291" s="485"/>
      <c r="BK291" s="486" t="s">
        <v>177</v>
      </c>
      <c r="BL291" s="468" t="s">
        <v>208</v>
      </c>
      <c r="BM291" s="428"/>
      <c r="BN291" s="428"/>
    </row>
    <row r="292" outlineLevel="2">
      <c r="A292" s="428"/>
      <c r="B292" s="428"/>
      <c r="C292" s="428"/>
      <c r="D292" s="487" t="s">
        <v>190</v>
      </c>
      <c r="E292" s="181"/>
      <c r="F292" s="488" t="s">
        <v>544</v>
      </c>
      <c r="G292" s="488" t="s">
        <v>545</v>
      </c>
      <c r="H292" s="489">
        <v>0.0</v>
      </c>
      <c r="I292" s="490">
        <v>0.0</v>
      </c>
      <c r="J292" s="491" t="str">
        <f>IFERROR(I292/H292)</f>
        <v/>
      </c>
      <c r="K292" s="428"/>
      <c r="L292" s="428"/>
      <c r="M292" s="428"/>
      <c r="N292" s="428"/>
      <c r="O292" s="428"/>
      <c r="P292" s="428"/>
      <c r="Q292" s="428"/>
      <c r="R292" s="428"/>
      <c r="S292" s="428"/>
      <c r="T292" s="428"/>
      <c r="U292" s="428"/>
      <c r="V292" s="428"/>
      <c r="W292" s="428"/>
      <c r="X292" s="428"/>
      <c r="Y292" s="428"/>
      <c r="Z292" s="428"/>
      <c r="AA292" s="428"/>
      <c r="AB292" s="428"/>
      <c r="AC292" s="428"/>
      <c r="AD292" s="428"/>
      <c r="AE292" s="428"/>
      <c r="AF292" s="428"/>
      <c r="AG292" s="428"/>
      <c r="AH292" s="428"/>
      <c r="AI292" s="428"/>
      <c r="AJ292" s="428"/>
      <c r="AK292" s="428"/>
      <c r="AL292" s="428"/>
      <c r="AM292" s="428"/>
      <c r="AN292" s="428"/>
      <c r="AO292" s="428"/>
      <c r="AP292" s="428"/>
      <c r="AQ292" s="428"/>
      <c r="AR292" s="428"/>
      <c r="AS292" s="428"/>
      <c r="AT292" s="428"/>
      <c r="AU292" s="428"/>
      <c r="AV292" s="428"/>
      <c r="AW292" s="428"/>
      <c r="AX292" s="428"/>
      <c r="AY292" s="428"/>
      <c r="AZ292" s="428"/>
      <c r="BA292" s="428"/>
      <c r="BB292" s="428"/>
      <c r="BC292" s="428"/>
      <c r="BD292" s="428"/>
      <c r="BE292" s="428"/>
      <c r="BF292" s="492">
        <f>SUM(BF297:BF306)</f>
        <v>0</v>
      </c>
      <c r="BG292" s="428"/>
      <c r="BH292" s="493" t="s">
        <v>211</v>
      </c>
      <c r="BI292" s="519"/>
      <c r="BJ292" s="495" t="str">
        <f>if(BL292=1,"1","0")</f>
        <v>0</v>
      </c>
      <c r="BK292" s="496">
        <v>0.0</v>
      </c>
      <c r="BL292" s="520">
        <f>AVERAGE(BI297:BI306)</f>
        <v>0</v>
      </c>
      <c r="BM292" s="428"/>
      <c r="BN292" s="428"/>
    </row>
    <row r="293" ht="7.5" customHeight="1" outlineLevel="3">
      <c r="A293" s="428"/>
      <c r="B293" s="428"/>
      <c r="C293" s="428"/>
      <c r="D293" s="428"/>
      <c r="E293" s="428"/>
      <c r="F293" s="428"/>
      <c r="G293" s="428"/>
      <c r="H293" s="428"/>
      <c r="I293" s="428"/>
      <c r="J293" s="428"/>
      <c r="K293" s="428"/>
      <c r="L293" s="428"/>
      <c r="M293" s="428"/>
      <c r="N293" s="428"/>
      <c r="O293" s="428"/>
      <c r="P293" s="428"/>
      <c r="Q293" s="428"/>
      <c r="R293" s="428"/>
      <c r="S293" s="428"/>
      <c r="T293" s="428"/>
      <c r="U293" s="428"/>
      <c r="V293" s="428"/>
      <c r="W293" s="428"/>
      <c r="X293" s="428"/>
      <c r="Y293" s="428"/>
      <c r="Z293" s="428"/>
      <c r="AA293" s="428"/>
      <c r="AB293" s="428"/>
      <c r="AC293" s="428"/>
      <c r="AD293" s="428"/>
      <c r="AE293" s="428"/>
      <c r="AF293" s="428"/>
      <c r="AG293" s="428"/>
      <c r="AH293" s="428"/>
      <c r="AI293" s="428"/>
      <c r="AJ293" s="428"/>
      <c r="AK293" s="428"/>
      <c r="AL293" s="428"/>
      <c r="AM293" s="428"/>
      <c r="AN293" s="428"/>
      <c r="AO293" s="428"/>
      <c r="AP293" s="428"/>
      <c r="AQ293" s="428"/>
      <c r="AR293" s="428"/>
      <c r="AS293" s="428"/>
      <c r="AT293" s="428"/>
      <c r="AU293" s="428"/>
      <c r="AV293" s="428"/>
      <c r="AW293" s="428"/>
      <c r="AX293" s="428"/>
      <c r="AY293" s="428"/>
      <c r="AZ293" s="428"/>
      <c r="BA293" s="428"/>
      <c r="BB293" s="428"/>
      <c r="BC293" s="428"/>
      <c r="BD293" s="428"/>
      <c r="BE293" s="428"/>
      <c r="BF293" s="428"/>
      <c r="BG293" s="428"/>
      <c r="BH293" s="428"/>
      <c r="BI293" s="428"/>
      <c r="BJ293" s="428"/>
      <c r="BK293" s="428"/>
      <c r="BL293" s="428"/>
      <c r="BM293" s="428"/>
      <c r="BN293" s="428"/>
    </row>
    <row r="294" outlineLevel="3">
      <c r="A294" s="428"/>
      <c r="B294" s="428"/>
      <c r="C294" s="428"/>
      <c r="D294" s="428"/>
      <c r="E294" s="498" t="s">
        <v>212</v>
      </c>
      <c r="F294" s="499" t="s">
        <v>213</v>
      </c>
      <c r="G294" s="498" t="s">
        <v>214</v>
      </c>
      <c r="H294" s="521"/>
      <c r="I294" s="521"/>
      <c r="J294" s="500"/>
      <c r="K294" s="182"/>
      <c r="L294" s="182"/>
      <c r="M294" s="182"/>
      <c r="N294" s="182"/>
      <c r="O294" s="182"/>
      <c r="P294" s="182"/>
      <c r="Q294" s="182"/>
      <c r="R294" s="182"/>
      <c r="S294" s="182"/>
      <c r="T294" s="182"/>
      <c r="U294" s="182"/>
      <c r="V294" s="182"/>
      <c r="W294" s="182"/>
      <c r="X294" s="182"/>
      <c r="Y294" s="182"/>
      <c r="Z294" s="182"/>
      <c r="AA294" s="182"/>
      <c r="AB294" s="182"/>
      <c r="AC294" s="182"/>
      <c r="AD294" s="182"/>
      <c r="AE294" s="182"/>
      <c r="AF294" s="182"/>
      <c r="AG294" s="182"/>
      <c r="AH294" s="182"/>
      <c r="AI294" s="182"/>
      <c r="AJ294" s="182"/>
      <c r="AK294" s="182"/>
      <c r="AL294" s="182"/>
      <c r="AM294" s="182"/>
      <c r="AN294" s="182"/>
      <c r="AO294" s="182"/>
      <c r="AP294" s="182"/>
      <c r="AQ294" s="182"/>
      <c r="AR294" s="182"/>
      <c r="AS294" s="182"/>
      <c r="AT294" s="182"/>
      <c r="AU294" s="182"/>
      <c r="AV294" s="182"/>
      <c r="AW294" s="182"/>
      <c r="AX294" s="182"/>
      <c r="AY294" s="182"/>
      <c r="AZ294" s="182"/>
      <c r="BA294" s="182"/>
      <c r="BB294" s="182"/>
      <c r="BC294" s="182"/>
      <c r="BD294" s="182"/>
      <c r="BE294" s="181"/>
      <c r="BF294" s="501" t="s">
        <v>187</v>
      </c>
      <c r="BG294" s="479" t="s">
        <v>217</v>
      </c>
      <c r="BH294" s="182"/>
      <c r="BI294" s="182"/>
      <c r="BJ294" s="181"/>
      <c r="BK294" s="501" t="s">
        <v>167</v>
      </c>
      <c r="BL294" s="501" t="s">
        <v>218</v>
      </c>
      <c r="BM294" s="428"/>
      <c r="BN294" s="428"/>
    </row>
    <row r="295" outlineLevel="3">
      <c r="A295" s="428"/>
      <c r="B295" s="428"/>
      <c r="C295" s="428"/>
      <c r="D295" s="428"/>
      <c r="E295" s="199"/>
      <c r="F295" s="199"/>
      <c r="G295" s="199"/>
      <c r="H295" s="199"/>
      <c r="I295" s="199"/>
      <c r="J295" s="502" t="s">
        <v>219</v>
      </c>
      <c r="K295" s="182"/>
      <c r="L295" s="182"/>
      <c r="M295" s="181"/>
      <c r="N295" s="502" t="s">
        <v>220</v>
      </c>
      <c r="O295" s="182"/>
      <c r="P295" s="182"/>
      <c r="Q295" s="181"/>
      <c r="R295" s="502" t="s">
        <v>221</v>
      </c>
      <c r="S295" s="182"/>
      <c r="T295" s="182"/>
      <c r="U295" s="181"/>
      <c r="V295" s="502" t="s">
        <v>222</v>
      </c>
      <c r="W295" s="182"/>
      <c r="X295" s="182"/>
      <c r="Y295" s="181"/>
      <c r="Z295" s="502" t="s">
        <v>223</v>
      </c>
      <c r="AA295" s="182"/>
      <c r="AB295" s="182"/>
      <c r="AC295" s="181"/>
      <c r="AD295" s="502" t="s">
        <v>224</v>
      </c>
      <c r="AE295" s="182"/>
      <c r="AF295" s="182"/>
      <c r="AG295" s="181"/>
      <c r="AH295" s="502" t="s">
        <v>225</v>
      </c>
      <c r="AI295" s="182"/>
      <c r="AJ295" s="182"/>
      <c r="AK295" s="181"/>
      <c r="AL295" s="502" t="s">
        <v>226</v>
      </c>
      <c r="AM295" s="182"/>
      <c r="AN295" s="182"/>
      <c r="AO295" s="181"/>
      <c r="AP295" s="502" t="s">
        <v>227</v>
      </c>
      <c r="AQ295" s="182"/>
      <c r="AR295" s="182"/>
      <c r="AS295" s="181"/>
      <c r="AT295" s="502" t="s">
        <v>228</v>
      </c>
      <c r="AU295" s="182"/>
      <c r="AV295" s="182"/>
      <c r="AW295" s="181"/>
      <c r="AX295" s="502" t="s">
        <v>229</v>
      </c>
      <c r="AY295" s="182"/>
      <c r="AZ295" s="182"/>
      <c r="BA295" s="181"/>
      <c r="BB295" s="502" t="s">
        <v>230</v>
      </c>
      <c r="BC295" s="182"/>
      <c r="BD295" s="182"/>
      <c r="BE295" s="181"/>
      <c r="BF295" s="199"/>
      <c r="BG295" s="503" t="s">
        <v>231</v>
      </c>
      <c r="BH295" s="504" t="s">
        <v>232</v>
      </c>
      <c r="BI295" s="503" t="s">
        <v>233</v>
      </c>
      <c r="BJ295" s="504" t="s">
        <v>234</v>
      </c>
      <c r="BK295" s="199"/>
      <c r="BL295" s="199"/>
      <c r="BM295" s="428"/>
      <c r="BN295" s="428"/>
    </row>
    <row r="296" outlineLevel="3">
      <c r="A296" s="428"/>
      <c r="B296" s="428"/>
      <c r="C296" s="428"/>
      <c r="D296" s="428"/>
      <c r="E296" s="183"/>
      <c r="F296" s="183"/>
      <c r="G296" s="183"/>
      <c r="H296" s="183"/>
      <c r="I296" s="183"/>
      <c r="J296" s="505">
        <v>1.0</v>
      </c>
      <c r="K296" s="505">
        <v>2.0</v>
      </c>
      <c r="L296" s="505">
        <v>3.0</v>
      </c>
      <c r="M296" s="505">
        <v>4.0</v>
      </c>
      <c r="N296" s="505">
        <v>1.0</v>
      </c>
      <c r="O296" s="505">
        <v>2.0</v>
      </c>
      <c r="P296" s="505">
        <v>3.0</v>
      </c>
      <c r="Q296" s="505">
        <v>4.0</v>
      </c>
      <c r="R296" s="505">
        <v>1.0</v>
      </c>
      <c r="S296" s="505">
        <v>2.0</v>
      </c>
      <c r="T296" s="505">
        <v>3.0</v>
      </c>
      <c r="U296" s="505">
        <v>4.0</v>
      </c>
      <c r="V296" s="505">
        <v>1.0</v>
      </c>
      <c r="W296" s="505">
        <v>2.0</v>
      </c>
      <c r="X296" s="505">
        <v>3.0</v>
      </c>
      <c r="Y296" s="505">
        <v>4.0</v>
      </c>
      <c r="Z296" s="505">
        <v>1.0</v>
      </c>
      <c r="AA296" s="505">
        <v>2.0</v>
      </c>
      <c r="AB296" s="505">
        <v>3.0</v>
      </c>
      <c r="AC296" s="505">
        <v>4.0</v>
      </c>
      <c r="AD296" s="505">
        <v>1.0</v>
      </c>
      <c r="AE296" s="505">
        <v>2.0</v>
      </c>
      <c r="AF296" s="505">
        <v>3.0</v>
      </c>
      <c r="AG296" s="505">
        <v>4.0</v>
      </c>
      <c r="AH296" s="505">
        <v>1.0</v>
      </c>
      <c r="AI296" s="505">
        <v>2.0</v>
      </c>
      <c r="AJ296" s="505">
        <v>3.0</v>
      </c>
      <c r="AK296" s="505">
        <v>4.0</v>
      </c>
      <c r="AL296" s="505">
        <v>1.0</v>
      </c>
      <c r="AM296" s="505">
        <v>2.0</v>
      </c>
      <c r="AN296" s="505">
        <v>3.0</v>
      </c>
      <c r="AO296" s="505">
        <v>4.0</v>
      </c>
      <c r="AP296" s="505">
        <v>1.0</v>
      </c>
      <c r="AQ296" s="505">
        <v>2.0</v>
      </c>
      <c r="AR296" s="505">
        <v>3.0</v>
      </c>
      <c r="AS296" s="505">
        <v>4.0</v>
      </c>
      <c r="AT296" s="505">
        <v>1.0</v>
      </c>
      <c r="AU296" s="505">
        <v>2.0</v>
      </c>
      <c r="AV296" s="505">
        <v>3.0</v>
      </c>
      <c r="AW296" s="505">
        <v>4.0</v>
      </c>
      <c r="AX296" s="505">
        <v>1.0</v>
      </c>
      <c r="AY296" s="505">
        <v>2.0</v>
      </c>
      <c r="AZ296" s="505">
        <v>3.0</v>
      </c>
      <c r="BA296" s="505">
        <v>4.0</v>
      </c>
      <c r="BB296" s="505">
        <v>1.0</v>
      </c>
      <c r="BC296" s="505">
        <v>2.0</v>
      </c>
      <c r="BD296" s="505">
        <v>3.0</v>
      </c>
      <c r="BE296" s="505">
        <v>4.0</v>
      </c>
      <c r="BF296" s="183"/>
      <c r="BG296" s="183"/>
      <c r="BH296" s="183"/>
      <c r="BI296" s="183"/>
      <c r="BJ296" s="183"/>
      <c r="BK296" s="183"/>
      <c r="BL296" s="183"/>
      <c r="BM296" s="428"/>
      <c r="BN296" s="428"/>
    </row>
    <row r="297" outlineLevel="3">
      <c r="A297" s="428"/>
      <c r="B297" s="428"/>
      <c r="C297" s="428"/>
      <c r="D297" s="428"/>
      <c r="E297" s="486">
        <v>1.0</v>
      </c>
      <c r="F297" s="528"/>
      <c r="G297" s="506"/>
      <c r="H297" s="507"/>
      <c r="I297" s="507"/>
      <c r="J297" s="523">
        <v>0.0</v>
      </c>
      <c r="K297" s="523">
        <v>0.0</v>
      </c>
      <c r="L297" s="523">
        <v>0.0</v>
      </c>
      <c r="M297" s="523">
        <v>0.0</v>
      </c>
      <c r="N297" s="523">
        <v>0.0</v>
      </c>
      <c r="O297" s="523">
        <v>0.0</v>
      </c>
      <c r="P297" s="523">
        <v>0.0</v>
      </c>
      <c r="Q297" s="523">
        <v>0.0</v>
      </c>
      <c r="R297" s="523">
        <v>0.0</v>
      </c>
      <c r="S297" s="523">
        <v>0.0</v>
      </c>
      <c r="T297" s="523">
        <v>0.0</v>
      </c>
      <c r="U297" s="523">
        <v>0.0</v>
      </c>
      <c r="V297" s="523">
        <v>0.0</v>
      </c>
      <c r="W297" s="523">
        <v>0.0</v>
      </c>
      <c r="X297" s="523">
        <v>0.0</v>
      </c>
      <c r="Y297" s="523">
        <v>0.0</v>
      </c>
      <c r="Z297" s="523">
        <v>0.0</v>
      </c>
      <c r="AA297" s="523">
        <v>0.0</v>
      </c>
      <c r="AB297" s="523">
        <v>0.0</v>
      </c>
      <c r="AC297" s="523">
        <v>0.0</v>
      </c>
      <c r="AD297" s="523">
        <v>0.0</v>
      </c>
      <c r="AE297" s="523">
        <v>0.0</v>
      </c>
      <c r="AF297" s="523">
        <v>0.0</v>
      </c>
      <c r="AG297" s="523">
        <v>0.0</v>
      </c>
      <c r="AH297" s="523">
        <v>0.0</v>
      </c>
      <c r="AI297" s="523">
        <v>0.0</v>
      </c>
      <c r="AJ297" s="523">
        <v>0.0</v>
      </c>
      <c r="AK297" s="523">
        <v>0.0</v>
      </c>
      <c r="AL297" s="523">
        <v>0.0</v>
      </c>
      <c r="AM297" s="523">
        <v>0.0</v>
      </c>
      <c r="AN297" s="523">
        <v>0.0</v>
      </c>
      <c r="AO297" s="523">
        <v>0.0</v>
      </c>
      <c r="AP297" s="523">
        <v>0.0</v>
      </c>
      <c r="AQ297" s="523">
        <v>0.0</v>
      </c>
      <c r="AR297" s="523">
        <v>0.0</v>
      </c>
      <c r="AS297" s="523">
        <v>0.0</v>
      </c>
      <c r="AT297" s="523">
        <v>0.0</v>
      </c>
      <c r="AU297" s="523">
        <v>0.0</v>
      </c>
      <c r="AV297" s="523">
        <v>0.0</v>
      </c>
      <c r="AW297" s="523">
        <v>0.0</v>
      </c>
      <c r="AX297" s="523">
        <v>0.0</v>
      </c>
      <c r="AY297" s="523">
        <v>0.0</v>
      </c>
      <c r="AZ297" s="523">
        <v>0.0</v>
      </c>
      <c r="BA297" s="523">
        <v>0.0</v>
      </c>
      <c r="BB297" s="523">
        <v>0.0</v>
      </c>
      <c r="BC297" s="523">
        <v>0.0</v>
      </c>
      <c r="BD297" s="523">
        <v>0.0</v>
      </c>
      <c r="BE297" s="523">
        <v>0.0</v>
      </c>
      <c r="BF297" s="515">
        <v>0.0</v>
      </c>
      <c r="BG297" s="510"/>
      <c r="BH297" s="511">
        <v>0.0</v>
      </c>
      <c r="BI297" s="512">
        <f t="shared" ref="BI297:BI306" si="29">iferror(AVERAGE(J297:BE297))</f>
        <v>0</v>
      </c>
      <c r="BJ297" s="511">
        <v>0.0</v>
      </c>
      <c r="BK297" s="513"/>
      <c r="BL297" s="514">
        <f>iferror((BH297+BJ297)/100)</f>
        <v>0</v>
      </c>
      <c r="BM297" s="428"/>
      <c r="BN297" s="428"/>
    </row>
    <row r="298" outlineLevel="3">
      <c r="A298" s="428"/>
      <c r="B298" s="428"/>
      <c r="C298" s="428"/>
      <c r="D298" s="428"/>
      <c r="E298" s="486">
        <v>2.0</v>
      </c>
      <c r="F298" s="529"/>
      <c r="G298" s="506"/>
      <c r="H298" s="507"/>
      <c r="I298" s="507"/>
      <c r="J298" s="523">
        <v>0.0</v>
      </c>
      <c r="K298" s="523">
        <v>0.0</v>
      </c>
      <c r="L298" s="523">
        <v>0.0</v>
      </c>
      <c r="M298" s="523">
        <v>0.0</v>
      </c>
      <c r="N298" s="523">
        <v>0.0</v>
      </c>
      <c r="O298" s="523">
        <v>0.0</v>
      </c>
      <c r="P298" s="523">
        <v>0.0</v>
      </c>
      <c r="Q298" s="523">
        <v>0.0</v>
      </c>
      <c r="R298" s="523">
        <v>0.0</v>
      </c>
      <c r="S298" s="523">
        <v>0.0</v>
      </c>
      <c r="T298" s="523">
        <v>0.0</v>
      </c>
      <c r="U298" s="523">
        <v>0.0</v>
      </c>
      <c r="V298" s="523">
        <v>0.0</v>
      </c>
      <c r="W298" s="523">
        <v>0.0</v>
      </c>
      <c r="X298" s="523">
        <v>0.0</v>
      </c>
      <c r="Y298" s="523">
        <v>0.0</v>
      </c>
      <c r="Z298" s="523">
        <v>0.0</v>
      </c>
      <c r="AA298" s="523">
        <v>0.0</v>
      </c>
      <c r="AB298" s="523">
        <v>0.0</v>
      </c>
      <c r="AC298" s="523">
        <v>0.0</v>
      </c>
      <c r="AD298" s="523">
        <v>0.0</v>
      </c>
      <c r="AE298" s="523">
        <v>0.0</v>
      </c>
      <c r="AF298" s="523">
        <v>0.0</v>
      </c>
      <c r="AG298" s="523">
        <v>0.0</v>
      </c>
      <c r="AH298" s="523">
        <v>0.0</v>
      </c>
      <c r="AI298" s="523">
        <v>0.0</v>
      </c>
      <c r="AJ298" s="523">
        <v>0.0</v>
      </c>
      <c r="AK298" s="523">
        <v>0.0</v>
      </c>
      <c r="AL298" s="523">
        <v>0.0</v>
      </c>
      <c r="AM298" s="523">
        <v>0.0</v>
      </c>
      <c r="AN298" s="523">
        <v>0.0</v>
      </c>
      <c r="AO298" s="523">
        <v>0.0</v>
      </c>
      <c r="AP298" s="523">
        <v>0.0</v>
      </c>
      <c r="AQ298" s="523">
        <v>0.0</v>
      </c>
      <c r="AR298" s="523">
        <v>0.0</v>
      </c>
      <c r="AS298" s="523">
        <v>0.0</v>
      </c>
      <c r="AT298" s="523">
        <v>0.0</v>
      </c>
      <c r="AU298" s="523">
        <v>0.0</v>
      </c>
      <c r="AV298" s="523">
        <v>0.0</v>
      </c>
      <c r="AW298" s="523">
        <v>0.0</v>
      </c>
      <c r="AX298" s="523">
        <v>0.0</v>
      </c>
      <c r="AY298" s="523">
        <v>0.0</v>
      </c>
      <c r="AZ298" s="523">
        <v>0.0</v>
      </c>
      <c r="BA298" s="523">
        <v>0.0</v>
      </c>
      <c r="BB298" s="523">
        <v>0.0</v>
      </c>
      <c r="BC298" s="523">
        <v>0.0</v>
      </c>
      <c r="BD298" s="523">
        <v>0.0</v>
      </c>
      <c r="BE298" s="523">
        <v>0.0</v>
      </c>
      <c r="BF298" s="515">
        <v>0.0</v>
      </c>
      <c r="BG298" s="510"/>
      <c r="BH298" s="511">
        <v>0.0</v>
      </c>
      <c r="BI298" s="512">
        <f t="shared" si="29"/>
        <v>0</v>
      </c>
      <c r="BJ298" s="511">
        <v>0.0</v>
      </c>
      <c r="BK298" s="513"/>
      <c r="BL298" s="514">
        <f t="shared" ref="BL298:BL306" si="30">(BH298+BJ298)/100</f>
        <v>0</v>
      </c>
      <c r="BM298" s="428"/>
      <c r="BN298" s="428"/>
    </row>
    <row r="299" outlineLevel="3">
      <c r="A299" s="428"/>
      <c r="B299" s="428"/>
      <c r="C299" s="248" t="s">
        <v>235</v>
      </c>
      <c r="D299" s="428"/>
      <c r="E299" s="486">
        <v>3.0</v>
      </c>
      <c r="F299" s="529"/>
      <c r="G299" s="506"/>
      <c r="H299" s="507"/>
      <c r="I299" s="507"/>
      <c r="J299" s="523">
        <v>0.0</v>
      </c>
      <c r="K299" s="523">
        <v>0.0</v>
      </c>
      <c r="L299" s="523">
        <v>0.0</v>
      </c>
      <c r="M299" s="523">
        <v>0.0</v>
      </c>
      <c r="N299" s="523">
        <v>0.0</v>
      </c>
      <c r="O299" s="523">
        <v>0.0</v>
      </c>
      <c r="P299" s="523">
        <v>0.0</v>
      </c>
      <c r="Q299" s="523">
        <v>0.0</v>
      </c>
      <c r="R299" s="523">
        <v>0.0</v>
      </c>
      <c r="S299" s="523">
        <v>0.0</v>
      </c>
      <c r="T299" s="523">
        <v>0.0</v>
      </c>
      <c r="U299" s="523">
        <v>0.0</v>
      </c>
      <c r="V299" s="523">
        <v>0.0</v>
      </c>
      <c r="W299" s="523">
        <v>0.0</v>
      </c>
      <c r="X299" s="523">
        <v>0.0</v>
      </c>
      <c r="Y299" s="523">
        <v>0.0</v>
      </c>
      <c r="Z299" s="523">
        <v>0.0</v>
      </c>
      <c r="AA299" s="523">
        <v>0.0</v>
      </c>
      <c r="AB299" s="523">
        <v>0.0</v>
      </c>
      <c r="AC299" s="523">
        <v>0.0</v>
      </c>
      <c r="AD299" s="523">
        <v>0.0</v>
      </c>
      <c r="AE299" s="523">
        <v>0.0</v>
      </c>
      <c r="AF299" s="523">
        <v>0.0</v>
      </c>
      <c r="AG299" s="523">
        <v>0.0</v>
      </c>
      <c r="AH299" s="523">
        <v>0.0</v>
      </c>
      <c r="AI299" s="523">
        <v>0.0</v>
      </c>
      <c r="AJ299" s="523">
        <v>0.0</v>
      </c>
      <c r="AK299" s="523">
        <v>0.0</v>
      </c>
      <c r="AL299" s="523">
        <v>0.0</v>
      </c>
      <c r="AM299" s="523">
        <v>0.0</v>
      </c>
      <c r="AN299" s="523">
        <v>0.0</v>
      </c>
      <c r="AO299" s="523">
        <v>0.0</v>
      </c>
      <c r="AP299" s="523">
        <v>0.0</v>
      </c>
      <c r="AQ299" s="523">
        <v>0.0</v>
      </c>
      <c r="AR299" s="523">
        <v>0.0</v>
      </c>
      <c r="AS299" s="523">
        <v>0.0</v>
      </c>
      <c r="AT299" s="523">
        <v>0.0</v>
      </c>
      <c r="AU299" s="523">
        <v>0.0</v>
      </c>
      <c r="AV299" s="523">
        <v>0.0</v>
      </c>
      <c r="AW299" s="523">
        <v>0.0</v>
      </c>
      <c r="AX299" s="523">
        <v>0.0</v>
      </c>
      <c r="AY299" s="523">
        <v>0.0</v>
      </c>
      <c r="AZ299" s="523">
        <v>0.0</v>
      </c>
      <c r="BA299" s="523">
        <v>0.0</v>
      </c>
      <c r="BB299" s="523">
        <v>0.0</v>
      </c>
      <c r="BC299" s="523">
        <v>0.0</v>
      </c>
      <c r="BD299" s="523">
        <v>0.0</v>
      </c>
      <c r="BE299" s="523">
        <v>0.0</v>
      </c>
      <c r="BF299" s="515">
        <v>0.0</v>
      </c>
      <c r="BG299" s="510"/>
      <c r="BH299" s="511">
        <v>0.0</v>
      </c>
      <c r="BI299" s="512">
        <f t="shared" si="29"/>
        <v>0</v>
      </c>
      <c r="BJ299" s="511">
        <v>0.0</v>
      </c>
      <c r="BK299" s="513"/>
      <c r="BL299" s="514">
        <f t="shared" si="30"/>
        <v>0</v>
      </c>
      <c r="BM299" s="428"/>
      <c r="BN299" s="428"/>
    </row>
    <row r="300" outlineLevel="3">
      <c r="A300" s="428"/>
      <c r="B300" s="428"/>
      <c r="C300" s="428"/>
      <c r="D300" s="428"/>
      <c r="E300" s="486">
        <v>4.0</v>
      </c>
      <c r="F300" s="529"/>
      <c r="G300" s="506"/>
      <c r="H300" s="507"/>
      <c r="I300" s="507"/>
      <c r="J300" s="523">
        <v>0.0</v>
      </c>
      <c r="K300" s="523">
        <v>0.0</v>
      </c>
      <c r="L300" s="523">
        <v>0.0</v>
      </c>
      <c r="M300" s="523">
        <v>0.0</v>
      </c>
      <c r="N300" s="523">
        <v>0.0</v>
      </c>
      <c r="O300" s="523">
        <v>0.0</v>
      </c>
      <c r="P300" s="523">
        <v>0.0</v>
      </c>
      <c r="Q300" s="523">
        <v>0.0</v>
      </c>
      <c r="R300" s="523">
        <v>0.0</v>
      </c>
      <c r="S300" s="523">
        <v>0.0</v>
      </c>
      <c r="T300" s="523">
        <v>0.0</v>
      </c>
      <c r="U300" s="523">
        <v>0.0</v>
      </c>
      <c r="V300" s="523">
        <v>0.0</v>
      </c>
      <c r="W300" s="523">
        <v>0.0</v>
      </c>
      <c r="X300" s="523">
        <v>0.0</v>
      </c>
      <c r="Y300" s="523">
        <v>0.0</v>
      </c>
      <c r="Z300" s="523">
        <v>0.0</v>
      </c>
      <c r="AA300" s="523">
        <v>0.0</v>
      </c>
      <c r="AB300" s="523">
        <v>0.0</v>
      </c>
      <c r="AC300" s="523">
        <v>0.0</v>
      </c>
      <c r="AD300" s="523">
        <v>0.0</v>
      </c>
      <c r="AE300" s="523">
        <v>0.0</v>
      </c>
      <c r="AF300" s="523">
        <v>0.0</v>
      </c>
      <c r="AG300" s="523">
        <v>0.0</v>
      </c>
      <c r="AH300" s="523">
        <v>0.0</v>
      </c>
      <c r="AI300" s="523">
        <v>0.0</v>
      </c>
      <c r="AJ300" s="523">
        <v>0.0</v>
      </c>
      <c r="AK300" s="523">
        <v>0.0</v>
      </c>
      <c r="AL300" s="523">
        <v>0.0</v>
      </c>
      <c r="AM300" s="523">
        <v>0.0</v>
      </c>
      <c r="AN300" s="523">
        <v>0.0</v>
      </c>
      <c r="AO300" s="523">
        <v>0.0</v>
      </c>
      <c r="AP300" s="523">
        <v>0.0</v>
      </c>
      <c r="AQ300" s="523">
        <v>0.0</v>
      </c>
      <c r="AR300" s="523">
        <v>0.0</v>
      </c>
      <c r="AS300" s="523">
        <v>0.0</v>
      </c>
      <c r="AT300" s="523">
        <v>0.0</v>
      </c>
      <c r="AU300" s="523">
        <v>0.0</v>
      </c>
      <c r="AV300" s="523">
        <v>0.0</v>
      </c>
      <c r="AW300" s="523">
        <v>0.0</v>
      </c>
      <c r="AX300" s="523">
        <v>0.0</v>
      </c>
      <c r="AY300" s="523">
        <v>0.0</v>
      </c>
      <c r="AZ300" s="523">
        <v>0.0</v>
      </c>
      <c r="BA300" s="523">
        <v>0.0</v>
      </c>
      <c r="BB300" s="523">
        <v>0.0</v>
      </c>
      <c r="BC300" s="523">
        <v>0.0</v>
      </c>
      <c r="BD300" s="523">
        <v>0.0</v>
      </c>
      <c r="BE300" s="523">
        <v>0.0</v>
      </c>
      <c r="BF300" s="515">
        <v>0.0</v>
      </c>
      <c r="BG300" s="510"/>
      <c r="BH300" s="511">
        <v>0.0</v>
      </c>
      <c r="BI300" s="512">
        <f t="shared" si="29"/>
        <v>0</v>
      </c>
      <c r="BJ300" s="511">
        <v>0.0</v>
      </c>
      <c r="BK300" s="513"/>
      <c r="BL300" s="514">
        <f t="shared" si="30"/>
        <v>0</v>
      </c>
      <c r="BM300" s="428"/>
      <c r="BN300" s="428"/>
    </row>
    <row r="301" outlineLevel="3">
      <c r="A301" s="428"/>
      <c r="B301" s="428"/>
      <c r="C301" s="428"/>
      <c r="D301" s="428"/>
      <c r="E301" s="486">
        <v>5.0</v>
      </c>
      <c r="F301" s="529"/>
      <c r="G301" s="506"/>
      <c r="H301" s="507"/>
      <c r="I301" s="507"/>
      <c r="J301" s="523">
        <v>0.0</v>
      </c>
      <c r="K301" s="523">
        <v>0.0</v>
      </c>
      <c r="L301" s="523">
        <v>0.0</v>
      </c>
      <c r="M301" s="523">
        <v>0.0</v>
      </c>
      <c r="N301" s="523">
        <v>0.0</v>
      </c>
      <c r="O301" s="523">
        <v>0.0</v>
      </c>
      <c r="P301" s="523">
        <v>0.0</v>
      </c>
      <c r="Q301" s="523">
        <v>0.0</v>
      </c>
      <c r="R301" s="523">
        <v>0.0</v>
      </c>
      <c r="S301" s="523">
        <v>0.0</v>
      </c>
      <c r="T301" s="523">
        <v>0.0</v>
      </c>
      <c r="U301" s="523">
        <v>0.0</v>
      </c>
      <c r="V301" s="523">
        <v>0.0</v>
      </c>
      <c r="W301" s="523">
        <v>0.0</v>
      </c>
      <c r="X301" s="523">
        <v>0.0</v>
      </c>
      <c r="Y301" s="523">
        <v>0.0</v>
      </c>
      <c r="Z301" s="523">
        <v>0.0</v>
      </c>
      <c r="AA301" s="523">
        <v>0.0</v>
      </c>
      <c r="AB301" s="523">
        <v>0.0</v>
      </c>
      <c r="AC301" s="523">
        <v>0.0</v>
      </c>
      <c r="AD301" s="523">
        <v>0.0</v>
      </c>
      <c r="AE301" s="523">
        <v>0.0</v>
      </c>
      <c r="AF301" s="523">
        <v>0.0</v>
      </c>
      <c r="AG301" s="523">
        <v>0.0</v>
      </c>
      <c r="AH301" s="523">
        <v>0.0</v>
      </c>
      <c r="AI301" s="523">
        <v>0.0</v>
      </c>
      <c r="AJ301" s="523">
        <v>0.0</v>
      </c>
      <c r="AK301" s="523">
        <v>0.0</v>
      </c>
      <c r="AL301" s="523">
        <v>0.0</v>
      </c>
      <c r="AM301" s="523">
        <v>0.0</v>
      </c>
      <c r="AN301" s="523">
        <v>0.0</v>
      </c>
      <c r="AO301" s="523">
        <v>0.0</v>
      </c>
      <c r="AP301" s="523">
        <v>0.0</v>
      </c>
      <c r="AQ301" s="523">
        <v>0.0</v>
      </c>
      <c r="AR301" s="523">
        <v>0.0</v>
      </c>
      <c r="AS301" s="523">
        <v>0.0</v>
      </c>
      <c r="AT301" s="523">
        <v>0.0</v>
      </c>
      <c r="AU301" s="523">
        <v>0.0</v>
      </c>
      <c r="AV301" s="523">
        <v>0.0</v>
      </c>
      <c r="AW301" s="523">
        <v>0.0</v>
      </c>
      <c r="AX301" s="523">
        <v>0.0</v>
      </c>
      <c r="AY301" s="523">
        <v>0.0</v>
      </c>
      <c r="AZ301" s="523">
        <v>0.0</v>
      </c>
      <c r="BA301" s="523">
        <v>0.0</v>
      </c>
      <c r="BB301" s="523">
        <v>0.0</v>
      </c>
      <c r="BC301" s="523">
        <v>0.0</v>
      </c>
      <c r="BD301" s="523">
        <v>0.0</v>
      </c>
      <c r="BE301" s="523">
        <v>0.0</v>
      </c>
      <c r="BF301" s="515">
        <v>0.0</v>
      </c>
      <c r="BG301" s="510"/>
      <c r="BH301" s="511">
        <v>0.0</v>
      </c>
      <c r="BI301" s="512">
        <f t="shared" si="29"/>
        <v>0</v>
      </c>
      <c r="BJ301" s="511">
        <v>0.0</v>
      </c>
      <c r="BK301" s="513"/>
      <c r="BL301" s="514">
        <f t="shared" si="30"/>
        <v>0</v>
      </c>
      <c r="BM301" s="428"/>
      <c r="BN301" s="428"/>
    </row>
    <row r="302" outlineLevel="3">
      <c r="A302" s="428"/>
      <c r="B302" s="428"/>
      <c r="C302" s="428"/>
      <c r="D302" s="428"/>
      <c r="E302" s="486">
        <v>6.0</v>
      </c>
      <c r="F302" s="529"/>
      <c r="G302" s="506"/>
      <c r="H302" s="507"/>
      <c r="I302" s="507"/>
      <c r="J302" s="523">
        <v>0.0</v>
      </c>
      <c r="K302" s="523">
        <v>0.0</v>
      </c>
      <c r="L302" s="523">
        <v>0.0</v>
      </c>
      <c r="M302" s="523">
        <v>0.0</v>
      </c>
      <c r="N302" s="523">
        <v>0.0</v>
      </c>
      <c r="O302" s="523">
        <v>0.0</v>
      </c>
      <c r="P302" s="523">
        <v>0.0</v>
      </c>
      <c r="Q302" s="523">
        <v>0.0</v>
      </c>
      <c r="R302" s="523">
        <v>0.0</v>
      </c>
      <c r="S302" s="523">
        <v>0.0</v>
      </c>
      <c r="T302" s="523">
        <v>0.0</v>
      </c>
      <c r="U302" s="523">
        <v>0.0</v>
      </c>
      <c r="V302" s="523">
        <v>0.0</v>
      </c>
      <c r="W302" s="523">
        <v>0.0</v>
      </c>
      <c r="X302" s="523">
        <v>0.0</v>
      </c>
      <c r="Y302" s="523">
        <v>0.0</v>
      </c>
      <c r="Z302" s="523">
        <v>0.0</v>
      </c>
      <c r="AA302" s="523">
        <v>0.0</v>
      </c>
      <c r="AB302" s="523">
        <v>0.0</v>
      </c>
      <c r="AC302" s="523">
        <v>0.0</v>
      </c>
      <c r="AD302" s="523">
        <v>0.0</v>
      </c>
      <c r="AE302" s="523">
        <v>0.0</v>
      </c>
      <c r="AF302" s="523">
        <v>0.0</v>
      </c>
      <c r="AG302" s="523">
        <v>0.0</v>
      </c>
      <c r="AH302" s="523">
        <v>0.0</v>
      </c>
      <c r="AI302" s="523">
        <v>0.0</v>
      </c>
      <c r="AJ302" s="523">
        <v>0.0</v>
      </c>
      <c r="AK302" s="523">
        <v>0.0</v>
      </c>
      <c r="AL302" s="523">
        <v>0.0</v>
      </c>
      <c r="AM302" s="523">
        <v>0.0</v>
      </c>
      <c r="AN302" s="523">
        <v>0.0</v>
      </c>
      <c r="AO302" s="523">
        <v>0.0</v>
      </c>
      <c r="AP302" s="523">
        <v>0.0</v>
      </c>
      <c r="AQ302" s="523">
        <v>0.0</v>
      </c>
      <c r="AR302" s="523">
        <v>0.0</v>
      </c>
      <c r="AS302" s="523">
        <v>0.0</v>
      </c>
      <c r="AT302" s="523">
        <v>0.0</v>
      </c>
      <c r="AU302" s="523">
        <v>0.0</v>
      </c>
      <c r="AV302" s="523">
        <v>0.0</v>
      </c>
      <c r="AW302" s="523">
        <v>0.0</v>
      </c>
      <c r="AX302" s="523">
        <v>0.0</v>
      </c>
      <c r="AY302" s="523">
        <v>0.0</v>
      </c>
      <c r="AZ302" s="523">
        <v>0.0</v>
      </c>
      <c r="BA302" s="523">
        <v>0.0</v>
      </c>
      <c r="BB302" s="523">
        <v>0.0</v>
      </c>
      <c r="BC302" s="523">
        <v>0.0</v>
      </c>
      <c r="BD302" s="523">
        <v>0.0</v>
      </c>
      <c r="BE302" s="523">
        <v>0.0</v>
      </c>
      <c r="BF302" s="515">
        <v>0.0</v>
      </c>
      <c r="BG302" s="510"/>
      <c r="BH302" s="511">
        <v>0.0</v>
      </c>
      <c r="BI302" s="512">
        <f t="shared" si="29"/>
        <v>0</v>
      </c>
      <c r="BJ302" s="511">
        <v>0.0</v>
      </c>
      <c r="BK302" s="513"/>
      <c r="BL302" s="514">
        <f t="shared" si="30"/>
        <v>0</v>
      </c>
      <c r="BM302" s="428"/>
      <c r="BN302" s="428"/>
    </row>
    <row r="303" outlineLevel="3">
      <c r="A303" s="428"/>
      <c r="B303" s="428"/>
      <c r="C303" s="428"/>
      <c r="D303" s="428"/>
      <c r="E303" s="486">
        <v>7.0</v>
      </c>
      <c r="F303" s="529"/>
      <c r="G303" s="506"/>
      <c r="H303" s="507"/>
      <c r="I303" s="507"/>
      <c r="J303" s="523">
        <v>0.0</v>
      </c>
      <c r="K303" s="523">
        <v>0.0</v>
      </c>
      <c r="L303" s="523">
        <v>0.0</v>
      </c>
      <c r="M303" s="523">
        <v>0.0</v>
      </c>
      <c r="N303" s="523">
        <v>0.0</v>
      </c>
      <c r="O303" s="523">
        <v>0.0</v>
      </c>
      <c r="P303" s="523">
        <v>0.0</v>
      </c>
      <c r="Q303" s="523">
        <v>0.0</v>
      </c>
      <c r="R303" s="523">
        <v>0.0</v>
      </c>
      <c r="S303" s="523">
        <v>0.0</v>
      </c>
      <c r="T303" s="523">
        <v>0.0</v>
      </c>
      <c r="U303" s="523">
        <v>0.0</v>
      </c>
      <c r="V303" s="523">
        <v>0.0</v>
      </c>
      <c r="W303" s="523">
        <v>0.0</v>
      </c>
      <c r="X303" s="523">
        <v>0.0</v>
      </c>
      <c r="Y303" s="523">
        <v>0.0</v>
      </c>
      <c r="Z303" s="523">
        <v>0.0</v>
      </c>
      <c r="AA303" s="523">
        <v>0.0</v>
      </c>
      <c r="AB303" s="523">
        <v>0.0</v>
      </c>
      <c r="AC303" s="523">
        <v>0.0</v>
      </c>
      <c r="AD303" s="523">
        <v>0.0</v>
      </c>
      <c r="AE303" s="523">
        <v>0.0</v>
      </c>
      <c r="AF303" s="523">
        <v>0.0</v>
      </c>
      <c r="AG303" s="523">
        <v>0.0</v>
      </c>
      <c r="AH303" s="523">
        <v>0.0</v>
      </c>
      <c r="AI303" s="523">
        <v>0.0</v>
      </c>
      <c r="AJ303" s="523">
        <v>0.0</v>
      </c>
      <c r="AK303" s="523">
        <v>0.0</v>
      </c>
      <c r="AL303" s="523">
        <v>0.0</v>
      </c>
      <c r="AM303" s="523">
        <v>0.0</v>
      </c>
      <c r="AN303" s="523">
        <v>0.0</v>
      </c>
      <c r="AO303" s="523">
        <v>0.0</v>
      </c>
      <c r="AP303" s="523">
        <v>0.0</v>
      </c>
      <c r="AQ303" s="523">
        <v>0.0</v>
      </c>
      <c r="AR303" s="523">
        <v>0.0</v>
      </c>
      <c r="AS303" s="523">
        <v>0.0</v>
      </c>
      <c r="AT303" s="523">
        <v>0.0</v>
      </c>
      <c r="AU303" s="523">
        <v>0.0</v>
      </c>
      <c r="AV303" s="523">
        <v>0.0</v>
      </c>
      <c r="AW303" s="523">
        <v>0.0</v>
      </c>
      <c r="AX303" s="523">
        <v>0.0</v>
      </c>
      <c r="AY303" s="523">
        <v>0.0</v>
      </c>
      <c r="AZ303" s="523">
        <v>0.0</v>
      </c>
      <c r="BA303" s="523">
        <v>0.0</v>
      </c>
      <c r="BB303" s="523">
        <v>0.0</v>
      </c>
      <c r="BC303" s="523">
        <v>0.0</v>
      </c>
      <c r="BD303" s="523">
        <v>0.0</v>
      </c>
      <c r="BE303" s="523">
        <v>0.0</v>
      </c>
      <c r="BF303" s="515">
        <v>0.0</v>
      </c>
      <c r="BG303" s="510"/>
      <c r="BH303" s="511">
        <v>0.0</v>
      </c>
      <c r="BI303" s="512">
        <f t="shared" si="29"/>
        <v>0</v>
      </c>
      <c r="BJ303" s="511">
        <v>0.0</v>
      </c>
      <c r="BK303" s="513"/>
      <c r="BL303" s="514">
        <f t="shared" si="30"/>
        <v>0</v>
      </c>
      <c r="BM303" s="428"/>
      <c r="BN303" s="428"/>
    </row>
    <row r="304" outlineLevel="3">
      <c r="A304" s="428"/>
      <c r="B304" s="428"/>
      <c r="C304" s="428"/>
      <c r="D304" s="428"/>
      <c r="E304" s="486">
        <v>8.0</v>
      </c>
      <c r="F304" s="529"/>
      <c r="G304" s="506"/>
      <c r="H304" s="507"/>
      <c r="I304" s="507"/>
      <c r="J304" s="523">
        <v>0.0</v>
      </c>
      <c r="K304" s="523">
        <v>0.0</v>
      </c>
      <c r="L304" s="523">
        <v>0.0</v>
      </c>
      <c r="M304" s="523">
        <v>0.0</v>
      </c>
      <c r="N304" s="523">
        <v>0.0</v>
      </c>
      <c r="O304" s="523">
        <v>0.0</v>
      </c>
      <c r="P304" s="523">
        <v>0.0</v>
      </c>
      <c r="Q304" s="523">
        <v>0.0</v>
      </c>
      <c r="R304" s="523">
        <v>0.0</v>
      </c>
      <c r="S304" s="523">
        <v>0.0</v>
      </c>
      <c r="T304" s="523">
        <v>0.0</v>
      </c>
      <c r="U304" s="523">
        <v>0.0</v>
      </c>
      <c r="V304" s="523">
        <v>0.0</v>
      </c>
      <c r="W304" s="523">
        <v>0.0</v>
      </c>
      <c r="X304" s="523">
        <v>0.0</v>
      </c>
      <c r="Y304" s="523">
        <v>0.0</v>
      </c>
      <c r="Z304" s="523">
        <v>0.0</v>
      </c>
      <c r="AA304" s="523">
        <v>0.0</v>
      </c>
      <c r="AB304" s="523">
        <v>0.0</v>
      </c>
      <c r="AC304" s="523">
        <v>0.0</v>
      </c>
      <c r="AD304" s="523">
        <v>0.0</v>
      </c>
      <c r="AE304" s="523">
        <v>0.0</v>
      </c>
      <c r="AF304" s="523">
        <v>0.0</v>
      </c>
      <c r="AG304" s="523">
        <v>0.0</v>
      </c>
      <c r="AH304" s="523">
        <v>0.0</v>
      </c>
      <c r="AI304" s="523">
        <v>0.0</v>
      </c>
      <c r="AJ304" s="523">
        <v>0.0</v>
      </c>
      <c r="AK304" s="523">
        <v>0.0</v>
      </c>
      <c r="AL304" s="523">
        <v>0.0</v>
      </c>
      <c r="AM304" s="523">
        <v>0.0</v>
      </c>
      <c r="AN304" s="523">
        <v>0.0</v>
      </c>
      <c r="AO304" s="523">
        <v>0.0</v>
      </c>
      <c r="AP304" s="523">
        <v>0.0</v>
      </c>
      <c r="AQ304" s="523">
        <v>0.0</v>
      </c>
      <c r="AR304" s="523">
        <v>0.0</v>
      </c>
      <c r="AS304" s="523">
        <v>0.0</v>
      </c>
      <c r="AT304" s="523">
        <v>0.0</v>
      </c>
      <c r="AU304" s="523">
        <v>0.0</v>
      </c>
      <c r="AV304" s="523">
        <v>0.0</v>
      </c>
      <c r="AW304" s="523">
        <v>0.0</v>
      </c>
      <c r="AX304" s="523">
        <v>0.0</v>
      </c>
      <c r="AY304" s="523">
        <v>0.0</v>
      </c>
      <c r="AZ304" s="523">
        <v>0.0</v>
      </c>
      <c r="BA304" s="523">
        <v>0.0</v>
      </c>
      <c r="BB304" s="523">
        <v>0.0</v>
      </c>
      <c r="BC304" s="523">
        <v>0.0</v>
      </c>
      <c r="BD304" s="523">
        <v>0.0</v>
      </c>
      <c r="BE304" s="523">
        <v>0.0</v>
      </c>
      <c r="BF304" s="515">
        <v>0.0</v>
      </c>
      <c r="BG304" s="510"/>
      <c r="BH304" s="511">
        <v>0.0</v>
      </c>
      <c r="BI304" s="512">
        <f t="shared" si="29"/>
        <v>0</v>
      </c>
      <c r="BJ304" s="511">
        <v>0.0</v>
      </c>
      <c r="BK304" s="513"/>
      <c r="BL304" s="514">
        <f t="shared" si="30"/>
        <v>0</v>
      </c>
      <c r="BM304" s="428"/>
      <c r="BN304" s="428"/>
    </row>
    <row r="305" outlineLevel="3">
      <c r="A305" s="428"/>
      <c r="B305" s="428"/>
      <c r="C305" s="428"/>
      <c r="D305" s="428"/>
      <c r="E305" s="486">
        <v>9.0</v>
      </c>
      <c r="F305" s="529"/>
      <c r="G305" s="506"/>
      <c r="H305" s="507"/>
      <c r="I305" s="507"/>
      <c r="J305" s="523">
        <v>0.0</v>
      </c>
      <c r="K305" s="523">
        <v>0.0</v>
      </c>
      <c r="L305" s="523">
        <v>0.0</v>
      </c>
      <c r="M305" s="523">
        <v>0.0</v>
      </c>
      <c r="N305" s="523">
        <v>0.0</v>
      </c>
      <c r="O305" s="523">
        <v>0.0</v>
      </c>
      <c r="P305" s="523">
        <v>0.0</v>
      </c>
      <c r="Q305" s="523">
        <v>0.0</v>
      </c>
      <c r="R305" s="523">
        <v>0.0</v>
      </c>
      <c r="S305" s="523">
        <v>0.0</v>
      </c>
      <c r="T305" s="523">
        <v>0.0</v>
      </c>
      <c r="U305" s="523">
        <v>0.0</v>
      </c>
      <c r="V305" s="523">
        <v>0.0</v>
      </c>
      <c r="W305" s="523">
        <v>0.0</v>
      </c>
      <c r="X305" s="523">
        <v>0.0</v>
      </c>
      <c r="Y305" s="523">
        <v>0.0</v>
      </c>
      <c r="Z305" s="523">
        <v>0.0</v>
      </c>
      <c r="AA305" s="523">
        <v>0.0</v>
      </c>
      <c r="AB305" s="523">
        <v>0.0</v>
      </c>
      <c r="AC305" s="523">
        <v>0.0</v>
      </c>
      <c r="AD305" s="523">
        <v>0.0</v>
      </c>
      <c r="AE305" s="523">
        <v>0.0</v>
      </c>
      <c r="AF305" s="523">
        <v>0.0</v>
      </c>
      <c r="AG305" s="523">
        <v>0.0</v>
      </c>
      <c r="AH305" s="523">
        <v>0.0</v>
      </c>
      <c r="AI305" s="523">
        <v>0.0</v>
      </c>
      <c r="AJ305" s="523">
        <v>0.0</v>
      </c>
      <c r="AK305" s="523">
        <v>0.0</v>
      </c>
      <c r="AL305" s="523">
        <v>0.0</v>
      </c>
      <c r="AM305" s="523">
        <v>0.0</v>
      </c>
      <c r="AN305" s="523">
        <v>0.0</v>
      </c>
      <c r="AO305" s="523">
        <v>0.0</v>
      </c>
      <c r="AP305" s="523">
        <v>0.0</v>
      </c>
      <c r="AQ305" s="523">
        <v>0.0</v>
      </c>
      <c r="AR305" s="523">
        <v>0.0</v>
      </c>
      <c r="AS305" s="523">
        <v>0.0</v>
      </c>
      <c r="AT305" s="523">
        <v>0.0</v>
      </c>
      <c r="AU305" s="523">
        <v>0.0</v>
      </c>
      <c r="AV305" s="523">
        <v>0.0</v>
      </c>
      <c r="AW305" s="523">
        <v>0.0</v>
      </c>
      <c r="AX305" s="523">
        <v>0.0</v>
      </c>
      <c r="AY305" s="523">
        <v>0.0</v>
      </c>
      <c r="AZ305" s="523">
        <v>0.0</v>
      </c>
      <c r="BA305" s="523">
        <v>0.0</v>
      </c>
      <c r="BB305" s="523">
        <v>0.0</v>
      </c>
      <c r="BC305" s="523">
        <v>0.0</v>
      </c>
      <c r="BD305" s="523">
        <v>0.0</v>
      </c>
      <c r="BE305" s="523">
        <v>0.0</v>
      </c>
      <c r="BF305" s="515">
        <v>0.0</v>
      </c>
      <c r="BG305" s="510"/>
      <c r="BH305" s="511">
        <v>0.0</v>
      </c>
      <c r="BI305" s="512">
        <f t="shared" si="29"/>
        <v>0</v>
      </c>
      <c r="BJ305" s="511">
        <v>0.0</v>
      </c>
      <c r="BK305" s="513"/>
      <c r="BL305" s="514">
        <f t="shared" si="30"/>
        <v>0</v>
      </c>
      <c r="BM305" s="428"/>
      <c r="BN305" s="428"/>
    </row>
    <row r="306" outlineLevel="3">
      <c r="A306" s="428"/>
      <c r="B306" s="428"/>
      <c r="C306" s="428"/>
      <c r="D306" s="428"/>
      <c r="E306" s="486">
        <v>10.0</v>
      </c>
      <c r="F306" s="529"/>
      <c r="G306" s="506"/>
      <c r="H306" s="507"/>
      <c r="I306" s="507"/>
      <c r="J306" s="523">
        <v>0.0</v>
      </c>
      <c r="K306" s="523">
        <v>0.0</v>
      </c>
      <c r="L306" s="523">
        <v>0.0</v>
      </c>
      <c r="M306" s="523">
        <v>0.0</v>
      </c>
      <c r="N306" s="523">
        <v>0.0</v>
      </c>
      <c r="O306" s="523">
        <v>0.0</v>
      </c>
      <c r="P306" s="523">
        <v>0.0</v>
      </c>
      <c r="Q306" s="523">
        <v>0.0</v>
      </c>
      <c r="R306" s="523">
        <v>0.0</v>
      </c>
      <c r="S306" s="523">
        <v>0.0</v>
      </c>
      <c r="T306" s="523">
        <v>0.0</v>
      </c>
      <c r="U306" s="523">
        <v>0.0</v>
      </c>
      <c r="V306" s="523">
        <v>0.0</v>
      </c>
      <c r="W306" s="523">
        <v>0.0</v>
      </c>
      <c r="X306" s="523">
        <v>0.0</v>
      </c>
      <c r="Y306" s="523">
        <v>0.0</v>
      </c>
      <c r="Z306" s="523">
        <v>0.0</v>
      </c>
      <c r="AA306" s="523">
        <v>0.0</v>
      </c>
      <c r="AB306" s="523">
        <v>0.0</v>
      </c>
      <c r="AC306" s="523">
        <v>0.0</v>
      </c>
      <c r="AD306" s="523">
        <v>0.0</v>
      </c>
      <c r="AE306" s="523">
        <v>0.0</v>
      </c>
      <c r="AF306" s="523">
        <v>0.0</v>
      </c>
      <c r="AG306" s="523">
        <v>0.0</v>
      </c>
      <c r="AH306" s="523">
        <v>0.0</v>
      </c>
      <c r="AI306" s="523">
        <v>0.0</v>
      </c>
      <c r="AJ306" s="523">
        <v>0.0</v>
      </c>
      <c r="AK306" s="523">
        <v>0.0</v>
      </c>
      <c r="AL306" s="523">
        <v>0.0</v>
      </c>
      <c r="AM306" s="523">
        <v>0.0</v>
      </c>
      <c r="AN306" s="523">
        <v>0.0</v>
      </c>
      <c r="AO306" s="523">
        <v>0.0</v>
      </c>
      <c r="AP306" s="523">
        <v>0.0</v>
      </c>
      <c r="AQ306" s="523">
        <v>0.0</v>
      </c>
      <c r="AR306" s="523">
        <v>0.0</v>
      </c>
      <c r="AS306" s="523">
        <v>0.0</v>
      </c>
      <c r="AT306" s="523">
        <v>0.0</v>
      </c>
      <c r="AU306" s="523">
        <v>0.0</v>
      </c>
      <c r="AV306" s="523">
        <v>0.0</v>
      </c>
      <c r="AW306" s="523">
        <v>0.0</v>
      </c>
      <c r="AX306" s="523">
        <v>0.0</v>
      </c>
      <c r="AY306" s="523">
        <v>0.0</v>
      </c>
      <c r="AZ306" s="523">
        <v>0.0</v>
      </c>
      <c r="BA306" s="523">
        <v>0.0</v>
      </c>
      <c r="BB306" s="523">
        <v>0.0</v>
      </c>
      <c r="BC306" s="523">
        <v>0.0</v>
      </c>
      <c r="BD306" s="523">
        <v>0.0</v>
      </c>
      <c r="BE306" s="523">
        <v>0.0</v>
      </c>
      <c r="BF306" s="515">
        <v>0.0</v>
      </c>
      <c r="BG306" s="510"/>
      <c r="BH306" s="511">
        <v>0.0</v>
      </c>
      <c r="BI306" s="512">
        <f t="shared" si="29"/>
        <v>0</v>
      </c>
      <c r="BJ306" s="511">
        <v>0.0</v>
      </c>
      <c r="BK306" s="513"/>
      <c r="BL306" s="514">
        <f t="shared" si="30"/>
        <v>0</v>
      </c>
      <c r="BM306" s="428"/>
      <c r="BN306" s="428"/>
    </row>
    <row r="307" outlineLevel="3">
      <c r="A307" s="428"/>
      <c r="B307" s="428"/>
      <c r="C307" s="428"/>
      <c r="D307" s="428"/>
      <c r="E307" s="517"/>
      <c r="F307" s="517"/>
      <c r="G307" s="517"/>
      <c r="H307" s="517"/>
      <c r="I307" s="517"/>
      <c r="J307" s="517"/>
      <c r="K307" s="517"/>
      <c r="L307" s="517"/>
      <c r="M307" s="517"/>
      <c r="N307" s="517"/>
      <c r="O307" s="517"/>
      <c r="P307" s="517"/>
      <c r="Q307" s="517"/>
      <c r="R307" s="517"/>
      <c r="S307" s="517"/>
      <c r="T307" s="517"/>
      <c r="U307" s="517"/>
      <c r="V307" s="517"/>
      <c r="W307" s="517"/>
      <c r="X307" s="517"/>
      <c r="Y307" s="517"/>
      <c r="Z307" s="517"/>
      <c r="AA307" s="517"/>
      <c r="AB307" s="517"/>
      <c r="AC307" s="517"/>
      <c r="AD307" s="517"/>
      <c r="AE307" s="517"/>
      <c r="AF307" s="517"/>
      <c r="AG307" s="517"/>
      <c r="AH307" s="517"/>
      <c r="AI307" s="517"/>
      <c r="AJ307" s="517"/>
      <c r="AK307" s="517"/>
      <c r="AL307" s="517"/>
      <c r="AM307" s="517"/>
      <c r="AN307" s="517"/>
      <c r="AO307" s="517"/>
      <c r="AP307" s="517"/>
      <c r="AQ307" s="517"/>
      <c r="AR307" s="517"/>
      <c r="AS307" s="517"/>
      <c r="AT307" s="517"/>
      <c r="AU307" s="517"/>
      <c r="AV307" s="517"/>
      <c r="AW307" s="517"/>
      <c r="AX307" s="517"/>
      <c r="AY307" s="517"/>
      <c r="AZ307" s="517"/>
      <c r="BA307" s="517"/>
      <c r="BB307" s="517"/>
      <c r="BC307" s="517"/>
      <c r="BD307" s="517"/>
      <c r="BE307" s="517"/>
      <c r="BF307" s="517"/>
      <c r="BG307" s="517"/>
      <c r="BH307" s="517"/>
      <c r="BI307" s="517"/>
      <c r="BJ307" s="517"/>
      <c r="BK307" s="517"/>
      <c r="BL307" s="517"/>
      <c r="BM307" s="428"/>
      <c r="BN307" s="428"/>
    </row>
    <row r="308" outlineLevel="3">
      <c r="A308" s="428"/>
      <c r="B308" s="428"/>
      <c r="C308" s="428"/>
      <c r="D308" s="428"/>
      <c r="E308" s="428"/>
      <c r="F308" s="428"/>
      <c r="G308" s="428"/>
      <c r="H308" s="428"/>
      <c r="I308" s="428"/>
      <c r="J308" s="428"/>
      <c r="K308" s="428"/>
      <c r="L308" s="428"/>
      <c r="M308" s="428"/>
      <c r="N308" s="428"/>
      <c r="O308" s="428"/>
      <c r="P308" s="428"/>
      <c r="Q308" s="428"/>
      <c r="R308" s="428"/>
      <c r="S308" s="428"/>
      <c r="T308" s="428"/>
      <c r="U308" s="428"/>
      <c r="V308" s="428"/>
      <c r="W308" s="428"/>
      <c r="X308" s="428"/>
      <c r="Y308" s="428"/>
      <c r="Z308" s="428"/>
      <c r="AA308" s="428"/>
      <c r="AB308" s="428"/>
      <c r="AC308" s="428"/>
      <c r="AD308" s="428"/>
      <c r="AE308" s="428"/>
      <c r="AF308" s="428"/>
      <c r="AG308" s="428"/>
      <c r="AH308" s="428"/>
      <c r="AI308" s="428"/>
      <c r="AJ308" s="428"/>
      <c r="AK308" s="428"/>
      <c r="AL308" s="428"/>
      <c r="AM308" s="428"/>
      <c r="AN308" s="428"/>
      <c r="AO308" s="428"/>
      <c r="AP308" s="428"/>
      <c r="AQ308" s="428"/>
      <c r="AR308" s="428"/>
      <c r="AS308" s="428"/>
      <c r="AT308" s="428"/>
      <c r="AU308" s="428"/>
      <c r="AV308" s="428"/>
      <c r="AW308" s="428"/>
      <c r="AX308" s="428"/>
      <c r="AY308" s="428"/>
      <c r="AZ308" s="428"/>
      <c r="BA308" s="428"/>
      <c r="BB308" s="428"/>
      <c r="BC308" s="428"/>
      <c r="BD308" s="428"/>
      <c r="BE308" s="428"/>
      <c r="BF308" s="428"/>
      <c r="BG308" s="428"/>
      <c r="BH308" s="428"/>
      <c r="BI308" s="428"/>
      <c r="BJ308" s="428"/>
      <c r="BK308" s="428"/>
      <c r="BL308" s="428"/>
      <c r="BM308" s="428"/>
      <c r="BN308" s="428"/>
    </row>
    <row r="309" outlineLevel="3">
      <c r="A309" s="428"/>
      <c r="B309" s="428"/>
      <c r="C309" s="428"/>
      <c r="D309" s="428"/>
      <c r="E309" s="428"/>
      <c r="F309" s="428"/>
      <c r="G309" s="428"/>
      <c r="H309" s="428"/>
      <c r="I309" s="428"/>
      <c r="J309" s="428"/>
      <c r="K309" s="428"/>
      <c r="L309" s="428"/>
      <c r="M309" s="428"/>
      <c r="N309" s="428"/>
      <c r="O309" s="428"/>
      <c r="P309" s="428"/>
      <c r="Q309" s="428"/>
      <c r="R309" s="428"/>
      <c r="S309" s="428"/>
      <c r="T309" s="428"/>
      <c r="U309" s="428"/>
      <c r="V309" s="428"/>
      <c r="W309" s="428"/>
      <c r="X309" s="428"/>
      <c r="Y309" s="428"/>
      <c r="Z309" s="428"/>
      <c r="AA309" s="428"/>
      <c r="AB309" s="428"/>
      <c r="AC309" s="428"/>
      <c r="AD309" s="428"/>
      <c r="AE309" s="428"/>
      <c r="AF309" s="428"/>
      <c r="AG309" s="428"/>
      <c r="AH309" s="428"/>
      <c r="AI309" s="428"/>
      <c r="AJ309" s="428"/>
      <c r="AK309" s="428"/>
      <c r="AL309" s="428"/>
      <c r="AM309" s="428"/>
      <c r="AN309" s="428"/>
      <c r="AO309" s="428"/>
      <c r="AP309" s="428"/>
      <c r="AQ309" s="428"/>
      <c r="AR309" s="428"/>
      <c r="AS309" s="428"/>
      <c r="AT309" s="428"/>
      <c r="AU309" s="428"/>
      <c r="AV309" s="428"/>
      <c r="AW309" s="428"/>
      <c r="AX309" s="428"/>
      <c r="AY309" s="428"/>
      <c r="AZ309" s="428"/>
      <c r="BA309" s="428"/>
      <c r="BB309" s="428"/>
      <c r="BC309" s="428"/>
      <c r="BD309" s="428"/>
      <c r="BE309" s="428"/>
      <c r="BF309" s="428"/>
      <c r="BG309" s="428"/>
      <c r="BH309" s="428"/>
      <c r="BI309" s="428"/>
      <c r="BJ309" s="428"/>
      <c r="BK309" s="428"/>
      <c r="BL309" s="428"/>
      <c r="BM309" s="428"/>
      <c r="BN309" s="428"/>
    </row>
    <row r="310" outlineLevel="3">
      <c r="A310" s="428"/>
      <c r="B310" s="428"/>
      <c r="C310" s="478"/>
      <c r="D310" s="479" t="s">
        <v>203</v>
      </c>
      <c r="E310" s="181"/>
      <c r="F310" s="480" t="s">
        <v>546</v>
      </c>
      <c r="G310" s="480" t="s">
        <v>547</v>
      </c>
      <c r="H310" s="480" t="s">
        <v>188</v>
      </c>
      <c r="I310" s="480" t="s">
        <v>177</v>
      </c>
      <c r="J310" s="481" t="s">
        <v>206</v>
      </c>
      <c r="K310" s="428"/>
      <c r="L310" s="428"/>
      <c r="M310" s="428"/>
      <c r="N310" s="428"/>
      <c r="O310" s="428"/>
      <c r="P310" s="428"/>
      <c r="Q310" s="428"/>
      <c r="R310" s="428"/>
      <c r="S310" s="428"/>
      <c r="T310" s="428"/>
      <c r="U310" s="428"/>
      <c r="V310" s="428"/>
      <c r="W310" s="428"/>
      <c r="X310" s="428"/>
      <c r="Y310" s="428"/>
      <c r="Z310" s="428"/>
      <c r="AA310" s="428"/>
      <c r="AB310" s="428"/>
      <c r="AC310" s="428"/>
      <c r="AD310" s="428"/>
      <c r="AE310" s="428"/>
      <c r="AF310" s="428"/>
      <c r="AG310" s="428"/>
      <c r="AH310" s="428"/>
      <c r="AI310" s="428"/>
      <c r="AJ310" s="428"/>
      <c r="AK310" s="428"/>
      <c r="AL310" s="428"/>
      <c r="AM310" s="428"/>
      <c r="AN310" s="428"/>
      <c r="AO310" s="428"/>
      <c r="AP310" s="428"/>
      <c r="AQ310" s="428"/>
      <c r="AR310" s="428"/>
      <c r="AS310" s="428"/>
      <c r="AT310" s="428"/>
      <c r="AU310" s="428"/>
      <c r="AV310" s="428"/>
      <c r="AW310" s="428"/>
      <c r="AX310" s="428"/>
      <c r="AY310" s="428"/>
      <c r="AZ310" s="428"/>
      <c r="BA310" s="428"/>
      <c r="BB310" s="428"/>
      <c r="BC310" s="428"/>
      <c r="BD310" s="428"/>
      <c r="BE310" s="428"/>
      <c r="BF310" s="482" t="s">
        <v>207</v>
      </c>
      <c r="BG310" s="428"/>
      <c r="BH310" s="483"/>
      <c r="BI310" s="484" t="s">
        <v>191</v>
      </c>
      <c r="BJ310" s="485"/>
      <c r="BK310" s="486" t="s">
        <v>177</v>
      </c>
      <c r="BL310" s="468" t="s">
        <v>208</v>
      </c>
      <c r="BM310" s="428"/>
      <c r="BN310" s="428"/>
    </row>
    <row r="311" outlineLevel="3">
      <c r="A311" s="428"/>
      <c r="B311" s="428"/>
      <c r="C311" s="428"/>
      <c r="D311" s="487" t="s">
        <v>190</v>
      </c>
      <c r="E311" s="181"/>
      <c r="F311" s="488" t="s">
        <v>548</v>
      </c>
      <c r="G311" s="488" t="s">
        <v>549</v>
      </c>
      <c r="H311" s="489">
        <v>0.0</v>
      </c>
      <c r="I311" s="490">
        <v>0.0</v>
      </c>
      <c r="J311" s="491" t="str">
        <f>IFERROR(I311/H311)</f>
        <v/>
      </c>
      <c r="K311" s="428"/>
      <c r="L311" s="428"/>
      <c r="M311" s="428"/>
      <c r="N311" s="428"/>
      <c r="O311" s="428"/>
      <c r="P311" s="428"/>
      <c r="Q311" s="428"/>
      <c r="R311" s="428"/>
      <c r="S311" s="428"/>
      <c r="T311" s="428"/>
      <c r="U311" s="428"/>
      <c r="V311" s="428"/>
      <c r="W311" s="428"/>
      <c r="X311" s="428"/>
      <c r="Y311" s="428"/>
      <c r="Z311" s="428"/>
      <c r="AA311" s="428"/>
      <c r="AB311" s="428"/>
      <c r="AC311" s="428"/>
      <c r="AD311" s="428"/>
      <c r="AE311" s="428"/>
      <c r="AF311" s="428"/>
      <c r="AG311" s="428"/>
      <c r="AH311" s="428"/>
      <c r="AI311" s="428"/>
      <c r="AJ311" s="428"/>
      <c r="AK311" s="428"/>
      <c r="AL311" s="428"/>
      <c r="AM311" s="428"/>
      <c r="AN311" s="428"/>
      <c r="AO311" s="428"/>
      <c r="AP311" s="428"/>
      <c r="AQ311" s="428"/>
      <c r="AR311" s="428"/>
      <c r="AS311" s="428"/>
      <c r="AT311" s="428"/>
      <c r="AU311" s="428"/>
      <c r="AV311" s="428"/>
      <c r="AW311" s="428"/>
      <c r="AX311" s="428"/>
      <c r="AY311" s="428"/>
      <c r="AZ311" s="428"/>
      <c r="BA311" s="428"/>
      <c r="BB311" s="428"/>
      <c r="BC311" s="428"/>
      <c r="BD311" s="428"/>
      <c r="BE311" s="428"/>
      <c r="BF311" s="492">
        <f>SUM(BF316:BF325)</f>
        <v>0</v>
      </c>
      <c r="BG311" s="428"/>
      <c r="BH311" s="493" t="s">
        <v>211</v>
      </c>
      <c r="BI311" s="519"/>
      <c r="BJ311" s="495" t="str">
        <f>if(BL311=1,"1","0")</f>
        <v>0</v>
      </c>
      <c r="BK311" s="496">
        <v>0.0</v>
      </c>
      <c r="BL311" s="520">
        <f>AVERAGE(BI316:BI325)</f>
        <v>0</v>
      </c>
      <c r="BM311" s="428"/>
      <c r="BN311" s="428"/>
    </row>
    <row r="312" outlineLevel="3">
      <c r="A312" s="428"/>
      <c r="B312" s="428"/>
      <c r="C312" s="428"/>
      <c r="D312" s="428"/>
      <c r="E312" s="428"/>
      <c r="F312" s="428"/>
      <c r="G312" s="428"/>
      <c r="H312" s="428"/>
      <c r="I312" s="428"/>
      <c r="J312" s="428"/>
      <c r="K312" s="428"/>
      <c r="L312" s="428"/>
      <c r="M312" s="428"/>
      <c r="N312" s="428"/>
      <c r="O312" s="428"/>
      <c r="P312" s="428"/>
      <c r="Q312" s="428"/>
      <c r="R312" s="428"/>
      <c r="S312" s="428"/>
      <c r="T312" s="428"/>
      <c r="U312" s="428"/>
      <c r="V312" s="428"/>
      <c r="W312" s="428"/>
      <c r="X312" s="428"/>
      <c r="Y312" s="428"/>
      <c r="Z312" s="428"/>
      <c r="AA312" s="428"/>
      <c r="AB312" s="428"/>
      <c r="AC312" s="428"/>
      <c r="AD312" s="428"/>
      <c r="AE312" s="428"/>
      <c r="AF312" s="428"/>
      <c r="AG312" s="428"/>
      <c r="AH312" s="428"/>
      <c r="AI312" s="428"/>
      <c r="AJ312" s="428"/>
      <c r="AK312" s="428"/>
      <c r="AL312" s="428"/>
      <c r="AM312" s="428"/>
      <c r="AN312" s="428"/>
      <c r="AO312" s="428"/>
      <c r="AP312" s="428"/>
      <c r="AQ312" s="428"/>
      <c r="AR312" s="428"/>
      <c r="AS312" s="428"/>
      <c r="AT312" s="428"/>
      <c r="AU312" s="428"/>
      <c r="AV312" s="428"/>
      <c r="AW312" s="428"/>
      <c r="AX312" s="428"/>
      <c r="AY312" s="428"/>
      <c r="AZ312" s="428"/>
      <c r="BA312" s="428"/>
      <c r="BB312" s="428"/>
      <c r="BC312" s="428"/>
      <c r="BD312" s="428"/>
      <c r="BE312" s="428"/>
      <c r="BF312" s="428"/>
      <c r="BG312" s="428"/>
      <c r="BH312" s="428"/>
      <c r="BI312" s="428"/>
      <c r="BJ312" s="428"/>
      <c r="BK312" s="428"/>
      <c r="BL312" s="428"/>
      <c r="BM312" s="428"/>
      <c r="BN312" s="428"/>
    </row>
    <row r="313" outlineLevel="3">
      <c r="A313" s="428"/>
      <c r="B313" s="428"/>
      <c r="C313" s="428"/>
      <c r="D313" s="428"/>
      <c r="E313" s="498" t="s">
        <v>212</v>
      </c>
      <c r="F313" s="499" t="s">
        <v>213</v>
      </c>
      <c r="G313" s="498" t="s">
        <v>214</v>
      </c>
      <c r="H313" s="499" t="s">
        <v>215</v>
      </c>
      <c r="I313" s="499" t="s">
        <v>216</v>
      </c>
      <c r="J313" s="500"/>
      <c r="K313" s="182"/>
      <c r="L313" s="182"/>
      <c r="M313" s="182"/>
      <c r="N313" s="182"/>
      <c r="O313" s="182"/>
      <c r="P313" s="182"/>
      <c r="Q313" s="182"/>
      <c r="R313" s="182"/>
      <c r="S313" s="182"/>
      <c r="T313" s="182"/>
      <c r="U313" s="182"/>
      <c r="V313" s="182"/>
      <c r="W313" s="182"/>
      <c r="X313" s="182"/>
      <c r="Y313" s="182"/>
      <c r="Z313" s="182"/>
      <c r="AA313" s="182"/>
      <c r="AB313" s="182"/>
      <c r="AC313" s="182"/>
      <c r="AD313" s="182"/>
      <c r="AE313" s="182"/>
      <c r="AF313" s="182"/>
      <c r="AG313" s="182"/>
      <c r="AH313" s="182"/>
      <c r="AI313" s="182"/>
      <c r="AJ313" s="182"/>
      <c r="AK313" s="182"/>
      <c r="AL313" s="182"/>
      <c r="AM313" s="182"/>
      <c r="AN313" s="182"/>
      <c r="AO313" s="182"/>
      <c r="AP313" s="182"/>
      <c r="AQ313" s="182"/>
      <c r="AR313" s="182"/>
      <c r="AS313" s="182"/>
      <c r="AT313" s="182"/>
      <c r="AU313" s="182"/>
      <c r="AV313" s="182"/>
      <c r="AW313" s="182"/>
      <c r="AX313" s="182"/>
      <c r="AY313" s="182"/>
      <c r="AZ313" s="182"/>
      <c r="BA313" s="182"/>
      <c r="BB313" s="182"/>
      <c r="BC313" s="182"/>
      <c r="BD313" s="182"/>
      <c r="BE313" s="181"/>
      <c r="BF313" s="501" t="s">
        <v>187</v>
      </c>
      <c r="BG313" s="479" t="s">
        <v>217</v>
      </c>
      <c r="BH313" s="182"/>
      <c r="BI313" s="182"/>
      <c r="BJ313" s="181"/>
      <c r="BK313" s="501" t="s">
        <v>167</v>
      </c>
      <c r="BL313" s="501" t="s">
        <v>218</v>
      </c>
      <c r="BM313" s="428"/>
      <c r="BN313" s="428"/>
    </row>
    <row r="314" outlineLevel="3">
      <c r="A314" s="428"/>
      <c r="B314" s="428"/>
      <c r="C314" s="428"/>
      <c r="D314" s="428"/>
      <c r="E314" s="199"/>
      <c r="F314" s="199"/>
      <c r="G314" s="199"/>
      <c r="H314" s="199"/>
      <c r="I314" s="199"/>
      <c r="J314" s="502" t="s">
        <v>219</v>
      </c>
      <c r="K314" s="182"/>
      <c r="L314" s="182"/>
      <c r="M314" s="181"/>
      <c r="N314" s="502" t="s">
        <v>220</v>
      </c>
      <c r="O314" s="182"/>
      <c r="P314" s="182"/>
      <c r="Q314" s="181"/>
      <c r="R314" s="502" t="s">
        <v>221</v>
      </c>
      <c r="S314" s="182"/>
      <c r="T314" s="182"/>
      <c r="U314" s="181"/>
      <c r="V314" s="502" t="s">
        <v>222</v>
      </c>
      <c r="W314" s="182"/>
      <c r="X314" s="182"/>
      <c r="Y314" s="181"/>
      <c r="Z314" s="502" t="s">
        <v>223</v>
      </c>
      <c r="AA314" s="182"/>
      <c r="AB314" s="182"/>
      <c r="AC314" s="181"/>
      <c r="AD314" s="502" t="s">
        <v>224</v>
      </c>
      <c r="AE314" s="182"/>
      <c r="AF314" s="182"/>
      <c r="AG314" s="181"/>
      <c r="AH314" s="502" t="s">
        <v>225</v>
      </c>
      <c r="AI314" s="182"/>
      <c r="AJ314" s="182"/>
      <c r="AK314" s="181"/>
      <c r="AL314" s="502" t="s">
        <v>226</v>
      </c>
      <c r="AM314" s="182"/>
      <c r="AN314" s="182"/>
      <c r="AO314" s="181"/>
      <c r="AP314" s="502" t="s">
        <v>227</v>
      </c>
      <c r="AQ314" s="182"/>
      <c r="AR314" s="182"/>
      <c r="AS314" s="181"/>
      <c r="AT314" s="502" t="s">
        <v>228</v>
      </c>
      <c r="AU314" s="182"/>
      <c r="AV314" s="182"/>
      <c r="AW314" s="181"/>
      <c r="AX314" s="502" t="s">
        <v>229</v>
      </c>
      <c r="AY314" s="182"/>
      <c r="AZ314" s="182"/>
      <c r="BA314" s="181"/>
      <c r="BB314" s="502" t="s">
        <v>230</v>
      </c>
      <c r="BC314" s="182"/>
      <c r="BD314" s="182"/>
      <c r="BE314" s="181"/>
      <c r="BF314" s="199"/>
      <c r="BG314" s="503" t="s">
        <v>231</v>
      </c>
      <c r="BH314" s="504" t="s">
        <v>232</v>
      </c>
      <c r="BI314" s="503" t="s">
        <v>233</v>
      </c>
      <c r="BJ314" s="504" t="s">
        <v>234</v>
      </c>
      <c r="BK314" s="199"/>
      <c r="BL314" s="199"/>
      <c r="BM314" s="428"/>
      <c r="BN314" s="428"/>
    </row>
    <row r="315" outlineLevel="3">
      <c r="A315" s="428"/>
      <c r="B315" s="428"/>
      <c r="C315" s="428"/>
      <c r="D315" s="428"/>
      <c r="E315" s="183"/>
      <c r="F315" s="183"/>
      <c r="G315" s="183"/>
      <c r="H315" s="183"/>
      <c r="I315" s="183"/>
      <c r="J315" s="505">
        <v>1.0</v>
      </c>
      <c r="K315" s="505">
        <v>2.0</v>
      </c>
      <c r="L315" s="505">
        <v>3.0</v>
      </c>
      <c r="M315" s="505">
        <v>4.0</v>
      </c>
      <c r="N315" s="505">
        <v>1.0</v>
      </c>
      <c r="O315" s="505">
        <v>2.0</v>
      </c>
      <c r="P315" s="505">
        <v>3.0</v>
      </c>
      <c r="Q315" s="505">
        <v>4.0</v>
      </c>
      <c r="R315" s="505">
        <v>1.0</v>
      </c>
      <c r="S315" s="505">
        <v>2.0</v>
      </c>
      <c r="T315" s="505">
        <v>3.0</v>
      </c>
      <c r="U315" s="505">
        <v>4.0</v>
      </c>
      <c r="V315" s="505">
        <v>1.0</v>
      </c>
      <c r="W315" s="505">
        <v>2.0</v>
      </c>
      <c r="X315" s="505">
        <v>3.0</v>
      </c>
      <c r="Y315" s="505">
        <v>4.0</v>
      </c>
      <c r="Z315" s="505">
        <v>1.0</v>
      </c>
      <c r="AA315" s="505">
        <v>2.0</v>
      </c>
      <c r="AB315" s="505">
        <v>3.0</v>
      </c>
      <c r="AC315" s="505">
        <v>4.0</v>
      </c>
      <c r="AD315" s="505">
        <v>1.0</v>
      </c>
      <c r="AE315" s="505">
        <v>2.0</v>
      </c>
      <c r="AF315" s="505">
        <v>3.0</v>
      </c>
      <c r="AG315" s="505">
        <v>4.0</v>
      </c>
      <c r="AH315" s="505">
        <v>1.0</v>
      </c>
      <c r="AI315" s="505">
        <v>2.0</v>
      </c>
      <c r="AJ315" s="505">
        <v>3.0</v>
      </c>
      <c r="AK315" s="505">
        <v>4.0</v>
      </c>
      <c r="AL315" s="505">
        <v>1.0</v>
      </c>
      <c r="AM315" s="505">
        <v>2.0</v>
      </c>
      <c r="AN315" s="505">
        <v>3.0</v>
      </c>
      <c r="AO315" s="505">
        <v>4.0</v>
      </c>
      <c r="AP315" s="505">
        <v>1.0</v>
      </c>
      <c r="AQ315" s="505">
        <v>2.0</v>
      </c>
      <c r="AR315" s="505">
        <v>3.0</v>
      </c>
      <c r="AS315" s="505">
        <v>4.0</v>
      </c>
      <c r="AT315" s="505">
        <v>1.0</v>
      </c>
      <c r="AU315" s="505">
        <v>2.0</v>
      </c>
      <c r="AV315" s="505">
        <v>3.0</v>
      </c>
      <c r="AW315" s="505">
        <v>4.0</v>
      </c>
      <c r="AX315" s="505">
        <v>1.0</v>
      </c>
      <c r="AY315" s="505">
        <v>2.0</v>
      </c>
      <c r="AZ315" s="505">
        <v>3.0</v>
      </c>
      <c r="BA315" s="505">
        <v>4.0</v>
      </c>
      <c r="BB315" s="505">
        <v>1.0</v>
      </c>
      <c r="BC315" s="505">
        <v>2.0</v>
      </c>
      <c r="BD315" s="505">
        <v>3.0</v>
      </c>
      <c r="BE315" s="505">
        <v>4.0</v>
      </c>
      <c r="BF315" s="183"/>
      <c r="BG315" s="183"/>
      <c r="BH315" s="183"/>
      <c r="BI315" s="183"/>
      <c r="BJ315" s="183"/>
      <c r="BK315" s="183"/>
      <c r="BL315" s="183"/>
      <c r="BM315" s="428"/>
      <c r="BN315" s="428"/>
    </row>
    <row r="316" outlineLevel="3">
      <c r="A316" s="428"/>
      <c r="B316" s="428"/>
      <c r="C316" s="428"/>
      <c r="D316" s="428"/>
      <c r="E316" s="486">
        <v>1.0</v>
      </c>
      <c r="F316" s="528"/>
      <c r="G316" s="506"/>
      <c r="H316" s="507"/>
      <c r="I316" s="507"/>
      <c r="J316" s="508">
        <v>0.0</v>
      </c>
      <c r="K316" s="508">
        <v>0.0</v>
      </c>
      <c r="L316" s="508">
        <v>0.0</v>
      </c>
      <c r="M316" s="508">
        <v>0.0</v>
      </c>
      <c r="N316" s="508">
        <v>0.0</v>
      </c>
      <c r="O316" s="508">
        <v>0.0</v>
      </c>
      <c r="P316" s="508">
        <v>0.0</v>
      </c>
      <c r="Q316" s="508">
        <v>0.0</v>
      </c>
      <c r="R316" s="508">
        <v>0.0</v>
      </c>
      <c r="S316" s="508">
        <v>0.0</v>
      </c>
      <c r="T316" s="508">
        <v>0.0</v>
      </c>
      <c r="U316" s="508">
        <v>0.0</v>
      </c>
      <c r="V316" s="508">
        <v>0.0</v>
      </c>
      <c r="W316" s="508">
        <v>0.0</v>
      </c>
      <c r="X316" s="508">
        <v>0.0</v>
      </c>
      <c r="Y316" s="508">
        <v>0.0</v>
      </c>
      <c r="Z316" s="508">
        <v>0.0</v>
      </c>
      <c r="AA316" s="508">
        <v>0.0</v>
      </c>
      <c r="AB316" s="508">
        <v>0.0</v>
      </c>
      <c r="AC316" s="508">
        <v>0.0</v>
      </c>
      <c r="AD316" s="508">
        <v>0.0</v>
      </c>
      <c r="AE316" s="508">
        <v>0.0</v>
      </c>
      <c r="AF316" s="508">
        <v>0.0</v>
      </c>
      <c r="AG316" s="508">
        <v>0.0</v>
      </c>
      <c r="AH316" s="508">
        <v>0.0</v>
      </c>
      <c r="AI316" s="508">
        <v>0.0</v>
      </c>
      <c r="AJ316" s="508">
        <v>0.0</v>
      </c>
      <c r="AK316" s="508">
        <v>0.0</v>
      </c>
      <c r="AL316" s="508">
        <v>0.0</v>
      </c>
      <c r="AM316" s="508">
        <v>0.0</v>
      </c>
      <c r="AN316" s="508">
        <v>0.0</v>
      </c>
      <c r="AO316" s="508">
        <v>0.0</v>
      </c>
      <c r="AP316" s="508">
        <v>0.0</v>
      </c>
      <c r="AQ316" s="508">
        <v>0.0</v>
      </c>
      <c r="AR316" s="508">
        <v>0.0</v>
      </c>
      <c r="AS316" s="508">
        <v>0.0</v>
      </c>
      <c r="AT316" s="508">
        <v>0.0</v>
      </c>
      <c r="AU316" s="508">
        <v>0.0</v>
      </c>
      <c r="AV316" s="508">
        <v>0.0</v>
      </c>
      <c r="AW316" s="508">
        <v>0.0</v>
      </c>
      <c r="AX316" s="508">
        <v>0.0</v>
      </c>
      <c r="AY316" s="508">
        <v>0.0</v>
      </c>
      <c r="AZ316" s="508">
        <v>0.0</v>
      </c>
      <c r="BA316" s="508">
        <v>0.0</v>
      </c>
      <c r="BB316" s="508">
        <v>0.0</v>
      </c>
      <c r="BC316" s="508">
        <v>0.0</v>
      </c>
      <c r="BD316" s="508">
        <v>0.0</v>
      </c>
      <c r="BE316" s="508">
        <v>0.0</v>
      </c>
      <c r="BF316" s="515">
        <v>0.0</v>
      </c>
      <c r="BG316" s="510"/>
      <c r="BH316" s="511">
        <v>0.0</v>
      </c>
      <c r="BI316" s="512">
        <f t="shared" ref="BI316:BI325" si="31">iferror(AVERAGE(J316:BE316))</f>
        <v>0</v>
      </c>
      <c r="BJ316" s="511">
        <v>0.0</v>
      </c>
      <c r="BK316" s="513"/>
      <c r="BL316" s="514">
        <f>iferror((BH316+BJ316)/100)</f>
        <v>0</v>
      </c>
      <c r="BM316" s="428"/>
      <c r="BN316" s="428"/>
    </row>
    <row r="317" outlineLevel="3">
      <c r="A317" s="428"/>
      <c r="B317" s="428"/>
      <c r="C317" s="428"/>
      <c r="D317" s="428"/>
      <c r="E317" s="486">
        <v>2.0</v>
      </c>
      <c r="F317" s="529"/>
      <c r="G317" s="506"/>
      <c r="H317" s="507"/>
      <c r="I317" s="507"/>
      <c r="J317" s="508">
        <v>0.0</v>
      </c>
      <c r="K317" s="508">
        <v>0.0</v>
      </c>
      <c r="L317" s="508">
        <v>0.0</v>
      </c>
      <c r="M317" s="508">
        <v>0.0</v>
      </c>
      <c r="N317" s="508">
        <v>0.0</v>
      </c>
      <c r="O317" s="508">
        <v>0.0</v>
      </c>
      <c r="P317" s="508">
        <v>0.0</v>
      </c>
      <c r="Q317" s="508">
        <v>0.0</v>
      </c>
      <c r="R317" s="508">
        <v>0.0</v>
      </c>
      <c r="S317" s="508">
        <v>0.0</v>
      </c>
      <c r="T317" s="508">
        <v>0.0</v>
      </c>
      <c r="U317" s="508">
        <v>0.0</v>
      </c>
      <c r="V317" s="508">
        <v>0.0</v>
      </c>
      <c r="W317" s="508">
        <v>0.0</v>
      </c>
      <c r="X317" s="508">
        <v>0.0</v>
      </c>
      <c r="Y317" s="508">
        <v>0.0</v>
      </c>
      <c r="Z317" s="508">
        <v>0.0</v>
      </c>
      <c r="AA317" s="508">
        <v>0.0</v>
      </c>
      <c r="AB317" s="508">
        <v>0.0</v>
      </c>
      <c r="AC317" s="508">
        <v>0.0</v>
      </c>
      <c r="AD317" s="508">
        <v>0.0</v>
      </c>
      <c r="AE317" s="508">
        <v>0.0</v>
      </c>
      <c r="AF317" s="508">
        <v>0.0</v>
      </c>
      <c r="AG317" s="508">
        <v>0.0</v>
      </c>
      <c r="AH317" s="508">
        <v>0.0</v>
      </c>
      <c r="AI317" s="508">
        <v>0.0</v>
      </c>
      <c r="AJ317" s="508">
        <v>0.0</v>
      </c>
      <c r="AK317" s="508">
        <v>0.0</v>
      </c>
      <c r="AL317" s="508">
        <v>0.0</v>
      </c>
      <c r="AM317" s="508">
        <v>0.0</v>
      </c>
      <c r="AN317" s="508">
        <v>0.0</v>
      </c>
      <c r="AO317" s="508">
        <v>0.0</v>
      </c>
      <c r="AP317" s="508">
        <v>0.0</v>
      </c>
      <c r="AQ317" s="508">
        <v>0.0</v>
      </c>
      <c r="AR317" s="508">
        <v>0.0</v>
      </c>
      <c r="AS317" s="508">
        <v>0.0</v>
      </c>
      <c r="AT317" s="508">
        <v>0.0</v>
      </c>
      <c r="AU317" s="508">
        <v>0.0</v>
      </c>
      <c r="AV317" s="508">
        <v>0.0</v>
      </c>
      <c r="AW317" s="508">
        <v>0.0</v>
      </c>
      <c r="AX317" s="508">
        <v>0.0</v>
      </c>
      <c r="AY317" s="508">
        <v>0.0</v>
      </c>
      <c r="AZ317" s="508">
        <v>0.0</v>
      </c>
      <c r="BA317" s="508">
        <v>0.0</v>
      </c>
      <c r="BB317" s="508">
        <v>0.0</v>
      </c>
      <c r="BC317" s="508">
        <v>0.0</v>
      </c>
      <c r="BD317" s="508">
        <v>0.0</v>
      </c>
      <c r="BE317" s="508">
        <v>0.0</v>
      </c>
      <c r="BF317" s="515">
        <v>0.0</v>
      </c>
      <c r="BG317" s="510"/>
      <c r="BH317" s="511">
        <v>0.0</v>
      </c>
      <c r="BI317" s="512">
        <f t="shared" si="31"/>
        <v>0</v>
      </c>
      <c r="BJ317" s="511">
        <v>0.0</v>
      </c>
      <c r="BK317" s="513"/>
      <c r="BL317" s="514">
        <f t="shared" ref="BL317:BL325" si="32">(BH317+BJ317)/100</f>
        <v>0</v>
      </c>
      <c r="BM317" s="428"/>
      <c r="BN317" s="428"/>
    </row>
    <row r="318" outlineLevel="3">
      <c r="A318" s="428"/>
      <c r="B318" s="428"/>
      <c r="C318" s="248" t="s">
        <v>235</v>
      </c>
      <c r="D318" s="428"/>
      <c r="E318" s="486">
        <v>3.0</v>
      </c>
      <c r="F318" s="529"/>
      <c r="G318" s="506"/>
      <c r="H318" s="507"/>
      <c r="I318" s="507"/>
      <c r="J318" s="508">
        <v>0.0</v>
      </c>
      <c r="K318" s="508">
        <v>0.0</v>
      </c>
      <c r="L318" s="508">
        <v>0.0</v>
      </c>
      <c r="M318" s="508">
        <v>0.0</v>
      </c>
      <c r="N318" s="508">
        <v>0.0</v>
      </c>
      <c r="O318" s="508">
        <v>0.0</v>
      </c>
      <c r="P318" s="508">
        <v>0.0</v>
      </c>
      <c r="Q318" s="508">
        <v>0.0</v>
      </c>
      <c r="R318" s="508">
        <v>0.0</v>
      </c>
      <c r="S318" s="508">
        <v>0.0</v>
      </c>
      <c r="T318" s="508">
        <v>0.0</v>
      </c>
      <c r="U318" s="508">
        <v>0.0</v>
      </c>
      <c r="V318" s="508">
        <v>0.0</v>
      </c>
      <c r="W318" s="508">
        <v>0.0</v>
      </c>
      <c r="X318" s="508">
        <v>0.0</v>
      </c>
      <c r="Y318" s="508">
        <v>0.0</v>
      </c>
      <c r="Z318" s="508">
        <v>0.0</v>
      </c>
      <c r="AA318" s="508">
        <v>0.0</v>
      </c>
      <c r="AB318" s="508">
        <v>0.0</v>
      </c>
      <c r="AC318" s="508">
        <v>0.0</v>
      </c>
      <c r="AD318" s="508">
        <v>0.0</v>
      </c>
      <c r="AE318" s="508">
        <v>0.0</v>
      </c>
      <c r="AF318" s="508">
        <v>0.0</v>
      </c>
      <c r="AG318" s="508">
        <v>0.0</v>
      </c>
      <c r="AH318" s="508">
        <v>0.0</v>
      </c>
      <c r="AI318" s="508">
        <v>0.0</v>
      </c>
      <c r="AJ318" s="508">
        <v>0.0</v>
      </c>
      <c r="AK318" s="508">
        <v>0.0</v>
      </c>
      <c r="AL318" s="508">
        <v>0.0</v>
      </c>
      <c r="AM318" s="508">
        <v>0.0</v>
      </c>
      <c r="AN318" s="508">
        <v>0.0</v>
      </c>
      <c r="AO318" s="508">
        <v>0.0</v>
      </c>
      <c r="AP318" s="508">
        <v>0.0</v>
      </c>
      <c r="AQ318" s="508">
        <v>0.0</v>
      </c>
      <c r="AR318" s="508">
        <v>0.0</v>
      </c>
      <c r="AS318" s="508">
        <v>0.0</v>
      </c>
      <c r="AT318" s="508">
        <v>0.0</v>
      </c>
      <c r="AU318" s="508">
        <v>0.0</v>
      </c>
      <c r="AV318" s="508">
        <v>0.0</v>
      </c>
      <c r="AW318" s="508">
        <v>0.0</v>
      </c>
      <c r="AX318" s="508">
        <v>0.0</v>
      </c>
      <c r="AY318" s="508">
        <v>0.0</v>
      </c>
      <c r="AZ318" s="508">
        <v>0.0</v>
      </c>
      <c r="BA318" s="508">
        <v>0.0</v>
      </c>
      <c r="BB318" s="508">
        <v>0.0</v>
      </c>
      <c r="BC318" s="508">
        <v>0.0</v>
      </c>
      <c r="BD318" s="508">
        <v>0.0</v>
      </c>
      <c r="BE318" s="508">
        <v>0.0</v>
      </c>
      <c r="BF318" s="515">
        <v>0.0</v>
      </c>
      <c r="BG318" s="510"/>
      <c r="BH318" s="511">
        <v>0.0</v>
      </c>
      <c r="BI318" s="512">
        <f t="shared" si="31"/>
        <v>0</v>
      </c>
      <c r="BJ318" s="511">
        <v>0.0</v>
      </c>
      <c r="BK318" s="513"/>
      <c r="BL318" s="514">
        <f t="shared" si="32"/>
        <v>0</v>
      </c>
      <c r="BM318" s="428"/>
      <c r="BN318" s="428"/>
    </row>
    <row r="319" outlineLevel="3">
      <c r="A319" s="428"/>
      <c r="B319" s="428"/>
      <c r="C319" s="428"/>
      <c r="D319" s="428"/>
      <c r="E319" s="486">
        <v>4.0</v>
      </c>
      <c r="F319" s="529"/>
      <c r="G319" s="506"/>
      <c r="H319" s="507"/>
      <c r="I319" s="507"/>
      <c r="J319" s="508">
        <v>0.0</v>
      </c>
      <c r="K319" s="508">
        <v>0.0</v>
      </c>
      <c r="L319" s="508">
        <v>0.0</v>
      </c>
      <c r="M319" s="508">
        <v>0.0</v>
      </c>
      <c r="N319" s="508">
        <v>0.0</v>
      </c>
      <c r="O319" s="508">
        <v>0.0</v>
      </c>
      <c r="P319" s="508">
        <v>0.0</v>
      </c>
      <c r="Q319" s="508">
        <v>0.0</v>
      </c>
      <c r="R319" s="508">
        <v>0.0</v>
      </c>
      <c r="S319" s="508">
        <v>0.0</v>
      </c>
      <c r="T319" s="508">
        <v>0.0</v>
      </c>
      <c r="U319" s="508">
        <v>0.0</v>
      </c>
      <c r="V319" s="508">
        <v>0.0</v>
      </c>
      <c r="W319" s="508">
        <v>0.0</v>
      </c>
      <c r="X319" s="508">
        <v>0.0</v>
      </c>
      <c r="Y319" s="508">
        <v>0.0</v>
      </c>
      <c r="Z319" s="508">
        <v>0.0</v>
      </c>
      <c r="AA319" s="508">
        <v>0.0</v>
      </c>
      <c r="AB319" s="508">
        <v>0.0</v>
      </c>
      <c r="AC319" s="508">
        <v>0.0</v>
      </c>
      <c r="AD319" s="508">
        <v>0.0</v>
      </c>
      <c r="AE319" s="508">
        <v>0.0</v>
      </c>
      <c r="AF319" s="508">
        <v>0.0</v>
      </c>
      <c r="AG319" s="508">
        <v>0.0</v>
      </c>
      <c r="AH319" s="508">
        <v>0.0</v>
      </c>
      <c r="AI319" s="508">
        <v>0.0</v>
      </c>
      <c r="AJ319" s="508">
        <v>0.0</v>
      </c>
      <c r="AK319" s="508">
        <v>0.0</v>
      </c>
      <c r="AL319" s="508">
        <v>0.0</v>
      </c>
      <c r="AM319" s="508">
        <v>0.0</v>
      </c>
      <c r="AN319" s="508">
        <v>0.0</v>
      </c>
      <c r="AO319" s="508">
        <v>0.0</v>
      </c>
      <c r="AP319" s="508">
        <v>0.0</v>
      </c>
      <c r="AQ319" s="508">
        <v>0.0</v>
      </c>
      <c r="AR319" s="508">
        <v>0.0</v>
      </c>
      <c r="AS319" s="508">
        <v>0.0</v>
      </c>
      <c r="AT319" s="508">
        <v>0.0</v>
      </c>
      <c r="AU319" s="508">
        <v>0.0</v>
      </c>
      <c r="AV319" s="508">
        <v>0.0</v>
      </c>
      <c r="AW319" s="508">
        <v>0.0</v>
      </c>
      <c r="AX319" s="508">
        <v>0.0</v>
      </c>
      <c r="AY319" s="508">
        <v>0.0</v>
      </c>
      <c r="AZ319" s="508">
        <v>0.0</v>
      </c>
      <c r="BA319" s="508">
        <v>0.0</v>
      </c>
      <c r="BB319" s="508">
        <v>0.0</v>
      </c>
      <c r="BC319" s="508">
        <v>0.0</v>
      </c>
      <c r="BD319" s="508">
        <v>0.0</v>
      </c>
      <c r="BE319" s="508">
        <v>0.0</v>
      </c>
      <c r="BF319" s="515">
        <v>0.0</v>
      </c>
      <c r="BG319" s="510"/>
      <c r="BH319" s="511">
        <v>0.0</v>
      </c>
      <c r="BI319" s="512">
        <f t="shared" si="31"/>
        <v>0</v>
      </c>
      <c r="BJ319" s="511">
        <v>0.0</v>
      </c>
      <c r="BK319" s="513"/>
      <c r="BL319" s="514">
        <f t="shared" si="32"/>
        <v>0</v>
      </c>
      <c r="BM319" s="428"/>
      <c r="BN319" s="428"/>
    </row>
    <row r="320" outlineLevel="3">
      <c r="A320" s="428"/>
      <c r="B320" s="428"/>
      <c r="C320" s="428"/>
      <c r="D320" s="428"/>
      <c r="E320" s="486">
        <v>5.0</v>
      </c>
      <c r="F320" s="529"/>
      <c r="G320" s="506"/>
      <c r="H320" s="507"/>
      <c r="I320" s="507"/>
      <c r="J320" s="508">
        <v>0.0</v>
      </c>
      <c r="K320" s="508">
        <v>0.0</v>
      </c>
      <c r="L320" s="508">
        <v>0.0</v>
      </c>
      <c r="M320" s="508">
        <v>0.0</v>
      </c>
      <c r="N320" s="508">
        <v>0.0</v>
      </c>
      <c r="O320" s="508">
        <v>0.0</v>
      </c>
      <c r="P320" s="508">
        <v>0.0</v>
      </c>
      <c r="Q320" s="508">
        <v>0.0</v>
      </c>
      <c r="R320" s="508">
        <v>0.0</v>
      </c>
      <c r="S320" s="508">
        <v>0.0</v>
      </c>
      <c r="T320" s="508">
        <v>0.0</v>
      </c>
      <c r="U320" s="508">
        <v>0.0</v>
      </c>
      <c r="V320" s="508">
        <v>0.0</v>
      </c>
      <c r="W320" s="508">
        <v>0.0</v>
      </c>
      <c r="X320" s="508">
        <v>0.0</v>
      </c>
      <c r="Y320" s="508">
        <v>0.0</v>
      </c>
      <c r="Z320" s="508">
        <v>0.0</v>
      </c>
      <c r="AA320" s="508">
        <v>0.0</v>
      </c>
      <c r="AB320" s="508">
        <v>0.0</v>
      </c>
      <c r="AC320" s="508">
        <v>0.0</v>
      </c>
      <c r="AD320" s="508">
        <v>0.0</v>
      </c>
      <c r="AE320" s="508">
        <v>0.0</v>
      </c>
      <c r="AF320" s="508">
        <v>0.0</v>
      </c>
      <c r="AG320" s="508">
        <v>0.0</v>
      </c>
      <c r="AH320" s="508">
        <v>0.0</v>
      </c>
      <c r="AI320" s="508">
        <v>0.0</v>
      </c>
      <c r="AJ320" s="508">
        <v>0.0</v>
      </c>
      <c r="AK320" s="508">
        <v>0.0</v>
      </c>
      <c r="AL320" s="508">
        <v>0.0</v>
      </c>
      <c r="AM320" s="508">
        <v>0.0</v>
      </c>
      <c r="AN320" s="508">
        <v>0.0</v>
      </c>
      <c r="AO320" s="508">
        <v>0.0</v>
      </c>
      <c r="AP320" s="508">
        <v>0.0</v>
      </c>
      <c r="AQ320" s="508">
        <v>0.0</v>
      </c>
      <c r="AR320" s="508">
        <v>0.0</v>
      </c>
      <c r="AS320" s="508">
        <v>0.0</v>
      </c>
      <c r="AT320" s="508">
        <v>0.0</v>
      </c>
      <c r="AU320" s="508">
        <v>0.0</v>
      </c>
      <c r="AV320" s="508">
        <v>0.0</v>
      </c>
      <c r="AW320" s="508">
        <v>0.0</v>
      </c>
      <c r="AX320" s="508">
        <v>0.0</v>
      </c>
      <c r="AY320" s="508">
        <v>0.0</v>
      </c>
      <c r="AZ320" s="508">
        <v>0.0</v>
      </c>
      <c r="BA320" s="508">
        <v>0.0</v>
      </c>
      <c r="BB320" s="508">
        <v>0.0</v>
      </c>
      <c r="BC320" s="508">
        <v>0.0</v>
      </c>
      <c r="BD320" s="508">
        <v>0.0</v>
      </c>
      <c r="BE320" s="508">
        <v>0.0</v>
      </c>
      <c r="BF320" s="515">
        <v>0.0</v>
      </c>
      <c r="BG320" s="510"/>
      <c r="BH320" s="511">
        <v>0.0</v>
      </c>
      <c r="BI320" s="512">
        <f t="shared" si="31"/>
        <v>0</v>
      </c>
      <c r="BJ320" s="511">
        <v>0.0</v>
      </c>
      <c r="BK320" s="513"/>
      <c r="BL320" s="514">
        <f t="shared" si="32"/>
        <v>0</v>
      </c>
      <c r="BM320" s="428"/>
      <c r="BN320" s="428"/>
    </row>
    <row r="321" outlineLevel="3">
      <c r="A321" s="428"/>
      <c r="B321" s="428"/>
      <c r="C321" s="428"/>
      <c r="D321" s="428"/>
      <c r="E321" s="486">
        <v>6.0</v>
      </c>
      <c r="F321" s="529"/>
      <c r="G321" s="506"/>
      <c r="H321" s="507"/>
      <c r="I321" s="507"/>
      <c r="J321" s="508">
        <v>0.0</v>
      </c>
      <c r="K321" s="508">
        <v>0.0</v>
      </c>
      <c r="L321" s="508">
        <v>0.0</v>
      </c>
      <c r="M321" s="508">
        <v>0.0</v>
      </c>
      <c r="N321" s="508">
        <v>0.0</v>
      </c>
      <c r="O321" s="508">
        <v>0.0</v>
      </c>
      <c r="P321" s="508">
        <v>0.0</v>
      </c>
      <c r="Q321" s="508">
        <v>0.0</v>
      </c>
      <c r="R321" s="508">
        <v>0.0</v>
      </c>
      <c r="S321" s="508">
        <v>0.0</v>
      </c>
      <c r="T321" s="508">
        <v>0.0</v>
      </c>
      <c r="U321" s="508">
        <v>0.0</v>
      </c>
      <c r="V321" s="508">
        <v>0.0</v>
      </c>
      <c r="W321" s="508">
        <v>0.0</v>
      </c>
      <c r="X321" s="508">
        <v>0.0</v>
      </c>
      <c r="Y321" s="508">
        <v>0.0</v>
      </c>
      <c r="Z321" s="508">
        <v>0.0</v>
      </c>
      <c r="AA321" s="508">
        <v>0.0</v>
      </c>
      <c r="AB321" s="508">
        <v>0.0</v>
      </c>
      <c r="AC321" s="508">
        <v>0.0</v>
      </c>
      <c r="AD321" s="508">
        <v>0.0</v>
      </c>
      <c r="AE321" s="508">
        <v>0.0</v>
      </c>
      <c r="AF321" s="508">
        <v>0.0</v>
      </c>
      <c r="AG321" s="508">
        <v>0.0</v>
      </c>
      <c r="AH321" s="508">
        <v>0.0</v>
      </c>
      <c r="AI321" s="508">
        <v>0.0</v>
      </c>
      <c r="AJ321" s="508">
        <v>0.0</v>
      </c>
      <c r="AK321" s="508">
        <v>0.0</v>
      </c>
      <c r="AL321" s="508">
        <v>0.0</v>
      </c>
      <c r="AM321" s="508">
        <v>0.0</v>
      </c>
      <c r="AN321" s="508">
        <v>0.0</v>
      </c>
      <c r="AO321" s="508">
        <v>0.0</v>
      </c>
      <c r="AP321" s="508">
        <v>0.0</v>
      </c>
      <c r="AQ321" s="508">
        <v>0.0</v>
      </c>
      <c r="AR321" s="508">
        <v>0.0</v>
      </c>
      <c r="AS321" s="508">
        <v>0.0</v>
      </c>
      <c r="AT321" s="508">
        <v>0.0</v>
      </c>
      <c r="AU321" s="508">
        <v>0.0</v>
      </c>
      <c r="AV321" s="508">
        <v>0.0</v>
      </c>
      <c r="AW321" s="508">
        <v>0.0</v>
      </c>
      <c r="AX321" s="508">
        <v>0.0</v>
      </c>
      <c r="AY321" s="508">
        <v>0.0</v>
      </c>
      <c r="AZ321" s="508">
        <v>0.0</v>
      </c>
      <c r="BA321" s="508">
        <v>0.0</v>
      </c>
      <c r="BB321" s="508">
        <v>0.0</v>
      </c>
      <c r="BC321" s="508">
        <v>0.0</v>
      </c>
      <c r="BD321" s="508">
        <v>0.0</v>
      </c>
      <c r="BE321" s="508">
        <v>0.0</v>
      </c>
      <c r="BF321" s="515">
        <v>0.0</v>
      </c>
      <c r="BG321" s="510"/>
      <c r="BH321" s="511">
        <v>0.0</v>
      </c>
      <c r="BI321" s="512">
        <f t="shared" si="31"/>
        <v>0</v>
      </c>
      <c r="BJ321" s="511">
        <v>0.0</v>
      </c>
      <c r="BK321" s="513"/>
      <c r="BL321" s="514">
        <f t="shared" si="32"/>
        <v>0</v>
      </c>
      <c r="BM321" s="428"/>
      <c r="BN321" s="428"/>
    </row>
    <row r="322" outlineLevel="3">
      <c r="A322" s="428"/>
      <c r="B322" s="428"/>
      <c r="C322" s="428"/>
      <c r="D322" s="428"/>
      <c r="E322" s="486">
        <v>7.0</v>
      </c>
      <c r="F322" s="529"/>
      <c r="G322" s="506"/>
      <c r="H322" s="507"/>
      <c r="I322" s="507"/>
      <c r="J322" s="508">
        <v>0.0</v>
      </c>
      <c r="K322" s="508">
        <v>0.0</v>
      </c>
      <c r="L322" s="508">
        <v>0.0</v>
      </c>
      <c r="M322" s="508">
        <v>0.0</v>
      </c>
      <c r="N322" s="508">
        <v>0.0</v>
      </c>
      <c r="O322" s="508">
        <v>0.0</v>
      </c>
      <c r="P322" s="508">
        <v>0.0</v>
      </c>
      <c r="Q322" s="508">
        <v>0.0</v>
      </c>
      <c r="R322" s="508">
        <v>0.0</v>
      </c>
      <c r="S322" s="508">
        <v>0.0</v>
      </c>
      <c r="T322" s="508">
        <v>0.0</v>
      </c>
      <c r="U322" s="508">
        <v>0.0</v>
      </c>
      <c r="V322" s="508">
        <v>0.0</v>
      </c>
      <c r="W322" s="508">
        <v>0.0</v>
      </c>
      <c r="X322" s="508">
        <v>0.0</v>
      </c>
      <c r="Y322" s="508">
        <v>0.0</v>
      </c>
      <c r="Z322" s="508">
        <v>0.0</v>
      </c>
      <c r="AA322" s="508">
        <v>0.0</v>
      </c>
      <c r="AB322" s="508">
        <v>0.0</v>
      </c>
      <c r="AC322" s="508">
        <v>0.0</v>
      </c>
      <c r="AD322" s="508">
        <v>0.0</v>
      </c>
      <c r="AE322" s="508">
        <v>0.0</v>
      </c>
      <c r="AF322" s="508">
        <v>0.0</v>
      </c>
      <c r="AG322" s="508">
        <v>0.0</v>
      </c>
      <c r="AH322" s="508">
        <v>0.0</v>
      </c>
      <c r="AI322" s="508">
        <v>0.0</v>
      </c>
      <c r="AJ322" s="508">
        <v>0.0</v>
      </c>
      <c r="AK322" s="508">
        <v>0.0</v>
      </c>
      <c r="AL322" s="508">
        <v>0.0</v>
      </c>
      <c r="AM322" s="508">
        <v>0.0</v>
      </c>
      <c r="AN322" s="508">
        <v>0.0</v>
      </c>
      <c r="AO322" s="508">
        <v>0.0</v>
      </c>
      <c r="AP322" s="508">
        <v>0.0</v>
      </c>
      <c r="AQ322" s="508">
        <v>0.0</v>
      </c>
      <c r="AR322" s="508">
        <v>0.0</v>
      </c>
      <c r="AS322" s="508">
        <v>0.0</v>
      </c>
      <c r="AT322" s="508">
        <v>0.0</v>
      </c>
      <c r="AU322" s="508">
        <v>0.0</v>
      </c>
      <c r="AV322" s="508">
        <v>0.0</v>
      </c>
      <c r="AW322" s="508">
        <v>0.0</v>
      </c>
      <c r="AX322" s="508">
        <v>0.0</v>
      </c>
      <c r="AY322" s="508">
        <v>0.0</v>
      </c>
      <c r="AZ322" s="508">
        <v>0.0</v>
      </c>
      <c r="BA322" s="508">
        <v>0.0</v>
      </c>
      <c r="BB322" s="508">
        <v>0.0</v>
      </c>
      <c r="BC322" s="508">
        <v>0.0</v>
      </c>
      <c r="BD322" s="508">
        <v>0.0</v>
      </c>
      <c r="BE322" s="508">
        <v>0.0</v>
      </c>
      <c r="BF322" s="515">
        <v>0.0</v>
      </c>
      <c r="BG322" s="510"/>
      <c r="BH322" s="511">
        <v>0.0</v>
      </c>
      <c r="BI322" s="512">
        <f t="shared" si="31"/>
        <v>0</v>
      </c>
      <c r="BJ322" s="511">
        <v>0.0</v>
      </c>
      <c r="BK322" s="513"/>
      <c r="BL322" s="514">
        <f t="shared" si="32"/>
        <v>0</v>
      </c>
      <c r="BM322" s="428"/>
      <c r="BN322" s="428"/>
    </row>
    <row r="323" outlineLevel="3">
      <c r="A323" s="428"/>
      <c r="B323" s="428"/>
      <c r="C323" s="428"/>
      <c r="D323" s="428"/>
      <c r="E323" s="486">
        <v>8.0</v>
      </c>
      <c r="F323" s="529"/>
      <c r="G323" s="506"/>
      <c r="H323" s="507"/>
      <c r="I323" s="507"/>
      <c r="J323" s="508">
        <v>0.0</v>
      </c>
      <c r="K323" s="508">
        <v>0.0</v>
      </c>
      <c r="L323" s="508">
        <v>0.0</v>
      </c>
      <c r="M323" s="508">
        <v>0.0</v>
      </c>
      <c r="N323" s="508">
        <v>0.0</v>
      </c>
      <c r="O323" s="508">
        <v>0.0</v>
      </c>
      <c r="P323" s="508">
        <v>0.0</v>
      </c>
      <c r="Q323" s="508">
        <v>0.0</v>
      </c>
      <c r="R323" s="508">
        <v>0.0</v>
      </c>
      <c r="S323" s="508">
        <v>0.0</v>
      </c>
      <c r="T323" s="508">
        <v>0.0</v>
      </c>
      <c r="U323" s="508">
        <v>0.0</v>
      </c>
      <c r="V323" s="508">
        <v>0.0</v>
      </c>
      <c r="W323" s="508">
        <v>0.0</v>
      </c>
      <c r="X323" s="508">
        <v>0.0</v>
      </c>
      <c r="Y323" s="508">
        <v>0.0</v>
      </c>
      <c r="Z323" s="508">
        <v>0.0</v>
      </c>
      <c r="AA323" s="508">
        <v>0.0</v>
      </c>
      <c r="AB323" s="508">
        <v>0.0</v>
      </c>
      <c r="AC323" s="508">
        <v>0.0</v>
      </c>
      <c r="AD323" s="508">
        <v>0.0</v>
      </c>
      <c r="AE323" s="508">
        <v>0.0</v>
      </c>
      <c r="AF323" s="508">
        <v>0.0</v>
      </c>
      <c r="AG323" s="508">
        <v>0.0</v>
      </c>
      <c r="AH323" s="508">
        <v>0.0</v>
      </c>
      <c r="AI323" s="508">
        <v>0.0</v>
      </c>
      <c r="AJ323" s="508">
        <v>0.0</v>
      </c>
      <c r="AK323" s="508">
        <v>0.0</v>
      </c>
      <c r="AL323" s="508">
        <v>0.0</v>
      </c>
      <c r="AM323" s="508">
        <v>0.0</v>
      </c>
      <c r="AN323" s="508">
        <v>0.0</v>
      </c>
      <c r="AO323" s="508">
        <v>0.0</v>
      </c>
      <c r="AP323" s="508">
        <v>0.0</v>
      </c>
      <c r="AQ323" s="508">
        <v>0.0</v>
      </c>
      <c r="AR323" s="508">
        <v>0.0</v>
      </c>
      <c r="AS323" s="508">
        <v>0.0</v>
      </c>
      <c r="AT323" s="508">
        <v>0.0</v>
      </c>
      <c r="AU323" s="508">
        <v>0.0</v>
      </c>
      <c r="AV323" s="508">
        <v>0.0</v>
      </c>
      <c r="AW323" s="508">
        <v>0.0</v>
      </c>
      <c r="AX323" s="508">
        <v>0.0</v>
      </c>
      <c r="AY323" s="508">
        <v>0.0</v>
      </c>
      <c r="AZ323" s="508">
        <v>0.0</v>
      </c>
      <c r="BA323" s="508">
        <v>0.0</v>
      </c>
      <c r="BB323" s="508">
        <v>0.0</v>
      </c>
      <c r="BC323" s="508">
        <v>0.0</v>
      </c>
      <c r="BD323" s="508">
        <v>0.0</v>
      </c>
      <c r="BE323" s="508">
        <v>0.0</v>
      </c>
      <c r="BF323" s="515">
        <v>0.0</v>
      </c>
      <c r="BG323" s="510"/>
      <c r="BH323" s="511">
        <v>0.0</v>
      </c>
      <c r="BI323" s="512">
        <f t="shared" si="31"/>
        <v>0</v>
      </c>
      <c r="BJ323" s="511">
        <v>0.0</v>
      </c>
      <c r="BK323" s="513"/>
      <c r="BL323" s="514">
        <f t="shared" si="32"/>
        <v>0</v>
      </c>
      <c r="BM323" s="428"/>
      <c r="BN323" s="428"/>
    </row>
    <row r="324" outlineLevel="3">
      <c r="A324" s="428"/>
      <c r="B324" s="428"/>
      <c r="C324" s="428"/>
      <c r="D324" s="428"/>
      <c r="E324" s="486">
        <v>9.0</v>
      </c>
      <c r="F324" s="529"/>
      <c r="G324" s="506"/>
      <c r="H324" s="507"/>
      <c r="I324" s="507"/>
      <c r="J324" s="508">
        <v>0.0</v>
      </c>
      <c r="K324" s="508">
        <v>0.0</v>
      </c>
      <c r="L324" s="508">
        <v>0.0</v>
      </c>
      <c r="M324" s="508">
        <v>0.0</v>
      </c>
      <c r="N324" s="508">
        <v>0.0</v>
      </c>
      <c r="O324" s="508">
        <v>0.0</v>
      </c>
      <c r="P324" s="508">
        <v>0.0</v>
      </c>
      <c r="Q324" s="508">
        <v>0.0</v>
      </c>
      <c r="R324" s="508">
        <v>0.0</v>
      </c>
      <c r="S324" s="508">
        <v>0.0</v>
      </c>
      <c r="T324" s="508">
        <v>0.0</v>
      </c>
      <c r="U324" s="508">
        <v>0.0</v>
      </c>
      <c r="V324" s="508">
        <v>0.0</v>
      </c>
      <c r="W324" s="508">
        <v>0.0</v>
      </c>
      <c r="X324" s="508">
        <v>0.0</v>
      </c>
      <c r="Y324" s="508">
        <v>0.0</v>
      </c>
      <c r="Z324" s="508">
        <v>0.0</v>
      </c>
      <c r="AA324" s="508">
        <v>0.0</v>
      </c>
      <c r="AB324" s="508">
        <v>0.0</v>
      </c>
      <c r="AC324" s="508">
        <v>0.0</v>
      </c>
      <c r="AD324" s="508">
        <v>0.0</v>
      </c>
      <c r="AE324" s="508">
        <v>0.0</v>
      </c>
      <c r="AF324" s="508">
        <v>0.0</v>
      </c>
      <c r="AG324" s="508">
        <v>0.0</v>
      </c>
      <c r="AH324" s="508">
        <v>0.0</v>
      </c>
      <c r="AI324" s="508">
        <v>0.0</v>
      </c>
      <c r="AJ324" s="508">
        <v>0.0</v>
      </c>
      <c r="AK324" s="508">
        <v>0.0</v>
      </c>
      <c r="AL324" s="508">
        <v>0.0</v>
      </c>
      <c r="AM324" s="508">
        <v>0.0</v>
      </c>
      <c r="AN324" s="508">
        <v>0.0</v>
      </c>
      <c r="AO324" s="508">
        <v>0.0</v>
      </c>
      <c r="AP324" s="508">
        <v>0.0</v>
      </c>
      <c r="AQ324" s="508">
        <v>0.0</v>
      </c>
      <c r="AR324" s="508">
        <v>0.0</v>
      </c>
      <c r="AS324" s="508">
        <v>0.0</v>
      </c>
      <c r="AT324" s="508">
        <v>0.0</v>
      </c>
      <c r="AU324" s="508">
        <v>0.0</v>
      </c>
      <c r="AV324" s="508">
        <v>0.0</v>
      </c>
      <c r="AW324" s="508">
        <v>0.0</v>
      </c>
      <c r="AX324" s="508">
        <v>0.0</v>
      </c>
      <c r="AY324" s="508">
        <v>0.0</v>
      </c>
      <c r="AZ324" s="508">
        <v>0.0</v>
      </c>
      <c r="BA324" s="508">
        <v>0.0</v>
      </c>
      <c r="BB324" s="508">
        <v>0.0</v>
      </c>
      <c r="BC324" s="508">
        <v>0.0</v>
      </c>
      <c r="BD324" s="508">
        <v>0.0</v>
      </c>
      <c r="BE324" s="508">
        <v>0.0</v>
      </c>
      <c r="BF324" s="515">
        <v>0.0</v>
      </c>
      <c r="BG324" s="510"/>
      <c r="BH324" s="511">
        <v>0.0</v>
      </c>
      <c r="BI324" s="512">
        <f t="shared" si="31"/>
        <v>0</v>
      </c>
      <c r="BJ324" s="511">
        <v>0.0</v>
      </c>
      <c r="BK324" s="513"/>
      <c r="BL324" s="514">
        <f t="shared" si="32"/>
        <v>0</v>
      </c>
      <c r="BM324" s="428"/>
      <c r="BN324" s="428"/>
    </row>
    <row r="325" outlineLevel="3">
      <c r="A325" s="428"/>
      <c r="B325" s="428"/>
      <c r="C325" s="428"/>
      <c r="D325" s="428"/>
      <c r="E325" s="486">
        <v>10.0</v>
      </c>
      <c r="F325" s="529"/>
      <c r="G325" s="506"/>
      <c r="H325" s="507"/>
      <c r="I325" s="507"/>
      <c r="J325" s="508">
        <v>0.0</v>
      </c>
      <c r="K325" s="508">
        <v>0.0</v>
      </c>
      <c r="L325" s="508">
        <v>0.0</v>
      </c>
      <c r="M325" s="508">
        <v>0.0</v>
      </c>
      <c r="N325" s="508">
        <v>0.0</v>
      </c>
      <c r="O325" s="508">
        <v>0.0</v>
      </c>
      <c r="P325" s="508">
        <v>0.0</v>
      </c>
      <c r="Q325" s="508">
        <v>0.0</v>
      </c>
      <c r="R325" s="508">
        <v>0.0</v>
      </c>
      <c r="S325" s="508">
        <v>0.0</v>
      </c>
      <c r="T325" s="508">
        <v>0.0</v>
      </c>
      <c r="U325" s="508">
        <v>0.0</v>
      </c>
      <c r="V325" s="508">
        <v>0.0</v>
      </c>
      <c r="W325" s="508">
        <v>0.0</v>
      </c>
      <c r="X325" s="508">
        <v>0.0</v>
      </c>
      <c r="Y325" s="508">
        <v>0.0</v>
      </c>
      <c r="Z325" s="508">
        <v>0.0</v>
      </c>
      <c r="AA325" s="508">
        <v>0.0</v>
      </c>
      <c r="AB325" s="508">
        <v>0.0</v>
      </c>
      <c r="AC325" s="508">
        <v>0.0</v>
      </c>
      <c r="AD325" s="508">
        <v>0.0</v>
      </c>
      <c r="AE325" s="508">
        <v>0.0</v>
      </c>
      <c r="AF325" s="508">
        <v>0.0</v>
      </c>
      <c r="AG325" s="508">
        <v>0.0</v>
      </c>
      <c r="AH325" s="508">
        <v>0.0</v>
      </c>
      <c r="AI325" s="508">
        <v>0.0</v>
      </c>
      <c r="AJ325" s="508">
        <v>0.0</v>
      </c>
      <c r="AK325" s="508">
        <v>0.0</v>
      </c>
      <c r="AL325" s="508">
        <v>0.0</v>
      </c>
      <c r="AM325" s="508">
        <v>0.0</v>
      </c>
      <c r="AN325" s="508">
        <v>0.0</v>
      </c>
      <c r="AO325" s="508">
        <v>0.0</v>
      </c>
      <c r="AP325" s="508">
        <v>0.0</v>
      </c>
      <c r="AQ325" s="508">
        <v>0.0</v>
      </c>
      <c r="AR325" s="508">
        <v>0.0</v>
      </c>
      <c r="AS325" s="508">
        <v>0.0</v>
      </c>
      <c r="AT325" s="508">
        <v>0.0</v>
      </c>
      <c r="AU325" s="508">
        <v>0.0</v>
      </c>
      <c r="AV325" s="508">
        <v>0.0</v>
      </c>
      <c r="AW325" s="508">
        <v>0.0</v>
      </c>
      <c r="AX325" s="508">
        <v>0.0</v>
      </c>
      <c r="AY325" s="508">
        <v>0.0</v>
      </c>
      <c r="AZ325" s="508">
        <v>0.0</v>
      </c>
      <c r="BA325" s="508">
        <v>0.0</v>
      </c>
      <c r="BB325" s="508">
        <v>0.0</v>
      </c>
      <c r="BC325" s="508">
        <v>0.0</v>
      </c>
      <c r="BD325" s="508">
        <v>0.0</v>
      </c>
      <c r="BE325" s="508">
        <v>0.0</v>
      </c>
      <c r="BF325" s="515">
        <v>0.0</v>
      </c>
      <c r="BG325" s="510"/>
      <c r="BH325" s="511">
        <v>0.0</v>
      </c>
      <c r="BI325" s="512">
        <f t="shared" si="31"/>
        <v>0</v>
      </c>
      <c r="BJ325" s="511">
        <v>0.0</v>
      </c>
      <c r="BK325" s="513"/>
      <c r="BL325" s="514">
        <f t="shared" si="32"/>
        <v>0</v>
      </c>
      <c r="BM325" s="428"/>
      <c r="BN325" s="428"/>
    </row>
    <row r="326" outlineLevel="3">
      <c r="A326" s="428"/>
      <c r="B326" s="428"/>
      <c r="C326" s="428"/>
      <c r="D326" s="428"/>
      <c r="E326" s="517"/>
      <c r="F326" s="517"/>
      <c r="G326" s="517"/>
      <c r="H326" s="517"/>
      <c r="I326" s="517"/>
      <c r="J326" s="517"/>
      <c r="K326" s="517"/>
      <c r="L326" s="517"/>
      <c r="M326" s="517"/>
      <c r="N326" s="517"/>
      <c r="O326" s="517"/>
      <c r="P326" s="517"/>
      <c r="Q326" s="517"/>
      <c r="R326" s="517"/>
      <c r="S326" s="517"/>
      <c r="T326" s="517"/>
      <c r="U326" s="517"/>
      <c r="V326" s="517"/>
      <c r="W326" s="517"/>
      <c r="X326" s="517"/>
      <c r="Y326" s="517"/>
      <c r="Z326" s="517"/>
      <c r="AA326" s="517"/>
      <c r="AB326" s="517"/>
      <c r="AC326" s="517"/>
      <c r="AD326" s="517"/>
      <c r="AE326" s="517"/>
      <c r="AF326" s="517"/>
      <c r="AG326" s="517"/>
      <c r="AH326" s="517"/>
      <c r="AI326" s="517"/>
      <c r="AJ326" s="517"/>
      <c r="AK326" s="517"/>
      <c r="AL326" s="517"/>
      <c r="AM326" s="517"/>
      <c r="AN326" s="517"/>
      <c r="AO326" s="517"/>
      <c r="AP326" s="517"/>
      <c r="AQ326" s="517"/>
      <c r="AR326" s="517"/>
      <c r="AS326" s="517"/>
      <c r="AT326" s="517"/>
      <c r="AU326" s="517"/>
      <c r="AV326" s="517"/>
      <c r="AW326" s="517"/>
      <c r="AX326" s="517"/>
      <c r="AY326" s="517"/>
      <c r="AZ326" s="517"/>
      <c r="BA326" s="517"/>
      <c r="BB326" s="517"/>
      <c r="BC326" s="517"/>
      <c r="BD326" s="517"/>
      <c r="BE326" s="517"/>
      <c r="BF326" s="517"/>
      <c r="BG326" s="517"/>
      <c r="BH326" s="517"/>
      <c r="BI326" s="517"/>
      <c r="BJ326" s="517"/>
      <c r="BK326" s="517"/>
      <c r="BL326" s="517"/>
      <c r="BM326" s="428"/>
      <c r="BN326" s="428"/>
    </row>
    <row r="327" outlineLevel="3">
      <c r="A327" s="428"/>
      <c r="B327" s="428"/>
      <c r="C327" s="428"/>
      <c r="D327" s="428"/>
      <c r="E327" s="428"/>
      <c r="F327" s="428"/>
      <c r="G327" s="428"/>
      <c r="H327" s="428"/>
      <c r="I327" s="428"/>
      <c r="J327" s="428"/>
      <c r="K327" s="428"/>
      <c r="L327" s="428"/>
      <c r="M327" s="428"/>
      <c r="N327" s="428"/>
      <c r="O327" s="428"/>
      <c r="P327" s="428"/>
      <c r="Q327" s="428"/>
      <c r="R327" s="428"/>
      <c r="S327" s="428"/>
      <c r="T327" s="428"/>
      <c r="U327" s="428"/>
      <c r="V327" s="428"/>
      <c r="W327" s="428"/>
      <c r="X327" s="428"/>
      <c r="Y327" s="428"/>
      <c r="Z327" s="428"/>
      <c r="AA327" s="428"/>
      <c r="AB327" s="428"/>
      <c r="AC327" s="428"/>
      <c r="AD327" s="428"/>
      <c r="AE327" s="428"/>
      <c r="AF327" s="428"/>
      <c r="AG327" s="428"/>
      <c r="AH327" s="428"/>
      <c r="AI327" s="428"/>
      <c r="AJ327" s="428"/>
      <c r="AK327" s="428"/>
      <c r="AL327" s="428"/>
      <c r="AM327" s="428"/>
      <c r="AN327" s="428"/>
      <c r="AO327" s="428"/>
      <c r="AP327" s="428"/>
      <c r="AQ327" s="428"/>
      <c r="AR327" s="428"/>
      <c r="AS327" s="428"/>
      <c r="AT327" s="428"/>
      <c r="AU327" s="428"/>
      <c r="AV327" s="428"/>
      <c r="AW327" s="428"/>
      <c r="AX327" s="428"/>
      <c r="AY327" s="428"/>
      <c r="AZ327" s="428"/>
      <c r="BA327" s="428"/>
      <c r="BB327" s="428"/>
      <c r="BC327" s="428"/>
      <c r="BD327" s="428"/>
      <c r="BE327" s="428"/>
      <c r="BF327" s="428"/>
      <c r="BG327" s="428"/>
      <c r="BH327" s="428"/>
      <c r="BI327" s="428"/>
      <c r="BJ327" s="428"/>
      <c r="BK327" s="428"/>
      <c r="BL327" s="428"/>
      <c r="BM327" s="428"/>
      <c r="BN327" s="428"/>
    </row>
    <row r="328" outlineLevel="3">
      <c r="A328" s="428"/>
      <c r="B328" s="428"/>
      <c r="C328" s="428"/>
      <c r="D328" s="428"/>
      <c r="E328" s="428"/>
      <c r="F328" s="428"/>
      <c r="G328" s="428"/>
      <c r="H328" s="428"/>
      <c r="I328" s="428"/>
      <c r="J328" s="428"/>
      <c r="K328" s="428"/>
      <c r="L328" s="428"/>
      <c r="M328" s="428"/>
      <c r="N328" s="428"/>
      <c r="O328" s="428"/>
      <c r="P328" s="428"/>
      <c r="Q328" s="428"/>
      <c r="R328" s="428"/>
      <c r="S328" s="428"/>
      <c r="T328" s="428"/>
      <c r="U328" s="428"/>
      <c r="V328" s="428"/>
      <c r="W328" s="428"/>
      <c r="X328" s="428"/>
      <c r="Y328" s="428"/>
      <c r="Z328" s="428"/>
      <c r="AA328" s="428"/>
      <c r="AB328" s="428"/>
      <c r="AC328" s="428"/>
      <c r="AD328" s="428"/>
      <c r="AE328" s="428"/>
      <c r="AF328" s="428"/>
      <c r="AG328" s="428"/>
      <c r="AH328" s="428"/>
      <c r="AI328" s="428"/>
      <c r="AJ328" s="428"/>
      <c r="AK328" s="428"/>
      <c r="AL328" s="428"/>
      <c r="AM328" s="428"/>
      <c r="AN328" s="428"/>
      <c r="AO328" s="428"/>
      <c r="AP328" s="428"/>
      <c r="AQ328" s="428"/>
      <c r="AR328" s="428"/>
      <c r="AS328" s="428"/>
      <c r="AT328" s="428"/>
      <c r="AU328" s="428"/>
      <c r="AV328" s="428"/>
      <c r="AW328" s="428"/>
      <c r="AX328" s="428"/>
      <c r="AY328" s="428"/>
      <c r="AZ328" s="428"/>
      <c r="BA328" s="428"/>
      <c r="BB328" s="428"/>
      <c r="BC328" s="428"/>
      <c r="BD328" s="428"/>
      <c r="BE328" s="428"/>
      <c r="BF328" s="428"/>
      <c r="BG328" s="428"/>
      <c r="BH328" s="428"/>
      <c r="BI328" s="428"/>
      <c r="BJ328" s="428"/>
      <c r="BK328" s="428"/>
      <c r="BL328" s="428"/>
      <c r="BM328" s="428"/>
      <c r="BN328" s="428"/>
    </row>
    <row r="329" outlineLevel="3">
      <c r="A329" s="428"/>
      <c r="B329" s="428"/>
      <c r="C329" s="478"/>
      <c r="D329" s="479" t="s">
        <v>203</v>
      </c>
      <c r="E329" s="181"/>
      <c r="F329" s="480" t="s">
        <v>550</v>
      </c>
      <c r="G329" s="480" t="s">
        <v>551</v>
      </c>
      <c r="H329" s="480" t="s">
        <v>188</v>
      </c>
      <c r="I329" s="480" t="s">
        <v>177</v>
      </c>
      <c r="J329" s="481" t="s">
        <v>206</v>
      </c>
      <c r="K329" s="428"/>
      <c r="L329" s="428"/>
      <c r="M329" s="428"/>
      <c r="N329" s="428"/>
      <c r="O329" s="428"/>
      <c r="P329" s="428"/>
      <c r="Q329" s="428"/>
      <c r="R329" s="428"/>
      <c r="S329" s="428"/>
      <c r="T329" s="428"/>
      <c r="U329" s="428"/>
      <c r="V329" s="428"/>
      <c r="W329" s="428"/>
      <c r="X329" s="428"/>
      <c r="Y329" s="428"/>
      <c r="Z329" s="428"/>
      <c r="AA329" s="428"/>
      <c r="AB329" s="428"/>
      <c r="AC329" s="428"/>
      <c r="AD329" s="428"/>
      <c r="AE329" s="428"/>
      <c r="AF329" s="428"/>
      <c r="AG329" s="428"/>
      <c r="AH329" s="428"/>
      <c r="AI329" s="428"/>
      <c r="AJ329" s="428"/>
      <c r="AK329" s="428"/>
      <c r="AL329" s="428"/>
      <c r="AM329" s="428"/>
      <c r="AN329" s="428"/>
      <c r="AO329" s="428"/>
      <c r="AP329" s="428"/>
      <c r="AQ329" s="428"/>
      <c r="AR329" s="428"/>
      <c r="AS329" s="428"/>
      <c r="AT329" s="428"/>
      <c r="AU329" s="428"/>
      <c r="AV329" s="428"/>
      <c r="AW329" s="428"/>
      <c r="AX329" s="428"/>
      <c r="AY329" s="428"/>
      <c r="AZ329" s="428"/>
      <c r="BA329" s="428"/>
      <c r="BB329" s="428"/>
      <c r="BC329" s="428"/>
      <c r="BD329" s="428"/>
      <c r="BE329" s="428"/>
      <c r="BF329" s="482" t="s">
        <v>207</v>
      </c>
      <c r="BG329" s="428"/>
      <c r="BH329" s="483"/>
      <c r="BI329" s="484" t="s">
        <v>191</v>
      </c>
      <c r="BJ329" s="485"/>
      <c r="BK329" s="486" t="s">
        <v>177</v>
      </c>
      <c r="BL329" s="468" t="s">
        <v>208</v>
      </c>
      <c r="BM329" s="428"/>
      <c r="BN329" s="428"/>
    </row>
    <row r="330" outlineLevel="3">
      <c r="A330" s="428"/>
      <c r="B330" s="428"/>
      <c r="C330" s="428"/>
      <c r="D330" s="487" t="s">
        <v>190</v>
      </c>
      <c r="E330" s="181"/>
      <c r="F330" s="488" t="s">
        <v>552</v>
      </c>
      <c r="G330" s="488" t="s">
        <v>553</v>
      </c>
      <c r="H330" s="489">
        <v>0.0</v>
      </c>
      <c r="I330" s="490">
        <v>0.0</v>
      </c>
      <c r="J330" s="491" t="str">
        <f>IFERROR(I330/H330)</f>
        <v/>
      </c>
      <c r="K330" s="428"/>
      <c r="L330" s="428"/>
      <c r="M330" s="428"/>
      <c r="N330" s="428"/>
      <c r="O330" s="428"/>
      <c r="P330" s="428"/>
      <c r="Q330" s="428"/>
      <c r="R330" s="428"/>
      <c r="S330" s="428"/>
      <c r="T330" s="428"/>
      <c r="U330" s="428"/>
      <c r="V330" s="428"/>
      <c r="W330" s="428"/>
      <c r="X330" s="428"/>
      <c r="Y330" s="428"/>
      <c r="Z330" s="428"/>
      <c r="AA330" s="428"/>
      <c r="AB330" s="428"/>
      <c r="AC330" s="428"/>
      <c r="AD330" s="428"/>
      <c r="AE330" s="428"/>
      <c r="AF330" s="428"/>
      <c r="AG330" s="428"/>
      <c r="AH330" s="428"/>
      <c r="AI330" s="428"/>
      <c r="AJ330" s="428"/>
      <c r="AK330" s="428"/>
      <c r="AL330" s="428"/>
      <c r="AM330" s="428"/>
      <c r="AN330" s="428"/>
      <c r="AO330" s="428"/>
      <c r="AP330" s="428"/>
      <c r="AQ330" s="428"/>
      <c r="AR330" s="428"/>
      <c r="AS330" s="428"/>
      <c r="AT330" s="428"/>
      <c r="AU330" s="428"/>
      <c r="AV330" s="428"/>
      <c r="AW330" s="428"/>
      <c r="AX330" s="428"/>
      <c r="AY330" s="428"/>
      <c r="AZ330" s="428"/>
      <c r="BA330" s="428"/>
      <c r="BB330" s="428"/>
      <c r="BC330" s="428"/>
      <c r="BD330" s="428"/>
      <c r="BE330" s="428"/>
      <c r="BF330" s="518">
        <f>SUM(BF335:BF344)</f>
        <v>0</v>
      </c>
      <c r="BG330" s="428"/>
      <c r="BH330" s="493" t="s">
        <v>211</v>
      </c>
      <c r="BI330" s="519"/>
      <c r="BJ330" s="495" t="str">
        <f>if(BL330=1,"1","0")</f>
        <v>0</v>
      </c>
      <c r="BK330" s="496">
        <v>0.0</v>
      </c>
      <c r="BL330" s="520">
        <f>AVERAGE(BI335:BI344)</f>
        <v>0</v>
      </c>
      <c r="BM330" s="428"/>
      <c r="BN330" s="428"/>
    </row>
    <row r="331" outlineLevel="3">
      <c r="A331" s="428"/>
      <c r="B331" s="428"/>
      <c r="C331" s="428"/>
      <c r="D331" s="428"/>
      <c r="E331" s="428"/>
      <c r="F331" s="428"/>
      <c r="G331" s="428"/>
      <c r="H331" s="428"/>
      <c r="I331" s="428"/>
      <c r="J331" s="428"/>
      <c r="K331" s="428"/>
      <c r="L331" s="428"/>
      <c r="M331" s="428"/>
      <c r="N331" s="428"/>
      <c r="O331" s="428"/>
      <c r="P331" s="428"/>
      <c r="Q331" s="428"/>
      <c r="R331" s="428"/>
      <c r="S331" s="428"/>
      <c r="T331" s="428"/>
      <c r="U331" s="428"/>
      <c r="V331" s="428"/>
      <c r="W331" s="428"/>
      <c r="X331" s="428"/>
      <c r="Y331" s="428"/>
      <c r="Z331" s="428"/>
      <c r="AA331" s="428"/>
      <c r="AB331" s="428"/>
      <c r="AC331" s="428"/>
      <c r="AD331" s="428"/>
      <c r="AE331" s="428"/>
      <c r="AF331" s="428"/>
      <c r="AG331" s="428"/>
      <c r="AH331" s="428"/>
      <c r="AI331" s="428"/>
      <c r="AJ331" s="428"/>
      <c r="AK331" s="428"/>
      <c r="AL331" s="428"/>
      <c r="AM331" s="428"/>
      <c r="AN331" s="428"/>
      <c r="AO331" s="428"/>
      <c r="AP331" s="428"/>
      <c r="AQ331" s="428"/>
      <c r="AR331" s="428"/>
      <c r="AS331" s="428"/>
      <c r="AT331" s="428"/>
      <c r="AU331" s="428"/>
      <c r="AV331" s="428"/>
      <c r="AW331" s="428"/>
      <c r="AX331" s="428"/>
      <c r="AY331" s="428"/>
      <c r="AZ331" s="428"/>
      <c r="BA331" s="428"/>
      <c r="BB331" s="428"/>
      <c r="BC331" s="428"/>
      <c r="BD331" s="428"/>
      <c r="BE331" s="428"/>
      <c r="BF331" s="428"/>
      <c r="BG331" s="428"/>
      <c r="BH331" s="428"/>
      <c r="BI331" s="428"/>
      <c r="BJ331" s="428"/>
      <c r="BK331" s="428"/>
      <c r="BL331" s="428"/>
      <c r="BM331" s="428"/>
      <c r="BN331" s="428"/>
    </row>
    <row r="332" outlineLevel="3">
      <c r="A332" s="428"/>
      <c r="B332" s="428"/>
      <c r="C332" s="428"/>
      <c r="D332" s="428"/>
      <c r="E332" s="498" t="s">
        <v>212</v>
      </c>
      <c r="F332" s="499" t="s">
        <v>213</v>
      </c>
      <c r="G332" s="498" t="s">
        <v>214</v>
      </c>
      <c r="H332" s="521"/>
      <c r="I332" s="521"/>
      <c r="J332" s="500"/>
      <c r="K332" s="182"/>
      <c r="L332" s="182"/>
      <c r="M332" s="182"/>
      <c r="N332" s="182"/>
      <c r="O332" s="182"/>
      <c r="P332" s="182"/>
      <c r="Q332" s="182"/>
      <c r="R332" s="182"/>
      <c r="S332" s="182"/>
      <c r="T332" s="182"/>
      <c r="U332" s="182"/>
      <c r="V332" s="182"/>
      <c r="W332" s="182"/>
      <c r="X332" s="182"/>
      <c r="Y332" s="182"/>
      <c r="Z332" s="182"/>
      <c r="AA332" s="182"/>
      <c r="AB332" s="182"/>
      <c r="AC332" s="182"/>
      <c r="AD332" s="182"/>
      <c r="AE332" s="182"/>
      <c r="AF332" s="182"/>
      <c r="AG332" s="182"/>
      <c r="AH332" s="182"/>
      <c r="AI332" s="182"/>
      <c r="AJ332" s="182"/>
      <c r="AK332" s="182"/>
      <c r="AL332" s="182"/>
      <c r="AM332" s="182"/>
      <c r="AN332" s="182"/>
      <c r="AO332" s="182"/>
      <c r="AP332" s="182"/>
      <c r="AQ332" s="182"/>
      <c r="AR332" s="182"/>
      <c r="AS332" s="182"/>
      <c r="AT332" s="182"/>
      <c r="AU332" s="182"/>
      <c r="AV332" s="182"/>
      <c r="AW332" s="182"/>
      <c r="AX332" s="182"/>
      <c r="AY332" s="182"/>
      <c r="AZ332" s="182"/>
      <c r="BA332" s="182"/>
      <c r="BB332" s="182"/>
      <c r="BC332" s="182"/>
      <c r="BD332" s="182"/>
      <c r="BE332" s="181"/>
      <c r="BF332" s="501" t="s">
        <v>187</v>
      </c>
      <c r="BG332" s="479" t="s">
        <v>217</v>
      </c>
      <c r="BH332" s="182"/>
      <c r="BI332" s="182"/>
      <c r="BJ332" s="181"/>
      <c r="BK332" s="501" t="s">
        <v>167</v>
      </c>
      <c r="BL332" s="501" t="s">
        <v>218</v>
      </c>
      <c r="BM332" s="428"/>
      <c r="BN332" s="428"/>
    </row>
    <row r="333" outlineLevel="3">
      <c r="A333" s="428"/>
      <c r="B333" s="428"/>
      <c r="C333" s="428"/>
      <c r="D333" s="428"/>
      <c r="E333" s="199"/>
      <c r="F333" s="199"/>
      <c r="G333" s="199"/>
      <c r="H333" s="199"/>
      <c r="I333" s="199"/>
      <c r="J333" s="502" t="s">
        <v>219</v>
      </c>
      <c r="K333" s="182"/>
      <c r="L333" s="182"/>
      <c r="M333" s="181"/>
      <c r="N333" s="502" t="s">
        <v>220</v>
      </c>
      <c r="O333" s="182"/>
      <c r="P333" s="182"/>
      <c r="Q333" s="181"/>
      <c r="R333" s="502" t="s">
        <v>221</v>
      </c>
      <c r="S333" s="182"/>
      <c r="T333" s="182"/>
      <c r="U333" s="181"/>
      <c r="V333" s="502" t="s">
        <v>222</v>
      </c>
      <c r="W333" s="182"/>
      <c r="X333" s="182"/>
      <c r="Y333" s="181"/>
      <c r="Z333" s="502" t="s">
        <v>223</v>
      </c>
      <c r="AA333" s="182"/>
      <c r="AB333" s="182"/>
      <c r="AC333" s="181"/>
      <c r="AD333" s="502" t="s">
        <v>224</v>
      </c>
      <c r="AE333" s="182"/>
      <c r="AF333" s="182"/>
      <c r="AG333" s="181"/>
      <c r="AH333" s="502" t="s">
        <v>225</v>
      </c>
      <c r="AI333" s="182"/>
      <c r="AJ333" s="182"/>
      <c r="AK333" s="181"/>
      <c r="AL333" s="502" t="s">
        <v>226</v>
      </c>
      <c r="AM333" s="182"/>
      <c r="AN333" s="182"/>
      <c r="AO333" s="181"/>
      <c r="AP333" s="502" t="s">
        <v>227</v>
      </c>
      <c r="AQ333" s="182"/>
      <c r="AR333" s="182"/>
      <c r="AS333" s="181"/>
      <c r="AT333" s="502" t="s">
        <v>228</v>
      </c>
      <c r="AU333" s="182"/>
      <c r="AV333" s="182"/>
      <c r="AW333" s="181"/>
      <c r="AX333" s="502" t="s">
        <v>229</v>
      </c>
      <c r="AY333" s="182"/>
      <c r="AZ333" s="182"/>
      <c r="BA333" s="181"/>
      <c r="BB333" s="502" t="s">
        <v>230</v>
      </c>
      <c r="BC333" s="182"/>
      <c r="BD333" s="182"/>
      <c r="BE333" s="181"/>
      <c r="BF333" s="199"/>
      <c r="BG333" s="503" t="s">
        <v>231</v>
      </c>
      <c r="BH333" s="504" t="s">
        <v>232</v>
      </c>
      <c r="BI333" s="503" t="s">
        <v>233</v>
      </c>
      <c r="BJ333" s="504" t="s">
        <v>234</v>
      </c>
      <c r="BK333" s="199"/>
      <c r="BL333" s="199"/>
      <c r="BM333" s="428"/>
      <c r="BN333" s="428"/>
    </row>
    <row r="334" outlineLevel="3">
      <c r="A334" s="428"/>
      <c r="B334" s="428"/>
      <c r="C334" s="428"/>
      <c r="D334" s="428"/>
      <c r="E334" s="183"/>
      <c r="F334" s="183"/>
      <c r="G334" s="183"/>
      <c r="H334" s="183"/>
      <c r="I334" s="183"/>
      <c r="J334" s="505">
        <v>1.0</v>
      </c>
      <c r="K334" s="505">
        <v>2.0</v>
      </c>
      <c r="L334" s="505">
        <v>3.0</v>
      </c>
      <c r="M334" s="505">
        <v>4.0</v>
      </c>
      <c r="N334" s="505">
        <v>1.0</v>
      </c>
      <c r="O334" s="505">
        <v>2.0</v>
      </c>
      <c r="P334" s="505">
        <v>3.0</v>
      </c>
      <c r="Q334" s="505">
        <v>4.0</v>
      </c>
      <c r="R334" s="505">
        <v>1.0</v>
      </c>
      <c r="S334" s="505">
        <v>2.0</v>
      </c>
      <c r="T334" s="505">
        <v>3.0</v>
      </c>
      <c r="U334" s="505">
        <v>4.0</v>
      </c>
      <c r="V334" s="505">
        <v>1.0</v>
      </c>
      <c r="W334" s="505">
        <v>2.0</v>
      </c>
      <c r="X334" s="505">
        <v>3.0</v>
      </c>
      <c r="Y334" s="505">
        <v>4.0</v>
      </c>
      <c r="Z334" s="505">
        <v>1.0</v>
      </c>
      <c r="AA334" s="505">
        <v>2.0</v>
      </c>
      <c r="AB334" s="505">
        <v>3.0</v>
      </c>
      <c r="AC334" s="505">
        <v>4.0</v>
      </c>
      <c r="AD334" s="505">
        <v>1.0</v>
      </c>
      <c r="AE334" s="505">
        <v>2.0</v>
      </c>
      <c r="AF334" s="505">
        <v>3.0</v>
      </c>
      <c r="AG334" s="505">
        <v>4.0</v>
      </c>
      <c r="AH334" s="505">
        <v>1.0</v>
      </c>
      <c r="AI334" s="505">
        <v>2.0</v>
      </c>
      <c r="AJ334" s="505">
        <v>3.0</v>
      </c>
      <c r="AK334" s="505">
        <v>4.0</v>
      </c>
      <c r="AL334" s="505">
        <v>1.0</v>
      </c>
      <c r="AM334" s="505">
        <v>2.0</v>
      </c>
      <c r="AN334" s="505">
        <v>3.0</v>
      </c>
      <c r="AO334" s="505">
        <v>4.0</v>
      </c>
      <c r="AP334" s="505">
        <v>1.0</v>
      </c>
      <c r="AQ334" s="505">
        <v>2.0</v>
      </c>
      <c r="AR334" s="505">
        <v>3.0</v>
      </c>
      <c r="AS334" s="505">
        <v>4.0</v>
      </c>
      <c r="AT334" s="505">
        <v>1.0</v>
      </c>
      <c r="AU334" s="505">
        <v>2.0</v>
      </c>
      <c r="AV334" s="505">
        <v>3.0</v>
      </c>
      <c r="AW334" s="505">
        <v>4.0</v>
      </c>
      <c r="AX334" s="505">
        <v>1.0</v>
      </c>
      <c r="AY334" s="505">
        <v>2.0</v>
      </c>
      <c r="AZ334" s="505">
        <v>3.0</v>
      </c>
      <c r="BA334" s="505">
        <v>4.0</v>
      </c>
      <c r="BB334" s="505">
        <v>1.0</v>
      </c>
      <c r="BC334" s="505">
        <v>2.0</v>
      </c>
      <c r="BD334" s="505">
        <v>3.0</v>
      </c>
      <c r="BE334" s="505">
        <v>4.0</v>
      </c>
      <c r="BF334" s="183"/>
      <c r="BG334" s="183"/>
      <c r="BH334" s="183"/>
      <c r="BI334" s="183"/>
      <c r="BJ334" s="183"/>
      <c r="BK334" s="183"/>
      <c r="BL334" s="183"/>
      <c r="BM334" s="428"/>
      <c r="BN334" s="428"/>
    </row>
    <row r="335" outlineLevel="3">
      <c r="A335" s="428"/>
      <c r="B335" s="428"/>
      <c r="C335" s="428"/>
      <c r="D335" s="428"/>
      <c r="E335" s="486">
        <v>1.0</v>
      </c>
      <c r="F335" s="528"/>
      <c r="G335" s="506"/>
      <c r="H335" s="507"/>
      <c r="I335" s="507"/>
      <c r="J335" s="523">
        <v>0.0</v>
      </c>
      <c r="K335" s="523">
        <v>0.0</v>
      </c>
      <c r="L335" s="523">
        <v>0.0</v>
      </c>
      <c r="M335" s="523">
        <v>0.0</v>
      </c>
      <c r="N335" s="523">
        <v>0.0</v>
      </c>
      <c r="O335" s="523">
        <v>0.0</v>
      </c>
      <c r="P335" s="523">
        <v>0.0</v>
      </c>
      <c r="Q335" s="523">
        <v>0.0</v>
      </c>
      <c r="R335" s="523">
        <v>0.0</v>
      </c>
      <c r="S335" s="523">
        <v>0.0</v>
      </c>
      <c r="T335" s="523">
        <v>0.0</v>
      </c>
      <c r="U335" s="523">
        <v>0.0</v>
      </c>
      <c r="V335" s="523">
        <v>0.0</v>
      </c>
      <c r="W335" s="523">
        <v>0.0</v>
      </c>
      <c r="X335" s="523">
        <v>0.0</v>
      </c>
      <c r="Y335" s="523">
        <v>0.0</v>
      </c>
      <c r="Z335" s="523">
        <v>0.0</v>
      </c>
      <c r="AA335" s="523">
        <v>0.0</v>
      </c>
      <c r="AB335" s="523">
        <v>0.0</v>
      </c>
      <c r="AC335" s="523">
        <v>0.0</v>
      </c>
      <c r="AD335" s="523">
        <v>0.0</v>
      </c>
      <c r="AE335" s="523">
        <v>0.0</v>
      </c>
      <c r="AF335" s="523">
        <v>0.0</v>
      </c>
      <c r="AG335" s="523">
        <v>0.0</v>
      </c>
      <c r="AH335" s="523">
        <v>0.0</v>
      </c>
      <c r="AI335" s="523">
        <v>0.0</v>
      </c>
      <c r="AJ335" s="523">
        <v>0.0</v>
      </c>
      <c r="AK335" s="523">
        <v>0.0</v>
      </c>
      <c r="AL335" s="523">
        <v>0.0</v>
      </c>
      <c r="AM335" s="523">
        <v>0.0</v>
      </c>
      <c r="AN335" s="523">
        <v>0.0</v>
      </c>
      <c r="AO335" s="523">
        <v>0.0</v>
      </c>
      <c r="AP335" s="523">
        <v>0.0</v>
      </c>
      <c r="AQ335" s="523">
        <v>0.0</v>
      </c>
      <c r="AR335" s="523">
        <v>0.0</v>
      </c>
      <c r="AS335" s="523">
        <v>0.0</v>
      </c>
      <c r="AT335" s="523">
        <v>0.0</v>
      </c>
      <c r="AU335" s="523">
        <v>0.0</v>
      </c>
      <c r="AV335" s="523">
        <v>0.0</v>
      </c>
      <c r="AW335" s="523">
        <v>0.0</v>
      </c>
      <c r="AX335" s="523">
        <v>0.0</v>
      </c>
      <c r="AY335" s="523">
        <v>0.0</v>
      </c>
      <c r="AZ335" s="523">
        <v>0.0</v>
      </c>
      <c r="BA335" s="523">
        <v>0.0</v>
      </c>
      <c r="BB335" s="523">
        <v>0.0</v>
      </c>
      <c r="BC335" s="523">
        <v>0.0</v>
      </c>
      <c r="BD335" s="523">
        <v>0.0</v>
      </c>
      <c r="BE335" s="523">
        <v>0.0</v>
      </c>
      <c r="BF335" s="515">
        <v>0.0</v>
      </c>
      <c r="BG335" s="510"/>
      <c r="BH335" s="511">
        <v>0.0</v>
      </c>
      <c r="BI335" s="512">
        <f t="shared" ref="BI335:BI344" si="33">iferror(AVERAGE(J335:BE335))</f>
        <v>0</v>
      </c>
      <c r="BJ335" s="511">
        <v>0.0</v>
      </c>
      <c r="BK335" s="513"/>
      <c r="BL335" s="514">
        <f>iferror((BH335+BJ335)/100)</f>
        <v>0</v>
      </c>
      <c r="BM335" s="428"/>
      <c r="BN335" s="428"/>
    </row>
    <row r="336" outlineLevel="3">
      <c r="A336" s="428"/>
      <c r="B336" s="428"/>
      <c r="C336" s="428"/>
      <c r="D336" s="428"/>
      <c r="E336" s="486">
        <v>2.0</v>
      </c>
      <c r="F336" s="529"/>
      <c r="G336" s="506"/>
      <c r="H336" s="507"/>
      <c r="I336" s="507"/>
      <c r="J336" s="523">
        <v>0.0</v>
      </c>
      <c r="K336" s="523">
        <v>0.0</v>
      </c>
      <c r="L336" s="523">
        <v>0.0</v>
      </c>
      <c r="M336" s="523">
        <v>0.0</v>
      </c>
      <c r="N336" s="523">
        <v>0.0</v>
      </c>
      <c r="O336" s="523">
        <v>0.0</v>
      </c>
      <c r="P336" s="523">
        <v>0.0</v>
      </c>
      <c r="Q336" s="523">
        <v>0.0</v>
      </c>
      <c r="R336" s="523">
        <v>0.0</v>
      </c>
      <c r="S336" s="523">
        <v>0.0</v>
      </c>
      <c r="T336" s="523">
        <v>0.0</v>
      </c>
      <c r="U336" s="523">
        <v>0.0</v>
      </c>
      <c r="V336" s="523">
        <v>0.0</v>
      </c>
      <c r="W336" s="523">
        <v>0.0</v>
      </c>
      <c r="X336" s="523">
        <v>0.0</v>
      </c>
      <c r="Y336" s="523">
        <v>0.0</v>
      </c>
      <c r="Z336" s="523">
        <v>0.0</v>
      </c>
      <c r="AA336" s="523">
        <v>0.0</v>
      </c>
      <c r="AB336" s="523">
        <v>0.0</v>
      </c>
      <c r="AC336" s="523">
        <v>0.0</v>
      </c>
      <c r="AD336" s="523">
        <v>0.0</v>
      </c>
      <c r="AE336" s="523">
        <v>0.0</v>
      </c>
      <c r="AF336" s="523">
        <v>0.0</v>
      </c>
      <c r="AG336" s="523">
        <v>0.0</v>
      </c>
      <c r="AH336" s="523">
        <v>0.0</v>
      </c>
      <c r="AI336" s="523">
        <v>0.0</v>
      </c>
      <c r="AJ336" s="523">
        <v>0.0</v>
      </c>
      <c r="AK336" s="523">
        <v>0.0</v>
      </c>
      <c r="AL336" s="523">
        <v>0.0</v>
      </c>
      <c r="AM336" s="523">
        <v>0.0</v>
      </c>
      <c r="AN336" s="523">
        <v>0.0</v>
      </c>
      <c r="AO336" s="523">
        <v>0.0</v>
      </c>
      <c r="AP336" s="523">
        <v>0.0</v>
      </c>
      <c r="AQ336" s="523">
        <v>0.0</v>
      </c>
      <c r="AR336" s="523">
        <v>0.0</v>
      </c>
      <c r="AS336" s="523">
        <v>0.0</v>
      </c>
      <c r="AT336" s="523">
        <v>0.0</v>
      </c>
      <c r="AU336" s="523">
        <v>0.0</v>
      </c>
      <c r="AV336" s="523">
        <v>0.0</v>
      </c>
      <c r="AW336" s="523">
        <v>0.0</v>
      </c>
      <c r="AX336" s="523">
        <v>0.0</v>
      </c>
      <c r="AY336" s="523">
        <v>0.0</v>
      </c>
      <c r="AZ336" s="523">
        <v>0.0</v>
      </c>
      <c r="BA336" s="523">
        <v>0.0</v>
      </c>
      <c r="BB336" s="523">
        <v>0.0</v>
      </c>
      <c r="BC336" s="523">
        <v>0.0</v>
      </c>
      <c r="BD336" s="523">
        <v>0.0</v>
      </c>
      <c r="BE336" s="523">
        <v>0.0</v>
      </c>
      <c r="BF336" s="515">
        <v>0.0</v>
      </c>
      <c r="BG336" s="510"/>
      <c r="BH336" s="511">
        <v>0.0</v>
      </c>
      <c r="BI336" s="512">
        <f t="shared" si="33"/>
        <v>0</v>
      </c>
      <c r="BJ336" s="511">
        <v>0.0</v>
      </c>
      <c r="BK336" s="513"/>
      <c r="BL336" s="514">
        <f t="shared" ref="BL336:BL344" si="34">(BH336+BJ336)/100</f>
        <v>0</v>
      </c>
      <c r="BM336" s="428"/>
      <c r="BN336" s="428"/>
    </row>
    <row r="337" outlineLevel="3">
      <c r="A337" s="428"/>
      <c r="B337" s="428"/>
      <c r="C337" s="248" t="s">
        <v>235</v>
      </c>
      <c r="D337" s="428"/>
      <c r="E337" s="486">
        <v>3.0</v>
      </c>
      <c r="F337" s="529"/>
      <c r="G337" s="506"/>
      <c r="H337" s="507"/>
      <c r="I337" s="507"/>
      <c r="J337" s="523">
        <v>0.0</v>
      </c>
      <c r="K337" s="523">
        <v>0.0</v>
      </c>
      <c r="L337" s="523">
        <v>0.0</v>
      </c>
      <c r="M337" s="523">
        <v>0.0</v>
      </c>
      <c r="N337" s="523">
        <v>0.0</v>
      </c>
      <c r="O337" s="523">
        <v>0.0</v>
      </c>
      <c r="P337" s="523">
        <v>0.0</v>
      </c>
      <c r="Q337" s="523">
        <v>0.0</v>
      </c>
      <c r="R337" s="523">
        <v>0.0</v>
      </c>
      <c r="S337" s="523">
        <v>0.0</v>
      </c>
      <c r="T337" s="523">
        <v>0.0</v>
      </c>
      <c r="U337" s="523">
        <v>0.0</v>
      </c>
      <c r="V337" s="523">
        <v>0.0</v>
      </c>
      <c r="W337" s="523">
        <v>0.0</v>
      </c>
      <c r="X337" s="523">
        <v>0.0</v>
      </c>
      <c r="Y337" s="523">
        <v>0.0</v>
      </c>
      <c r="Z337" s="523">
        <v>0.0</v>
      </c>
      <c r="AA337" s="523">
        <v>0.0</v>
      </c>
      <c r="AB337" s="523">
        <v>0.0</v>
      </c>
      <c r="AC337" s="523">
        <v>0.0</v>
      </c>
      <c r="AD337" s="523">
        <v>0.0</v>
      </c>
      <c r="AE337" s="523">
        <v>0.0</v>
      </c>
      <c r="AF337" s="523">
        <v>0.0</v>
      </c>
      <c r="AG337" s="523">
        <v>0.0</v>
      </c>
      <c r="AH337" s="523">
        <v>0.0</v>
      </c>
      <c r="AI337" s="523">
        <v>0.0</v>
      </c>
      <c r="AJ337" s="523">
        <v>0.0</v>
      </c>
      <c r="AK337" s="523">
        <v>0.0</v>
      </c>
      <c r="AL337" s="523">
        <v>0.0</v>
      </c>
      <c r="AM337" s="523">
        <v>0.0</v>
      </c>
      <c r="AN337" s="523">
        <v>0.0</v>
      </c>
      <c r="AO337" s="523">
        <v>0.0</v>
      </c>
      <c r="AP337" s="523">
        <v>0.0</v>
      </c>
      <c r="AQ337" s="523">
        <v>0.0</v>
      </c>
      <c r="AR337" s="523">
        <v>0.0</v>
      </c>
      <c r="AS337" s="523">
        <v>0.0</v>
      </c>
      <c r="AT337" s="523">
        <v>0.0</v>
      </c>
      <c r="AU337" s="523">
        <v>0.0</v>
      </c>
      <c r="AV337" s="523">
        <v>0.0</v>
      </c>
      <c r="AW337" s="523">
        <v>0.0</v>
      </c>
      <c r="AX337" s="523">
        <v>0.0</v>
      </c>
      <c r="AY337" s="523">
        <v>0.0</v>
      </c>
      <c r="AZ337" s="523">
        <v>0.0</v>
      </c>
      <c r="BA337" s="523">
        <v>0.0</v>
      </c>
      <c r="BB337" s="523">
        <v>0.0</v>
      </c>
      <c r="BC337" s="523">
        <v>0.0</v>
      </c>
      <c r="BD337" s="523">
        <v>0.0</v>
      </c>
      <c r="BE337" s="523">
        <v>0.0</v>
      </c>
      <c r="BF337" s="515">
        <v>0.0</v>
      </c>
      <c r="BG337" s="510"/>
      <c r="BH337" s="511">
        <v>0.0</v>
      </c>
      <c r="BI337" s="512">
        <f t="shared" si="33"/>
        <v>0</v>
      </c>
      <c r="BJ337" s="511">
        <v>0.0</v>
      </c>
      <c r="BK337" s="513"/>
      <c r="BL337" s="514">
        <f t="shared" si="34"/>
        <v>0</v>
      </c>
      <c r="BM337" s="428"/>
      <c r="BN337" s="428"/>
    </row>
    <row r="338" outlineLevel="3">
      <c r="A338" s="428"/>
      <c r="B338" s="428"/>
      <c r="C338" s="428"/>
      <c r="D338" s="428"/>
      <c r="E338" s="486">
        <v>4.0</v>
      </c>
      <c r="F338" s="529"/>
      <c r="G338" s="506"/>
      <c r="H338" s="507"/>
      <c r="I338" s="507"/>
      <c r="J338" s="523">
        <v>0.0</v>
      </c>
      <c r="K338" s="523">
        <v>0.0</v>
      </c>
      <c r="L338" s="523">
        <v>0.0</v>
      </c>
      <c r="M338" s="523">
        <v>0.0</v>
      </c>
      <c r="N338" s="523">
        <v>0.0</v>
      </c>
      <c r="O338" s="523">
        <v>0.0</v>
      </c>
      <c r="P338" s="523">
        <v>0.0</v>
      </c>
      <c r="Q338" s="523">
        <v>0.0</v>
      </c>
      <c r="R338" s="523">
        <v>0.0</v>
      </c>
      <c r="S338" s="523">
        <v>0.0</v>
      </c>
      <c r="T338" s="523">
        <v>0.0</v>
      </c>
      <c r="U338" s="523">
        <v>0.0</v>
      </c>
      <c r="V338" s="523">
        <v>0.0</v>
      </c>
      <c r="W338" s="523">
        <v>0.0</v>
      </c>
      <c r="X338" s="523">
        <v>0.0</v>
      </c>
      <c r="Y338" s="523">
        <v>0.0</v>
      </c>
      <c r="Z338" s="523">
        <v>0.0</v>
      </c>
      <c r="AA338" s="523">
        <v>0.0</v>
      </c>
      <c r="AB338" s="523">
        <v>0.0</v>
      </c>
      <c r="AC338" s="523">
        <v>0.0</v>
      </c>
      <c r="AD338" s="523">
        <v>0.0</v>
      </c>
      <c r="AE338" s="523">
        <v>0.0</v>
      </c>
      <c r="AF338" s="523">
        <v>0.0</v>
      </c>
      <c r="AG338" s="523">
        <v>0.0</v>
      </c>
      <c r="AH338" s="523">
        <v>0.0</v>
      </c>
      <c r="AI338" s="523">
        <v>0.0</v>
      </c>
      <c r="AJ338" s="523">
        <v>0.0</v>
      </c>
      <c r="AK338" s="523">
        <v>0.0</v>
      </c>
      <c r="AL338" s="523">
        <v>0.0</v>
      </c>
      <c r="AM338" s="523">
        <v>0.0</v>
      </c>
      <c r="AN338" s="523">
        <v>0.0</v>
      </c>
      <c r="AO338" s="523">
        <v>0.0</v>
      </c>
      <c r="AP338" s="523">
        <v>0.0</v>
      </c>
      <c r="AQ338" s="523">
        <v>0.0</v>
      </c>
      <c r="AR338" s="523">
        <v>0.0</v>
      </c>
      <c r="AS338" s="523">
        <v>0.0</v>
      </c>
      <c r="AT338" s="523">
        <v>0.0</v>
      </c>
      <c r="AU338" s="523">
        <v>0.0</v>
      </c>
      <c r="AV338" s="523">
        <v>0.0</v>
      </c>
      <c r="AW338" s="523">
        <v>0.0</v>
      </c>
      <c r="AX338" s="523">
        <v>0.0</v>
      </c>
      <c r="AY338" s="523">
        <v>0.0</v>
      </c>
      <c r="AZ338" s="523">
        <v>0.0</v>
      </c>
      <c r="BA338" s="523">
        <v>0.0</v>
      </c>
      <c r="BB338" s="523">
        <v>0.0</v>
      </c>
      <c r="BC338" s="523">
        <v>0.0</v>
      </c>
      <c r="BD338" s="523">
        <v>0.0</v>
      </c>
      <c r="BE338" s="523">
        <v>0.0</v>
      </c>
      <c r="BF338" s="515">
        <v>0.0</v>
      </c>
      <c r="BG338" s="510"/>
      <c r="BH338" s="511">
        <v>0.0</v>
      </c>
      <c r="BI338" s="512">
        <f t="shared" si="33"/>
        <v>0</v>
      </c>
      <c r="BJ338" s="511">
        <v>0.0</v>
      </c>
      <c r="BK338" s="513"/>
      <c r="BL338" s="514">
        <f t="shared" si="34"/>
        <v>0</v>
      </c>
      <c r="BM338" s="428"/>
      <c r="BN338" s="428"/>
    </row>
    <row r="339" outlineLevel="3">
      <c r="A339" s="428"/>
      <c r="B339" s="428"/>
      <c r="C339" s="428"/>
      <c r="D339" s="428"/>
      <c r="E339" s="486">
        <v>5.0</v>
      </c>
      <c r="F339" s="529"/>
      <c r="G339" s="506"/>
      <c r="H339" s="507"/>
      <c r="I339" s="507"/>
      <c r="J339" s="523">
        <v>0.0</v>
      </c>
      <c r="K339" s="523">
        <v>0.0</v>
      </c>
      <c r="L339" s="523">
        <v>0.0</v>
      </c>
      <c r="M339" s="523">
        <v>0.0</v>
      </c>
      <c r="N339" s="523">
        <v>0.0</v>
      </c>
      <c r="O339" s="523">
        <v>0.0</v>
      </c>
      <c r="P339" s="523">
        <v>0.0</v>
      </c>
      <c r="Q339" s="523">
        <v>0.0</v>
      </c>
      <c r="R339" s="523">
        <v>0.0</v>
      </c>
      <c r="S339" s="523">
        <v>0.0</v>
      </c>
      <c r="T339" s="523">
        <v>0.0</v>
      </c>
      <c r="U339" s="523">
        <v>0.0</v>
      </c>
      <c r="V339" s="523">
        <v>0.0</v>
      </c>
      <c r="W339" s="523">
        <v>0.0</v>
      </c>
      <c r="X339" s="523">
        <v>0.0</v>
      </c>
      <c r="Y339" s="523">
        <v>0.0</v>
      </c>
      <c r="Z339" s="523">
        <v>0.0</v>
      </c>
      <c r="AA339" s="523">
        <v>0.0</v>
      </c>
      <c r="AB339" s="523">
        <v>0.0</v>
      </c>
      <c r="AC339" s="523">
        <v>0.0</v>
      </c>
      <c r="AD339" s="523">
        <v>0.0</v>
      </c>
      <c r="AE339" s="523">
        <v>0.0</v>
      </c>
      <c r="AF339" s="523">
        <v>0.0</v>
      </c>
      <c r="AG339" s="523">
        <v>0.0</v>
      </c>
      <c r="AH339" s="523">
        <v>0.0</v>
      </c>
      <c r="AI339" s="523">
        <v>0.0</v>
      </c>
      <c r="AJ339" s="523">
        <v>0.0</v>
      </c>
      <c r="AK339" s="523">
        <v>0.0</v>
      </c>
      <c r="AL339" s="523">
        <v>0.0</v>
      </c>
      <c r="AM339" s="523">
        <v>0.0</v>
      </c>
      <c r="AN339" s="523">
        <v>0.0</v>
      </c>
      <c r="AO339" s="523">
        <v>0.0</v>
      </c>
      <c r="AP339" s="523">
        <v>0.0</v>
      </c>
      <c r="AQ339" s="523">
        <v>0.0</v>
      </c>
      <c r="AR339" s="523">
        <v>0.0</v>
      </c>
      <c r="AS339" s="523">
        <v>0.0</v>
      </c>
      <c r="AT339" s="523">
        <v>0.0</v>
      </c>
      <c r="AU339" s="523">
        <v>0.0</v>
      </c>
      <c r="AV339" s="523">
        <v>0.0</v>
      </c>
      <c r="AW339" s="523">
        <v>0.0</v>
      </c>
      <c r="AX339" s="523">
        <v>0.0</v>
      </c>
      <c r="AY339" s="523">
        <v>0.0</v>
      </c>
      <c r="AZ339" s="523">
        <v>0.0</v>
      </c>
      <c r="BA339" s="523">
        <v>0.0</v>
      </c>
      <c r="BB339" s="523">
        <v>0.0</v>
      </c>
      <c r="BC339" s="523">
        <v>0.0</v>
      </c>
      <c r="BD339" s="523">
        <v>0.0</v>
      </c>
      <c r="BE339" s="523">
        <v>0.0</v>
      </c>
      <c r="BF339" s="515">
        <v>0.0</v>
      </c>
      <c r="BG339" s="510"/>
      <c r="BH339" s="511">
        <v>0.0</v>
      </c>
      <c r="BI339" s="512">
        <f t="shared" si="33"/>
        <v>0</v>
      </c>
      <c r="BJ339" s="511">
        <v>0.0</v>
      </c>
      <c r="BK339" s="513"/>
      <c r="BL339" s="514">
        <f t="shared" si="34"/>
        <v>0</v>
      </c>
      <c r="BM339" s="428"/>
      <c r="BN339" s="428"/>
    </row>
    <row r="340" outlineLevel="3">
      <c r="A340" s="428"/>
      <c r="B340" s="428"/>
      <c r="C340" s="428"/>
      <c r="D340" s="428"/>
      <c r="E340" s="486">
        <v>6.0</v>
      </c>
      <c r="F340" s="529"/>
      <c r="G340" s="506"/>
      <c r="H340" s="507"/>
      <c r="I340" s="507"/>
      <c r="J340" s="523">
        <v>0.0</v>
      </c>
      <c r="K340" s="523">
        <v>0.0</v>
      </c>
      <c r="L340" s="523">
        <v>0.0</v>
      </c>
      <c r="M340" s="523">
        <v>0.0</v>
      </c>
      <c r="N340" s="523">
        <v>0.0</v>
      </c>
      <c r="O340" s="523">
        <v>0.0</v>
      </c>
      <c r="P340" s="523">
        <v>0.0</v>
      </c>
      <c r="Q340" s="523">
        <v>0.0</v>
      </c>
      <c r="R340" s="523">
        <v>0.0</v>
      </c>
      <c r="S340" s="523">
        <v>0.0</v>
      </c>
      <c r="T340" s="523">
        <v>0.0</v>
      </c>
      <c r="U340" s="523">
        <v>0.0</v>
      </c>
      <c r="V340" s="523">
        <v>0.0</v>
      </c>
      <c r="W340" s="523">
        <v>0.0</v>
      </c>
      <c r="X340" s="523">
        <v>0.0</v>
      </c>
      <c r="Y340" s="523">
        <v>0.0</v>
      </c>
      <c r="Z340" s="523">
        <v>0.0</v>
      </c>
      <c r="AA340" s="523">
        <v>0.0</v>
      </c>
      <c r="AB340" s="523">
        <v>0.0</v>
      </c>
      <c r="AC340" s="523">
        <v>0.0</v>
      </c>
      <c r="AD340" s="523">
        <v>0.0</v>
      </c>
      <c r="AE340" s="523">
        <v>0.0</v>
      </c>
      <c r="AF340" s="523">
        <v>0.0</v>
      </c>
      <c r="AG340" s="523">
        <v>0.0</v>
      </c>
      <c r="AH340" s="523">
        <v>0.0</v>
      </c>
      <c r="AI340" s="523">
        <v>0.0</v>
      </c>
      <c r="AJ340" s="523">
        <v>0.0</v>
      </c>
      <c r="AK340" s="523">
        <v>0.0</v>
      </c>
      <c r="AL340" s="523">
        <v>0.0</v>
      </c>
      <c r="AM340" s="523">
        <v>0.0</v>
      </c>
      <c r="AN340" s="523">
        <v>0.0</v>
      </c>
      <c r="AO340" s="523">
        <v>0.0</v>
      </c>
      <c r="AP340" s="523">
        <v>0.0</v>
      </c>
      <c r="AQ340" s="523">
        <v>0.0</v>
      </c>
      <c r="AR340" s="523">
        <v>0.0</v>
      </c>
      <c r="AS340" s="523">
        <v>0.0</v>
      </c>
      <c r="AT340" s="523">
        <v>0.0</v>
      </c>
      <c r="AU340" s="523">
        <v>0.0</v>
      </c>
      <c r="AV340" s="523">
        <v>0.0</v>
      </c>
      <c r="AW340" s="523">
        <v>0.0</v>
      </c>
      <c r="AX340" s="523">
        <v>0.0</v>
      </c>
      <c r="AY340" s="523">
        <v>0.0</v>
      </c>
      <c r="AZ340" s="523">
        <v>0.0</v>
      </c>
      <c r="BA340" s="523">
        <v>0.0</v>
      </c>
      <c r="BB340" s="523">
        <v>0.0</v>
      </c>
      <c r="BC340" s="523">
        <v>0.0</v>
      </c>
      <c r="BD340" s="523">
        <v>0.0</v>
      </c>
      <c r="BE340" s="523">
        <v>0.0</v>
      </c>
      <c r="BF340" s="515">
        <v>0.0</v>
      </c>
      <c r="BG340" s="510"/>
      <c r="BH340" s="511">
        <v>0.0</v>
      </c>
      <c r="BI340" s="512">
        <f t="shared" si="33"/>
        <v>0</v>
      </c>
      <c r="BJ340" s="511">
        <v>0.0</v>
      </c>
      <c r="BK340" s="513"/>
      <c r="BL340" s="514">
        <f t="shared" si="34"/>
        <v>0</v>
      </c>
      <c r="BM340" s="428"/>
      <c r="BN340" s="428"/>
    </row>
    <row r="341" outlineLevel="3">
      <c r="A341" s="428"/>
      <c r="B341" s="428"/>
      <c r="C341" s="428"/>
      <c r="D341" s="428"/>
      <c r="E341" s="486">
        <v>7.0</v>
      </c>
      <c r="F341" s="529"/>
      <c r="G341" s="506"/>
      <c r="H341" s="507"/>
      <c r="I341" s="507"/>
      <c r="J341" s="523">
        <v>0.0</v>
      </c>
      <c r="K341" s="523">
        <v>0.0</v>
      </c>
      <c r="L341" s="523">
        <v>0.0</v>
      </c>
      <c r="M341" s="523">
        <v>0.0</v>
      </c>
      <c r="N341" s="523">
        <v>0.0</v>
      </c>
      <c r="O341" s="523">
        <v>0.0</v>
      </c>
      <c r="P341" s="523">
        <v>0.0</v>
      </c>
      <c r="Q341" s="523">
        <v>0.0</v>
      </c>
      <c r="R341" s="523">
        <v>0.0</v>
      </c>
      <c r="S341" s="523">
        <v>0.0</v>
      </c>
      <c r="T341" s="523">
        <v>0.0</v>
      </c>
      <c r="U341" s="523">
        <v>0.0</v>
      </c>
      <c r="V341" s="523">
        <v>0.0</v>
      </c>
      <c r="W341" s="523">
        <v>0.0</v>
      </c>
      <c r="X341" s="523">
        <v>0.0</v>
      </c>
      <c r="Y341" s="523">
        <v>0.0</v>
      </c>
      <c r="Z341" s="523">
        <v>0.0</v>
      </c>
      <c r="AA341" s="523">
        <v>0.0</v>
      </c>
      <c r="AB341" s="523">
        <v>0.0</v>
      </c>
      <c r="AC341" s="523">
        <v>0.0</v>
      </c>
      <c r="AD341" s="523">
        <v>0.0</v>
      </c>
      <c r="AE341" s="523">
        <v>0.0</v>
      </c>
      <c r="AF341" s="523">
        <v>0.0</v>
      </c>
      <c r="AG341" s="523">
        <v>0.0</v>
      </c>
      <c r="AH341" s="523">
        <v>0.0</v>
      </c>
      <c r="AI341" s="523">
        <v>0.0</v>
      </c>
      <c r="AJ341" s="523">
        <v>0.0</v>
      </c>
      <c r="AK341" s="523">
        <v>0.0</v>
      </c>
      <c r="AL341" s="523">
        <v>0.0</v>
      </c>
      <c r="AM341" s="523">
        <v>0.0</v>
      </c>
      <c r="AN341" s="523">
        <v>0.0</v>
      </c>
      <c r="AO341" s="523">
        <v>0.0</v>
      </c>
      <c r="AP341" s="523">
        <v>0.0</v>
      </c>
      <c r="AQ341" s="523">
        <v>0.0</v>
      </c>
      <c r="AR341" s="523">
        <v>0.0</v>
      </c>
      <c r="AS341" s="523">
        <v>0.0</v>
      </c>
      <c r="AT341" s="523">
        <v>0.0</v>
      </c>
      <c r="AU341" s="523">
        <v>0.0</v>
      </c>
      <c r="AV341" s="523">
        <v>0.0</v>
      </c>
      <c r="AW341" s="523">
        <v>0.0</v>
      </c>
      <c r="AX341" s="523">
        <v>0.0</v>
      </c>
      <c r="AY341" s="523">
        <v>0.0</v>
      </c>
      <c r="AZ341" s="523">
        <v>0.0</v>
      </c>
      <c r="BA341" s="523">
        <v>0.0</v>
      </c>
      <c r="BB341" s="523">
        <v>0.0</v>
      </c>
      <c r="BC341" s="523">
        <v>0.0</v>
      </c>
      <c r="BD341" s="523">
        <v>0.0</v>
      </c>
      <c r="BE341" s="523">
        <v>0.0</v>
      </c>
      <c r="BF341" s="515">
        <v>0.0</v>
      </c>
      <c r="BG341" s="510"/>
      <c r="BH341" s="511">
        <v>0.0</v>
      </c>
      <c r="BI341" s="512">
        <f t="shared" si="33"/>
        <v>0</v>
      </c>
      <c r="BJ341" s="511">
        <v>0.0</v>
      </c>
      <c r="BK341" s="513"/>
      <c r="BL341" s="514">
        <f t="shared" si="34"/>
        <v>0</v>
      </c>
      <c r="BM341" s="428"/>
      <c r="BN341" s="428"/>
    </row>
    <row r="342" outlineLevel="3">
      <c r="A342" s="428"/>
      <c r="B342" s="428"/>
      <c r="C342" s="428"/>
      <c r="D342" s="428"/>
      <c r="E342" s="486">
        <v>8.0</v>
      </c>
      <c r="F342" s="529"/>
      <c r="G342" s="506"/>
      <c r="H342" s="507"/>
      <c r="I342" s="507"/>
      <c r="J342" s="523">
        <v>0.0</v>
      </c>
      <c r="K342" s="523">
        <v>0.0</v>
      </c>
      <c r="L342" s="523">
        <v>0.0</v>
      </c>
      <c r="M342" s="523">
        <v>0.0</v>
      </c>
      <c r="N342" s="523">
        <v>0.0</v>
      </c>
      <c r="O342" s="523">
        <v>0.0</v>
      </c>
      <c r="P342" s="523">
        <v>0.0</v>
      </c>
      <c r="Q342" s="523">
        <v>0.0</v>
      </c>
      <c r="R342" s="523">
        <v>0.0</v>
      </c>
      <c r="S342" s="523">
        <v>0.0</v>
      </c>
      <c r="T342" s="523">
        <v>0.0</v>
      </c>
      <c r="U342" s="523">
        <v>0.0</v>
      </c>
      <c r="V342" s="523">
        <v>0.0</v>
      </c>
      <c r="W342" s="523">
        <v>0.0</v>
      </c>
      <c r="X342" s="523">
        <v>0.0</v>
      </c>
      <c r="Y342" s="523">
        <v>0.0</v>
      </c>
      <c r="Z342" s="523">
        <v>0.0</v>
      </c>
      <c r="AA342" s="523">
        <v>0.0</v>
      </c>
      <c r="AB342" s="523">
        <v>0.0</v>
      </c>
      <c r="AC342" s="523">
        <v>0.0</v>
      </c>
      <c r="AD342" s="523">
        <v>0.0</v>
      </c>
      <c r="AE342" s="523">
        <v>0.0</v>
      </c>
      <c r="AF342" s="523">
        <v>0.0</v>
      </c>
      <c r="AG342" s="523">
        <v>0.0</v>
      </c>
      <c r="AH342" s="523">
        <v>0.0</v>
      </c>
      <c r="AI342" s="523">
        <v>0.0</v>
      </c>
      <c r="AJ342" s="523">
        <v>0.0</v>
      </c>
      <c r="AK342" s="523">
        <v>0.0</v>
      </c>
      <c r="AL342" s="523">
        <v>0.0</v>
      </c>
      <c r="AM342" s="523">
        <v>0.0</v>
      </c>
      <c r="AN342" s="523">
        <v>0.0</v>
      </c>
      <c r="AO342" s="523">
        <v>0.0</v>
      </c>
      <c r="AP342" s="523">
        <v>0.0</v>
      </c>
      <c r="AQ342" s="523">
        <v>0.0</v>
      </c>
      <c r="AR342" s="523">
        <v>0.0</v>
      </c>
      <c r="AS342" s="523">
        <v>0.0</v>
      </c>
      <c r="AT342" s="523">
        <v>0.0</v>
      </c>
      <c r="AU342" s="523">
        <v>0.0</v>
      </c>
      <c r="AV342" s="523">
        <v>0.0</v>
      </c>
      <c r="AW342" s="523">
        <v>0.0</v>
      </c>
      <c r="AX342" s="523">
        <v>0.0</v>
      </c>
      <c r="AY342" s="523">
        <v>0.0</v>
      </c>
      <c r="AZ342" s="523">
        <v>0.0</v>
      </c>
      <c r="BA342" s="523">
        <v>0.0</v>
      </c>
      <c r="BB342" s="523">
        <v>0.0</v>
      </c>
      <c r="BC342" s="523">
        <v>0.0</v>
      </c>
      <c r="BD342" s="523">
        <v>0.0</v>
      </c>
      <c r="BE342" s="523">
        <v>0.0</v>
      </c>
      <c r="BF342" s="515">
        <v>0.0</v>
      </c>
      <c r="BG342" s="510"/>
      <c r="BH342" s="511">
        <v>0.0</v>
      </c>
      <c r="BI342" s="512">
        <f t="shared" si="33"/>
        <v>0</v>
      </c>
      <c r="BJ342" s="511">
        <v>0.0</v>
      </c>
      <c r="BK342" s="513"/>
      <c r="BL342" s="514">
        <f t="shared" si="34"/>
        <v>0</v>
      </c>
      <c r="BM342" s="428"/>
      <c r="BN342" s="428"/>
    </row>
    <row r="343" outlineLevel="3">
      <c r="A343" s="428"/>
      <c r="B343" s="428"/>
      <c r="C343" s="428"/>
      <c r="D343" s="428"/>
      <c r="E343" s="486">
        <v>9.0</v>
      </c>
      <c r="F343" s="529"/>
      <c r="G343" s="506"/>
      <c r="H343" s="507"/>
      <c r="I343" s="507"/>
      <c r="J343" s="523">
        <v>0.0</v>
      </c>
      <c r="K343" s="523">
        <v>0.0</v>
      </c>
      <c r="L343" s="523">
        <v>0.0</v>
      </c>
      <c r="M343" s="523">
        <v>0.0</v>
      </c>
      <c r="N343" s="523">
        <v>0.0</v>
      </c>
      <c r="O343" s="523">
        <v>0.0</v>
      </c>
      <c r="P343" s="523">
        <v>0.0</v>
      </c>
      <c r="Q343" s="523">
        <v>0.0</v>
      </c>
      <c r="R343" s="523">
        <v>0.0</v>
      </c>
      <c r="S343" s="523">
        <v>0.0</v>
      </c>
      <c r="T343" s="523">
        <v>0.0</v>
      </c>
      <c r="U343" s="523">
        <v>0.0</v>
      </c>
      <c r="V343" s="523">
        <v>0.0</v>
      </c>
      <c r="W343" s="523">
        <v>0.0</v>
      </c>
      <c r="X343" s="523">
        <v>0.0</v>
      </c>
      <c r="Y343" s="523">
        <v>0.0</v>
      </c>
      <c r="Z343" s="523">
        <v>0.0</v>
      </c>
      <c r="AA343" s="523">
        <v>0.0</v>
      </c>
      <c r="AB343" s="523">
        <v>0.0</v>
      </c>
      <c r="AC343" s="523">
        <v>0.0</v>
      </c>
      <c r="AD343" s="523">
        <v>0.0</v>
      </c>
      <c r="AE343" s="523">
        <v>0.0</v>
      </c>
      <c r="AF343" s="523">
        <v>0.0</v>
      </c>
      <c r="AG343" s="523">
        <v>0.0</v>
      </c>
      <c r="AH343" s="523">
        <v>0.0</v>
      </c>
      <c r="AI343" s="523">
        <v>0.0</v>
      </c>
      <c r="AJ343" s="523">
        <v>0.0</v>
      </c>
      <c r="AK343" s="523">
        <v>0.0</v>
      </c>
      <c r="AL343" s="523">
        <v>0.0</v>
      </c>
      <c r="AM343" s="523">
        <v>0.0</v>
      </c>
      <c r="AN343" s="523">
        <v>0.0</v>
      </c>
      <c r="AO343" s="523">
        <v>0.0</v>
      </c>
      <c r="AP343" s="523">
        <v>0.0</v>
      </c>
      <c r="AQ343" s="523">
        <v>0.0</v>
      </c>
      <c r="AR343" s="523">
        <v>0.0</v>
      </c>
      <c r="AS343" s="523">
        <v>0.0</v>
      </c>
      <c r="AT343" s="523">
        <v>0.0</v>
      </c>
      <c r="AU343" s="523">
        <v>0.0</v>
      </c>
      <c r="AV343" s="523">
        <v>0.0</v>
      </c>
      <c r="AW343" s="523">
        <v>0.0</v>
      </c>
      <c r="AX343" s="523">
        <v>0.0</v>
      </c>
      <c r="AY343" s="523">
        <v>0.0</v>
      </c>
      <c r="AZ343" s="523">
        <v>0.0</v>
      </c>
      <c r="BA343" s="523">
        <v>0.0</v>
      </c>
      <c r="BB343" s="523">
        <v>0.0</v>
      </c>
      <c r="BC343" s="523">
        <v>0.0</v>
      </c>
      <c r="BD343" s="523">
        <v>0.0</v>
      </c>
      <c r="BE343" s="523">
        <v>0.0</v>
      </c>
      <c r="BF343" s="515">
        <v>0.0</v>
      </c>
      <c r="BG343" s="510"/>
      <c r="BH343" s="511">
        <v>0.0</v>
      </c>
      <c r="BI343" s="512">
        <f t="shared" si="33"/>
        <v>0</v>
      </c>
      <c r="BJ343" s="511">
        <v>0.0</v>
      </c>
      <c r="BK343" s="513"/>
      <c r="BL343" s="514">
        <f t="shared" si="34"/>
        <v>0</v>
      </c>
      <c r="BM343" s="428"/>
      <c r="BN343" s="428"/>
    </row>
    <row r="344" outlineLevel="3">
      <c r="A344" s="428"/>
      <c r="B344" s="428"/>
      <c r="C344" s="428"/>
      <c r="D344" s="428"/>
      <c r="E344" s="486">
        <v>10.0</v>
      </c>
      <c r="F344" s="529"/>
      <c r="G344" s="506"/>
      <c r="H344" s="507"/>
      <c r="I344" s="507"/>
      <c r="J344" s="523">
        <v>0.0</v>
      </c>
      <c r="K344" s="523">
        <v>0.0</v>
      </c>
      <c r="L344" s="523">
        <v>0.0</v>
      </c>
      <c r="M344" s="523">
        <v>0.0</v>
      </c>
      <c r="N344" s="523">
        <v>0.0</v>
      </c>
      <c r="O344" s="523">
        <v>0.0</v>
      </c>
      <c r="P344" s="523">
        <v>0.0</v>
      </c>
      <c r="Q344" s="523">
        <v>0.0</v>
      </c>
      <c r="R344" s="523">
        <v>0.0</v>
      </c>
      <c r="S344" s="523">
        <v>0.0</v>
      </c>
      <c r="T344" s="523">
        <v>0.0</v>
      </c>
      <c r="U344" s="523">
        <v>0.0</v>
      </c>
      <c r="V344" s="523">
        <v>0.0</v>
      </c>
      <c r="W344" s="523">
        <v>0.0</v>
      </c>
      <c r="X344" s="523">
        <v>0.0</v>
      </c>
      <c r="Y344" s="523">
        <v>0.0</v>
      </c>
      <c r="Z344" s="523">
        <v>0.0</v>
      </c>
      <c r="AA344" s="523">
        <v>0.0</v>
      </c>
      <c r="AB344" s="523">
        <v>0.0</v>
      </c>
      <c r="AC344" s="523">
        <v>0.0</v>
      </c>
      <c r="AD344" s="523">
        <v>0.0</v>
      </c>
      <c r="AE344" s="523">
        <v>0.0</v>
      </c>
      <c r="AF344" s="523">
        <v>0.0</v>
      </c>
      <c r="AG344" s="523">
        <v>0.0</v>
      </c>
      <c r="AH344" s="523">
        <v>0.0</v>
      </c>
      <c r="AI344" s="523">
        <v>0.0</v>
      </c>
      <c r="AJ344" s="523">
        <v>0.0</v>
      </c>
      <c r="AK344" s="523">
        <v>0.0</v>
      </c>
      <c r="AL344" s="523">
        <v>0.0</v>
      </c>
      <c r="AM344" s="523">
        <v>0.0</v>
      </c>
      <c r="AN344" s="523">
        <v>0.0</v>
      </c>
      <c r="AO344" s="523">
        <v>0.0</v>
      </c>
      <c r="AP344" s="523">
        <v>0.0</v>
      </c>
      <c r="AQ344" s="523">
        <v>0.0</v>
      </c>
      <c r="AR344" s="523">
        <v>0.0</v>
      </c>
      <c r="AS344" s="523">
        <v>0.0</v>
      </c>
      <c r="AT344" s="523">
        <v>0.0</v>
      </c>
      <c r="AU344" s="523">
        <v>0.0</v>
      </c>
      <c r="AV344" s="523">
        <v>0.0</v>
      </c>
      <c r="AW344" s="523">
        <v>0.0</v>
      </c>
      <c r="AX344" s="523">
        <v>0.0</v>
      </c>
      <c r="AY344" s="523">
        <v>0.0</v>
      </c>
      <c r="AZ344" s="523">
        <v>0.0</v>
      </c>
      <c r="BA344" s="523">
        <v>0.0</v>
      </c>
      <c r="BB344" s="523">
        <v>0.0</v>
      </c>
      <c r="BC344" s="523">
        <v>0.0</v>
      </c>
      <c r="BD344" s="523">
        <v>0.0</v>
      </c>
      <c r="BE344" s="523">
        <v>0.0</v>
      </c>
      <c r="BF344" s="515">
        <v>0.0</v>
      </c>
      <c r="BG344" s="510"/>
      <c r="BH344" s="511">
        <v>0.0</v>
      </c>
      <c r="BI344" s="512">
        <f t="shared" si="33"/>
        <v>0</v>
      </c>
      <c r="BJ344" s="511">
        <v>0.0</v>
      </c>
      <c r="BK344" s="513"/>
      <c r="BL344" s="514">
        <f t="shared" si="34"/>
        <v>0</v>
      </c>
      <c r="BM344" s="428"/>
      <c r="BN344" s="428"/>
    </row>
    <row r="345" outlineLevel="3">
      <c r="A345" s="428"/>
      <c r="B345" s="428"/>
      <c r="C345" s="428"/>
      <c r="D345" s="428"/>
      <c r="E345" s="517"/>
      <c r="F345" s="517"/>
      <c r="G345" s="517"/>
      <c r="H345" s="517"/>
      <c r="I345" s="517"/>
      <c r="J345" s="517"/>
      <c r="K345" s="517"/>
      <c r="L345" s="517"/>
      <c r="M345" s="517"/>
      <c r="N345" s="517"/>
      <c r="O345" s="517"/>
      <c r="P345" s="517"/>
      <c r="Q345" s="517"/>
      <c r="R345" s="517"/>
      <c r="S345" s="517"/>
      <c r="T345" s="517"/>
      <c r="U345" s="517"/>
      <c r="V345" s="517"/>
      <c r="W345" s="517"/>
      <c r="X345" s="517"/>
      <c r="Y345" s="517"/>
      <c r="Z345" s="517"/>
      <c r="AA345" s="517"/>
      <c r="AB345" s="517"/>
      <c r="AC345" s="517"/>
      <c r="AD345" s="517"/>
      <c r="AE345" s="517"/>
      <c r="AF345" s="517"/>
      <c r="AG345" s="517"/>
      <c r="AH345" s="517"/>
      <c r="AI345" s="517"/>
      <c r="AJ345" s="517"/>
      <c r="AK345" s="517"/>
      <c r="AL345" s="517"/>
      <c r="AM345" s="517"/>
      <c r="AN345" s="517"/>
      <c r="AO345" s="517"/>
      <c r="AP345" s="517"/>
      <c r="AQ345" s="517"/>
      <c r="AR345" s="517"/>
      <c r="AS345" s="517"/>
      <c r="AT345" s="517"/>
      <c r="AU345" s="517"/>
      <c r="AV345" s="517"/>
      <c r="AW345" s="517"/>
      <c r="AX345" s="517"/>
      <c r="AY345" s="517"/>
      <c r="AZ345" s="517"/>
      <c r="BA345" s="517"/>
      <c r="BB345" s="517"/>
      <c r="BC345" s="517"/>
      <c r="BD345" s="517"/>
      <c r="BE345" s="517"/>
      <c r="BF345" s="517"/>
      <c r="BG345" s="517"/>
      <c r="BH345" s="517"/>
      <c r="BI345" s="517"/>
      <c r="BJ345" s="517"/>
      <c r="BK345" s="517"/>
      <c r="BL345" s="517"/>
      <c r="BM345" s="428"/>
      <c r="BN345" s="428"/>
    </row>
    <row r="346" outlineLevel="3">
      <c r="A346" s="428"/>
      <c r="B346" s="428"/>
      <c r="C346" s="428"/>
      <c r="D346" s="428"/>
      <c r="E346" s="428"/>
      <c r="F346" s="428"/>
      <c r="G346" s="428"/>
      <c r="H346" s="428"/>
      <c r="I346" s="428"/>
      <c r="J346" s="428"/>
      <c r="K346" s="428"/>
      <c r="L346" s="428"/>
      <c r="M346" s="428"/>
      <c r="N346" s="428"/>
      <c r="O346" s="428"/>
      <c r="P346" s="428"/>
      <c r="Q346" s="428"/>
      <c r="R346" s="428"/>
      <c r="S346" s="428"/>
      <c r="T346" s="428"/>
      <c r="U346" s="428"/>
      <c r="V346" s="428"/>
      <c r="W346" s="428"/>
      <c r="X346" s="428"/>
      <c r="Y346" s="428"/>
      <c r="Z346" s="428"/>
      <c r="AA346" s="428"/>
      <c r="AB346" s="428"/>
      <c r="AC346" s="428"/>
      <c r="AD346" s="428"/>
      <c r="AE346" s="428"/>
      <c r="AF346" s="428"/>
      <c r="AG346" s="428"/>
      <c r="AH346" s="428"/>
      <c r="AI346" s="428"/>
      <c r="AJ346" s="428"/>
      <c r="AK346" s="428"/>
      <c r="AL346" s="428"/>
      <c r="AM346" s="428"/>
      <c r="AN346" s="428"/>
      <c r="AO346" s="428"/>
      <c r="AP346" s="428"/>
      <c r="AQ346" s="428"/>
      <c r="AR346" s="428"/>
      <c r="AS346" s="428"/>
      <c r="AT346" s="428"/>
      <c r="AU346" s="428"/>
      <c r="AV346" s="428"/>
      <c r="AW346" s="428"/>
      <c r="AX346" s="428"/>
      <c r="AY346" s="428"/>
      <c r="AZ346" s="428"/>
      <c r="BA346" s="428"/>
      <c r="BB346" s="428"/>
      <c r="BC346" s="428"/>
      <c r="BD346" s="428"/>
      <c r="BE346" s="428"/>
      <c r="BF346" s="428"/>
      <c r="BG346" s="428"/>
      <c r="BH346" s="428"/>
      <c r="BI346" s="428"/>
      <c r="BJ346" s="428"/>
      <c r="BK346" s="428"/>
      <c r="BL346" s="428"/>
      <c r="BM346" s="428"/>
      <c r="BN346" s="428"/>
    </row>
    <row r="347" outlineLevel="3">
      <c r="A347" s="428"/>
      <c r="B347" s="428"/>
      <c r="C347" s="428"/>
      <c r="D347" s="428"/>
      <c r="E347" s="428"/>
      <c r="F347" s="428"/>
      <c r="G347" s="428"/>
      <c r="H347" s="428"/>
      <c r="I347" s="428"/>
      <c r="J347" s="428"/>
      <c r="K347" s="428"/>
      <c r="L347" s="428"/>
      <c r="M347" s="428"/>
      <c r="N347" s="428"/>
      <c r="O347" s="428"/>
      <c r="P347" s="428"/>
      <c r="Q347" s="428"/>
      <c r="R347" s="428"/>
      <c r="S347" s="428"/>
      <c r="T347" s="428"/>
      <c r="U347" s="428"/>
      <c r="V347" s="428"/>
      <c r="W347" s="428"/>
      <c r="X347" s="428"/>
      <c r="Y347" s="428"/>
      <c r="Z347" s="428"/>
      <c r="AA347" s="428"/>
      <c r="AB347" s="428"/>
      <c r="AC347" s="428"/>
      <c r="AD347" s="428"/>
      <c r="AE347" s="428"/>
      <c r="AF347" s="428"/>
      <c r="AG347" s="428"/>
      <c r="AH347" s="428"/>
      <c r="AI347" s="428"/>
      <c r="AJ347" s="428"/>
      <c r="AK347" s="428"/>
      <c r="AL347" s="428"/>
      <c r="AM347" s="428"/>
      <c r="AN347" s="428"/>
      <c r="AO347" s="428"/>
      <c r="AP347" s="428"/>
      <c r="AQ347" s="428"/>
      <c r="AR347" s="428"/>
      <c r="AS347" s="428"/>
      <c r="AT347" s="428"/>
      <c r="AU347" s="428"/>
      <c r="AV347" s="428"/>
      <c r="AW347" s="428"/>
      <c r="AX347" s="428"/>
      <c r="AY347" s="428"/>
      <c r="AZ347" s="428"/>
      <c r="BA347" s="428"/>
      <c r="BB347" s="428"/>
      <c r="BC347" s="428"/>
      <c r="BD347" s="428"/>
      <c r="BE347" s="428"/>
      <c r="BF347" s="428"/>
      <c r="BG347" s="428"/>
      <c r="BH347" s="428"/>
      <c r="BI347" s="428"/>
      <c r="BJ347" s="428"/>
      <c r="BK347" s="428"/>
      <c r="BL347" s="428"/>
      <c r="BM347" s="428"/>
      <c r="BN347" s="428"/>
    </row>
    <row r="348" outlineLevel="3">
      <c r="A348" s="428"/>
      <c r="B348" s="428"/>
      <c r="C348" s="478"/>
      <c r="D348" s="479" t="s">
        <v>203</v>
      </c>
      <c r="E348" s="181"/>
      <c r="F348" s="480" t="s">
        <v>554</v>
      </c>
      <c r="G348" s="480" t="s">
        <v>555</v>
      </c>
      <c r="H348" s="480" t="s">
        <v>188</v>
      </c>
      <c r="I348" s="480" t="s">
        <v>177</v>
      </c>
      <c r="J348" s="481" t="s">
        <v>206</v>
      </c>
      <c r="K348" s="428"/>
      <c r="L348" s="428"/>
      <c r="M348" s="428"/>
      <c r="N348" s="428"/>
      <c r="O348" s="428"/>
      <c r="P348" s="428"/>
      <c r="Q348" s="428"/>
      <c r="R348" s="428"/>
      <c r="S348" s="428"/>
      <c r="T348" s="428"/>
      <c r="U348" s="428"/>
      <c r="V348" s="428"/>
      <c r="W348" s="428"/>
      <c r="X348" s="428"/>
      <c r="Y348" s="428"/>
      <c r="Z348" s="428"/>
      <c r="AA348" s="428"/>
      <c r="AB348" s="428"/>
      <c r="AC348" s="428"/>
      <c r="AD348" s="428"/>
      <c r="AE348" s="428"/>
      <c r="AF348" s="428"/>
      <c r="AG348" s="428"/>
      <c r="AH348" s="428"/>
      <c r="AI348" s="428"/>
      <c r="AJ348" s="428"/>
      <c r="AK348" s="428"/>
      <c r="AL348" s="428"/>
      <c r="AM348" s="428"/>
      <c r="AN348" s="428"/>
      <c r="AO348" s="428"/>
      <c r="AP348" s="428"/>
      <c r="AQ348" s="428"/>
      <c r="AR348" s="428"/>
      <c r="AS348" s="428"/>
      <c r="AT348" s="428"/>
      <c r="AU348" s="428"/>
      <c r="AV348" s="428"/>
      <c r="AW348" s="428"/>
      <c r="AX348" s="428"/>
      <c r="AY348" s="428"/>
      <c r="AZ348" s="428"/>
      <c r="BA348" s="428"/>
      <c r="BB348" s="428"/>
      <c r="BC348" s="428"/>
      <c r="BD348" s="428"/>
      <c r="BE348" s="428"/>
      <c r="BF348" s="482" t="s">
        <v>207</v>
      </c>
      <c r="BG348" s="428"/>
      <c r="BH348" s="483"/>
      <c r="BI348" s="484" t="s">
        <v>191</v>
      </c>
      <c r="BJ348" s="485"/>
      <c r="BK348" s="486" t="s">
        <v>177</v>
      </c>
      <c r="BL348" s="468" t="s">
        <v>208</v>
      </c>
      <c r="BM348" s="428"/>
      <c r="BN348" s="428"/>
    </row>
    <row r="349" outlineLevel="3">
      <c r="A349" s="428"/>
      <c r="B349" s="428"/>
      <c r="C349" s="428"/>
      <c r="D349" s="487" t="s">
        <v>190</v>
      </c>
      <c r="E349" s="181"/>
      <c r="F349" s="488" t="s">
        <v>556</v>
      </c>
      <c r="G349" s="488" t="s">
        <v>557</v>
      </c>
      <c r="H349" s="526">
        <v>0.0</v>
      </c>
      <c r="I349" s="527">
        <v>0.0</v>
      </c>
      <c r="J349" s="491" t="str">
        <f>IFERROR(I349/H349)</f>
        <v/>
      </c>
      <c r="K349" s="428"/>
      <c r="L349" s="428"/>
      <c r="M349" s="428"/>
      <c r="N349" s="428"/>
      <c r="O349" s="428"/>
      <c r="P349" s="428"/>
      <c r="Q349" s="428"/>
      <c r="R349" s="428"/>
      <c r="S349" s="428"/>
      <c r="T349" s="428"/>
      <c r="U349" s="428"/>
      <c r="V349" s="428"/>
      <c r="W349" s="428"/>
      <c r="X349" s="428"/>
      <c r="Y349" s="428"/>
      <c r="Z349" s="428"/>
      <c r="AA349" s="428"/>
      <c r="AB349" s="428"/>
      <c r="AC349" s="428"/>
      <c r="AD349" s="428"/>
      <c r="AE349" s="428"/>
      <c r="AF349" s="428"/>
      <c r="AG349" s="428"/>
      <c r="AH349" s="428"/>
      <c r="AI349" s="428"/>
      <c r="AJ349" s="428"/>
      <c r="AK349" s="428"/>
      <c r="AL349" s="428"/>
      <c r="AM349" s="428"/>
      <c r="AN349" s="428"/>
      <c r="AO349" s="428"/>
      <c r="AP349" s="428"/>
      <c r="AQ349" s="428"/>
      <c r="AR349" s="428"/>
      <c r="AS349" s="428"/>
      <c r="AT349" s="428"/>
      <c r="AU349" s="428"/>
      <c r="AV349" s="428"/>
      <c r="AW349" s="428"/>
      <c r="AX349" s="428"/>
      <c r="AY349" s="428"/>
      <c r="AZ349" s="428"/>
      <c r="BA349" s="428"/>
      <c r="BB349" s="428"/>
      <c r="BC349" s="428"/>
      <c r="BD349" s="428"/>
      <c r="BE349" s="428"/>
      <c r="BF349" s="492">
        <f>SUM(BF354:BF363)</f>
        <v>0</v>
      </c>
      <c r="BG349" s="428"/>
      <c r="BH349" s="493" t="s">
        <v>211</v>
      </c>
      <c r="BI349" s="519"/>
      <c r="BJ349" s="495" t="str">
        <f>if(BL349=1,"1","0")</f>
        <v>0</v>
      </c>
      <c r="BK349" s="496">
        <v>0.0</v>
      </c>
      <c r="BL349" s="520">
        <f>AVERAGE(BI354:BI363)</f>
        <v>0</v>
      </c>
      <c r="BM349" s="428"/>
      <c r="BN349" s="428"/>
    </row>
    <row r="350" outlineLevel="3">
      <c r="A350" s="428"/>
      <c r="B350" s="428"/>
      <c r="C350" s="428"/>
      <c r="D350" s="428"/>
      <c r="E350" s="428"/>
      <c r="F350" s="428"/>
      <c r="G350" s="428"/>
      <c r="H350" s="428"/>
      <c r="I350" s="428"/>
      <c r="J350" s="428"/>
      <c r="K350" s="428"/>
      <c r="L350" s="428"/>
      <c r="M350" s="428"/>
      <c r="N350" s="428"/>
      <c r="O350" s="428"/>
      <c r="P350" s="428"/>
      <c r="Q350" s="428"/>
      <c r="R350" s="428"/>
      <c r="S350" s="428"/>
      <c r="T350" s="428"/>
      <c r="U350" s="428"/>
      <c r="V350" s="428"/>
      <c r="W350" s="428"/>
      <c r="X350" s="428"/>
      <c r="Y350" s="428"/>
      <c r="Z350" s="428"/>
      <c r="AA350" s="428"/>
      <c r="AB350" s="428"/>
      <c r="AC350" s="428"/>
      <c r="AD350" s="428"/>
      <c r="AE350" s="428"/>
      <c r="AF350" s="428"/>
      <c r="AG350" s="428"/>
      <c r="AH350" s="428"/>
      <c r="AI350" s="428"/>
      <c r="AJ350" s="428"/>
      <c r="AK350" s="428"/>
      <c r="AL350" s="428"/>
      <c r="AM350" s="428"/>
      <c r="AN350" s="428"/>
      <c r="AO350" s="428"/>
      <c r="AP350" s="428"/>
      <c r="AQ350" s="428"/>
      <c r="AR350" s="428"/>
      <c r="AS350" s="428"/>
      <c r="AT350" s="428"/>
      <c r="AU350" s="428"/>
      <c r="AV350" s="428"/>
      <c r="AW350" s="428"/>
      <c r="AX350" s="428"/>
      <c r="AY350" s="428"/>
      <c r="AZ350" s="428"/>
      <c r="BA350" s="428"/>
      <c r="BB350" s="428"/>
      <c r="BC350" s="428"/>
      <c r="BD350" s="428"/>
      <c r="BE350" s="428"/>
      <c r="BF350" s="428"/>
      <c r="BG350" s="428"/>
      <c r="BH350" s="428"/>
      <c r="BI350" s="428"/>
      <c r="BJ350" s="428"/>
      <c r="BK350" s="428"/>
      <c r="BL350" s="428"/>
      <c r="BM350" s="428"/>
      <c r="BN350" s="428"/>
    </row>
    <row r="351" outlineLevel="3">
      <c r="A351" s="428"/>
      <c r="B351" s="428"/>
      <c r="C351" s="428"/>
      <c r="D351" s="428"/>
      <c r="E351" s="498" t="s">
        <v>212</v>
      </c>
      <c r="F351" s="499" t="s">
        <v>213</v>
      </c>
      <c r="G351" s="498" t="s">
        <v>214</v>
      </c>
      <c r="H351" s="521"/>
      <c r="I351" s="521"/>
      <c r="J351" s="500"/>
      <c r="K351" s="182"/>
      <c r="L351" s="182"/>
      <c r="M351" s="182"/>
      <c r="N351" s="182"/>
      <c r="O351" s="182"/>
      <c r="P351" s="182"/>
      <c r="Q351" s="182"/>
      <c r="R351" s="182"/>
      <c r="S351" s="182"/>
      <c r="T351" s="182"/>
      <c r="U351" s="182"/>
      <c r="V351" s="182"/>
      <c r="W351" s="182"/>
      <c r="X351" s="182"/>
      <c r="Y351" s="182"/>
      <c r="Z351" s="182"/>
      <c r="AA351" s="182"/>
      <c r="AB351" s="182"/>
      <c r="AC351" s="182"/>
      <c r="AD351" s="182"/>
      <c r="AE351" s="182"/>
      <c r="AF351" s="182"/>
      <c r="AG351" s="182"/>
      <c r="AH351" s="182"/>
      <c r="AI351" s="182"/>
      <c r="AJ351" s="182"/>
      <c r="AK351" s="182"/>
      <c r="AL351" s="182"/>
      <c r="AM351" s="182"/>
      <c r="AN351" s="182"/>
      <c r="AO351" s="182"/>
      <c r="AP351" s="182"/>
      <c r="AQ351" s="182"/>
      <c r="AR351" s="182"/>
      <c r="AS351" s="182"/>
      <c r="AT351" s="182"/>
      <c r="AU351" s="182"/>
      <c r="AV351" s="182"/>
      <c r="AW351" s="182"/>
      <c r="AX351" s="182"/>
      <c r="AY351" s="182"/>
      <c r="AZ351" s="182"/>
      <c r="BA351" s="182"/>
      <c r="BB351" s="182"/>
      <c r="BC351" s="182"/>
      <c r="BD351" s="182"/>
      <c r="BE351" s="181"/>
      <c r="BF351" s="501" t="s">
        <v>187</v>
      </c>
      <c r="BG351" s="479" t="s">
        <v>217</v>
      </c>
      <c r="BH351" s="182"/>
      <c r="BI351" s="182"/>
      <c r="BJ351" s="181"/>
      <c r="BK351" s="501" t="s">
        <v>167</v>
      </c>
      <c r="BL351" s="501" t="s">
        <v>218</v>
      </c>
      <c r="BM351" s="428"/>
      <c r="BN351" s="428"/>
    </row>
    <row r="352" outlineLevel="3">
      <c r="A352" s="428"/>
      <c r="B352" s="428"/>
      <c r="C352" s="428"/>
      <c r="D352" s="428"/>
      <c r="E352" s="199"/>
      <c r="F352" s="199"/>
      <c r="G352" s="199"/>
      <c r="H352" s="199"/>
      <c r="I352" s="199"/>
      <c r="J352" s="502" t="s">
        <v>219</v>
      </c>
      <c r="K352" s="182"/>
      <c r="L352" s="182"/>
      <c r="M352" s="181"/>
      <c r="N352" s="502" t="s">
        <v>220</v>
      </c>
      <c r="O352" s="182"/>
      <c r="P352" s="182"/>
      <c r="Q352" s="181"/>
      <c r="R352" s="502" t="s">
        <v>221</v>
      </c>
      <c r="S352" s="182"/>
      <c r="T352" s="182"/>
      <c r="U352" s="181"/>
      <c r="V352" s="502" t="s">
        <v>222</v>
      </c>
      <c r="W352" s="182"/>
      <c r="X352" s="182"/>
      <c r="Y352" s="181"/>
      <c r="Z352" s="502" t="s">
        <v>223</v>
      </c>
      <c r="AA352" s="182"/>
      <c r="AB352" s="182"/>
      <c r="AC352" s="181"/>
      <c r="AD352" s="502" t="s">
        <v>224</v>
      </c>
      <c r="AE352" s="182"/>
      <c r="AF352" s="182"/>
      <c r="AG352" s="181"/>
      <c r="AH352" s="502" t="s">
        <v>225</v>
      </c>
      <c r="AI352" s="182"/>
      <c r="AJ352" s="182"/>
      <c r="AK352" s="181"/>
      <c r="AL352" s="502" t="s">
        <v>226</v>
      </c>
      <c r="AM352" s="182"/>
      <c r="AN352" s="182"/>
      <c r="AO352" s="181"/>
      <c r="AP352" s="502" t="s">
        <v>227</v>
      </c>
      <c r="AQ352" s="182"/>
      <c r="AR352" s="182"/>
      <c r="AS352" s="181"/>
      <c r="AT352" s="502" t="s">
        <v>228</v>
      </c>
      <c r="AU352" s="182"/>
      <c r="AV352" s="182"/>
      <c r="AW352" s="181"/>
      <c r="AX352" s="502" t="s">
        <v>229</v>
      </c>
      <c r="AY352" s="182"/>
      <c r="AZ352" s="182"/>
      <c r="BA352" s="181"/>
      <c r="BB352" s="502" t="s">
        <v>230</v>
      </c>
      <c r="BC352" s="182"/>
      <c r="BD352" s="182"/>
      <c r="BE352" s="181"/>
      <c r="BF352" s="199"/>
      <c r="BG352" s="503" t="s">
        <v>231</v>
      </c>
      <c r="BH352" s="504" t="s">
        <v>232</v>
      </c>
      <c r="BI352" s="503" t="s">
        <v>233</v>
      </c>
      <c r="BJ352" s="504" t="s">
        <v>234</v>
      </c>
      <c r="BK352" s="199"/>
      <c r="BL352" s="199"/>
      <c r="BM352" s="428"/>
      <c r="BN352" s="428"/>
    </row>
    <row r="353" outlineLevel="3">
      <c r="A353" s="428"/>
      <c r="B353" s="428"/>
      <c r="C353" s="428"/>
      <c r="D353" s="428"/>
      <c r="E353" s="183"/>
      <c r="F353" s="183"/>
      <c r="G353" s="183"/>
      <c r="H353" s="183"/>
      <c r="I353" s="183"/>
      <c r="J353" s="505">
        <v>1.0</v>
      </c>
      <c r="K353" s="505">
        <v>2.0</v>
      </c>
      <c r="L353" s="505">
        <v>3.0</v>
      </c>
      <c r="M353" s="505">
        <v>4.0</v>
      </c>
      <c r="N353" s="505">
        <v>1.0</v>
      </c>
      <c r="O353" s="505">
        <v>2.0</v>
      </c>
      <c r="P353" s="505">
        <v>3.0</v>
      </c>
      <c r="Q353" s="505">
        <v>4.0</v>
      </c>
      <c r="R353" s="505">
        <v>1.0</v>
      </c>
      <c r="S353" s="505">
        <v>2.0</v>
      </c>
      <c r="T353" s="505">
        <v>3.0</v>
      </c>
      <c r="U353" s="505">
        <v>4.0</v>
      </c>
      <c r="V353" s="505">
        <v>1.0</v>
      </c>
      <c r="W353" s="505">
        <v>2.0</v>
      </c>
      <c r="X353" s="505">
        <v>3.0</v>
      </c>
      <c r="Y353" s="505">
        <v>4.0</v>
      </c>
      <c r="Z353" s="505">
        <v>1.0</v>
      </c>
      <c r="AA353" s="505">
        <v>2.0</v>
      </c>
      <c r="AB353" s="505">
        <v>3.0</v>
      </c>
      <c r="AC353" s="505">
        <v>4.0</v>
      </c>
      <c r="AD353" s="505">
        <v>1.0</v>
      </c>
      <c r="AE353" s="505">
        <v>2.0</v>
      </c>
      <c r="AF353" s="505">
        <v>3.0</v>
      </c>
      <c r="AG353" s="505">
        <v>4.0</v>
      </c>
      <c r="AH353" s="505">
        <v>1.0</v>
      </c>
      <c r="AI353" s="505">
        <v>2.0</v>
      </c>
      <c r="AJ353" s="505">
        <v>3.0</v>
      </c>
      <c r="AK353" s="505">
        <v>4.0</v>
      </c>
      <c r="AL353" s="505">
        <v>1.0</v>
      </c>
      <c r="AM353" s="505">
        <v>2.0</v>
      </c>
      <c r="AN353" s="505">
        <v>3.0</v>
      </c>
      <c r="AO353" s="505">
        <v>4.0</v>
      </c>
      <c r="AP353" s="505">
        <v>1.0</v>
      </c>
      <c r="AQ353" s="505">
        <v>2.0</v>
      </c>
      <c r="AR353" s="505">
        <v>3.0</v>
      </c>
      <c r="AS353" s="505">
        <v>4.0</v>
      </c>
      <c r="AT353" s="505">
        <v>1.0</v>
      </c>
      <c r="AU353" s="505">
        <v>2.0</v>
      </c>
      <c r="AV353" s="505">
        <v>3.0</v>
      </c>
      <c r="AW353" s="505">
        <v>4.0</v>
      </c>
      <c r="AX353" s="505">
        <v>1.0</v>
      </c>
      <c r="AY353" s="505">
        <v>2.0</v>
      </c>
      <c r="AZ353" s="505">
        <v>3.0</v>
      </c>
      <c r="BA353" s="505">
        <v>4.0</v>
      </c>
      <c r="BB353" s="505">
        <v>1.0</v>
      </c>
      <c r="BC353" s="505">
        <v>2.0</v>
      </c>
      <c r="BD353" s="505">
        <v>3.0</v>
      </c>
      <c r="BE353" s="505">
        <v>4.0</v>
      </c>
      <c r="BF353" s="183"/>
      <c r="BG353" s="183"/>
      <c r="BH353" s="183"/>
      <c r="BI353" s="183"/>
      <c r="BJ353" s="183"/>
      <c r="BK353" s="183"/>
      <c r="BL353" s="183"/>
      <c r="BM353" s="428"/>
      <c r="BN353" s="428"/>
    </row>
    <row r="354" outlineLevel="3">
      <c r="A354" s="428"/>
      <c r="B354" s="428"/>
      <c r="C354" s="428"/>
      <c r="D354" s="428"/>
      <c r="E354" s="486">
        <v>1.0</v>
      </c>
      <c r="F354" s="528"/>
      <c r="G354" s="506"/>
      <c r="H354" s="507"/>
      <c r="I354" s="507"/>
      <c r="J354" s="523">
        <v>0.0</v>
      </c>
      <c r="K354" s="523">
        <v>0.0</v>
      </c>
      <c r="L354" s="523">
        <v>0.0</v>
      </c>
      <c r="M354" s="523">
        <v>0.0</v>
      </c>
      <c r="N354" s="523">
        <v>0.0</v>
      </c>
      <c r="O354" s="523">
        <v>0.0</v>
      </c>
      <c r="P354" s="523">
        <v>0.0</v>
      </c>
      <c r="Q354" s="523">
        <v>0.0</v>
      </c>
      <c r="R354" s="523">
        <v>0.0</v>
      </c>
      <c r="S354" s="523">
        <v>0.0</v>
      </c>
      <c r="T354" s="523">
        <v>0.0</v>
      </c>
      <c r="U354" s="523">
        <v>0.0</v>
      </c>
      <c r="V354" s="523">
        <v>0.0</v>
      </c>
      <c r="W354" s="523">
        <v>0.0</v>
      </c>
      <c r="X354" s="523">
        <v>0.0</v>
      </c>
      <c r="Y354" s="523">
        <v>0.0</v>
      </c>
      <c r="Z354" s="523">
        <v>0.0</v>
      </c>
      <c r="AA354" s="523">
        <v>0.0</v>
      </c>
      <c r="AB354" s="523">
        <v>0.0</v>
      </c>
      <c r="AC354" s="523">
        <v>0.0</v>
      </c>
      <c r="AD354" s="523">
        <v>0.0</v>
      </c>
      <c r="AE354" s="523">
        <v>0.0</v>
      </c>
      <c r="AF354" s="523">
        <v>0.0</v>
      </c>
      <c r="AG354" s="523">
        <v>0.0</v>
      </c>
      <c r="AH354" s="523">
        <v>0.0</v>
      </c>
      <c r="AI354" s="523">
        <v>0.0</v>
      </c>
      <c r="AJ354" s="523">
        <v>0.0</v>
      </c>
      <c r="AK354" s="523">
        <v>0.0</v>
      </c>
      <c r="AL354" s="523">
        <v>0.0</v>
      </c>
      <c r="AM354" s="523">
        <v>0.0</v>
      </c>
      <c r="AN354" s="523">
        <v>0.0</v>
      </c>
      <c r="AO354" s="523">
        <v>0.0</v>
      </c>
      <c r="AP354" s="523">
        <v>0.0</v>
      </c>
      <c r="AQ354" s="523">
        <v>0.0</v>
      </c>
      <c r="AR354" s="523">
        <v>0.0</v>
      </c>
      <c r="AS354" s="523">
        <v>0.0</v>
      </c>
      <c r="AT354" s="523">
        <v>0.0</v>
      </c>
      <c r="AU354" s="523">
        <v>0.0</v>
      </c>
      <c r="AV354" s="523">
        <v>0.0</v>
      </c>
      <c r="AW354" s="523">
        <v>0.0</v>
      </c>
      <c r="AX354" s="523">
        <v>0.0</v>
      </c>
      <c r="AY354" s="523">
        <v>0.0</v>
      </c>
      <c r="AZ354" s="523">
        <v>0.0</v>
      </c>
      <c r="BA354" s="523">
        <v>0.0</v>
      </c>
      <c r="BB354" s="523">
        <v>0.0</v>
      </c>
      <c r="BC354" s="523">
        <v>0.0</v>
      </c>
      <c r="BD354" s="523">
        <v>0.0</v>
      </c>
      <c r="BE354" s="523">
        <v>0.0</v>
      </c>
      <c r="BF354" s="515">
        <v>0.0</v>
      </c>
      <c r="BG354" s="510"/>
      <c r="BH354" s="511">
        <v>0.0</v>
      </c>
      <c r="BI354" s="512">
        <f t="shared" ref="BI354:BI363" si="35">iferror(AVERAGE(J354:BE354))</f>
        <v>0</v>
      </c>
      <c r="BJ354" s="511">
        <v>0.0</v>
      </c>
      <c r="BK354" s="513"/>
      <c r="BL354" s="514">
        <f>iferror((BH354+BJ354)/100)</f>
        <v>0</v>
      </c>
      <c r="BM354" s="428"/>
      <c r="BN354" s="428"/>
    </row>
    <row r="355" outlineLevel="3">
      <c r="A355" s="428"/>
      <c r="B355" s="428"/>
      <c r="C355" s="428"/>
      <c r="D355" s="428"/>
      <c r="E355" s="486">
        <v>2.0</v>
      </c>
      <c r="F355" s="529"/>
      <c r="G355" s="506"/>
      <c r="H355" s="507"/>
      <c r="I355" s="507"/>
      <c r="J355" s="523">
        <v>0.0</v>
      </c>
      <c r="K355" s="523">
        <v>0.0</v>
      </c>
      <c r="L355" s="523">
        <v>0.0</v>
      </c>
      <c r="M355" s="523">
        <v>0.0</v>
      </c>
      <c r="N355" s="523">
        <v>0.0</v>
      </c>
      <c r="O355" s="523">
        <v>0.0</v>
      </c>
      <c r="P355" s="523">
        <v>0.0</v>
      </c>
      <c r="Q355" s="523">
        <v>0.0</v>
      </c>
      <c r="R355" s="523">
        <v>0.0</v>
      </c>
      <c r="S355" s="523">
        <v>0.0</v>
      </c>
      <c r="T355" s="523">
        <v>0.0</v>
      </c>
      <c r="U355" s="523">
        <v>0.0</v>
      </c>
      <c r="V355" s="523">
        <v>0.0</v>
      </c>
      <c r="W355" s="523">
        <v>0.0</v>
      </c>
      <c r="X355" s="523">
        <v>0.0</v>
      </c>
      <c r="Y355" s="523">
        <v>0.0</v>
      </c>
      <c r="Z355" s="523">
        <v>0.0</v>
      </c>
      <c r="AA355" s="523">
        <v>0.0</v>
      </c>
      <c r="AB355" s="523">
        <v>0.0</v>
      </c>
      <c r="AC355" s="523">
        <v>0.0</v>
      </c>
      <c r="AD355" s="523">
        <v>0.0</v>
      </c>
      <c r="AE355" s="523">
        <v>0.0</v>
      </c>
      <c r="AF355" s="523">
        <v>0.0</v>
      </c>
      <c r="AG355" s="523">
        <v>0.0</v>
      </c>
      <c r="AH355" s="523">
        <v>0.0</v>
      </c>
      <c r="AI355" s="523">
        <v>0.0</v>
      </c>
      <c r="AJ355" s="523">
        <v>0.0</v>
      </c>
      <c r="AK355" s="523">
        <v>0.0</v>
      </c>
      <c r="AL355" s="523">
        <v>0.0</v>
      </c>
      <c r="AM355" s="523">
        <v>0.0</v>
      </c>
      <c r="AN355" s="523">
        <v>0.0</v>
      </c>
      <c r="AO355" s="523">
        <v>0.0</v>
      </c>
      <c r="AP355" s="523">
        <v>0.0</v>
      </c>
      <c r="AQ355" s="523">
        <v>0.0</v>
      </c>
      <c r="AR355" s="523">
        <v>0.0</v>
      </c>
      <c r="AS355" s="523">
        <v>0.0</v>
      </c>
      <c r="AT355" s="523">
        <v>0.0</v>
      </c>
      <c r="AU355" s="523">
        <v>0.0</v>
      </c>
      <c r="AV355" s="523">
        <v>0.0</v>
      </c>
      <c r="AW355" s="523">
        <v>0.0</v>
      </c>
      <c r="AX355" s="523">
        <v>0.0</v>
      </c>
      <c r="AY355" s="523">
        <v>0.0</v>
      </c>
      <c r="AZ355" s="523">
        <v>0.0</v>
      </c>
      <c r="BA355" s="523">
        <v>0.0</v>
      </c>
      <c r="BB355" s="523">
        <v>0.0</v>
      </c>
      <c r="BC355" s="523">
        <v>0.0</v>
      </c>
      <c r="BD355" s="523">
        <v>0.0</v>
      </c>
      <c r="BE355" s="523">
        <v>0.0</v>
      </c>
      <c r="BF355" s="515">
        <v>0.0</v>
      </c>
      <c r="BG355" s="510"/>
      <c r="BH355" s="511">
        <v>0.0</v>
      </c>
      <c r="BI355" s="512">
        <f t="shared" si="35"/>
        <v>0</v>
      </c>
      <c r="BJ355" s="511">
        <v>0.0</v>
      </c>
      <c r="BK355" s="513"/>
      <c r="BL355" s="514">
        <f t="shared" ref="BL355:BL363" si="36">(BH355+BJ355)/100</f>
        <v>0</v>
      </c>
      <c r="BM355" s="428"/>
      <c r="BN355" s="428"/>
    </row>
    <row r="356" outlineLevel="3">
      <c r="A356" s="428"/>
      <c r="B356" s="428"/>
      <c r="C356" s="248" t="s">
        <v>235</v>
      </c>
      <c r="D356" s="428"/>
      <c r="E356" s="486">
        <v>3.0</v>
      </c>
      <c r="F356" s="529"/>
      <c r="G356" s="506"/>
      <c r="H356" s="507"/>
      <c r="I356" s="507"/>
      <c r="J356" s="523">
        <v>0.0</v>
      </c>
      <c r="K356" s="523">
        <v>0.0</v>
      </c>
      <c r="L356" s="523">
        <v>0.0</v>
      </c>
      <c r="M356" s="523">
        <v>0.0</v>
      </c>
      <c r="N356" s="523">
        <v>0.0</v>
      </c>
      <c r="O356" s="523">
        <v>0.0</v>
      </c>
      <c r="P356" s="523">
        <v>0.0</v>
      </c>
      <c r="Q356" s="523">
        <v>0.0</v>
      </c>
      <c r="R356" s="523">
        <v>0.0</v>
      </c>
      <c r="S356" s="523">
        <v>0.0</v>
      </c>
      <c r="T356" s="523">
        <v>0.0</v>
      </c>
      <c r="U356" s="523">
        <v>0.0</v>
      </c>
      <c r="V356" s="523">
        <v>0.0</v>
      </c>
      <c r="W356" s="523">
        <v>0.0</v>
      </c>
      <c r="X356" s="523">
        <v>0.0</v>
      </c>
      <c r="Y356" s="523">
        <v>0.0</v>
      </c>
      <c r="Z356" s="523">
        <v>0.0</v>
      </c>
      <c r="AA356" s="523">
        <v>0.0</v>
      </c>
      <c r="AB356" s="523">
        <v>0.0</v>
      </c>
      <c r="AC356" s="523">
        <v>0.0</v>
      </c>
      <c r="AD356" s="523">
        <v>0.0</v>
      </c>
      <c r="AE356" s="523">
        <v>0.0</v>
      </c>
      <c r="AF356" s="523">
        <v>0.0</v>
      </c>
      <c r="AG356" s="523">
        <v>0.0</v>
      </c>
      <c r="AH356" s="523">
        <v>0.0</v>
      </c>
      <c r="AI356" s="523">
        <v>0.0</v>
      </c>
      <c r="AJ356" s="523">
        <v>0.0</v>
      </c>
      <c r="AK356" s="523">
        <v>0.0</v>
      </c>
      <c r="AL356" s="523">
        <v>0.0</v>
      </c>
      <c r="AM356" s="523">
        <v>0.0</v>
      </c>
      <c r="AN356" s="523">
        <v>0.0</v>
      </c>
      <c r="AO356" s="523">
        <v>0.0</v>
      </c>
      <c r="AP356" s="523">
        <v>0.0</v>
      </c>
      <c r="AQ356" s="523">
        <v>0.0</v>
      </c>
      <c r="AR356" s="523">
        <v>0.0</v>
      </c>
      <c r="AS356" s="523">
        <v>0.0</v>
      </c>
      <c r="AT356" s="523">
        <v>0.0</v>
      </c>
      <c r="AU356" s="523">
        <v>0.0</v>
      </c>
      <c r="AV356" s="523">
        <v>0.0</v>
      </c>
      <c r="AW356" s="523">
        <v>0.0</v>
      </c>
      <c r="AX356" s="523">
        <v>0.0</v>
      </c>
      <c r="AY356" s="523">
        <v>0.0</v>
      </c>
      <c r="AZ356" s="523">
        <v>0.0</v>
      </c>
      <c r="BA356" s="523">
        <v>0.0</v>
      </c>
      <c r="BB356" s="523">
        <v>0.0</v>
      </c>
      <c r="BC356" s="523">
        <v>0.0</v>
      </c>
      <c r="BD356" s="523">
        <v>0.0</v>
      </c>
      <c r="BE356" s="523">
        <v>0.0</v>
      </c>
      <c r="BF356" s="515">
        <v>0.0</v>
      </c>
      <c r="BG356" s="510"/>
      <c r="BH356" s="511">
        <v>0.0</v>
      </c>
      <c r="BI356" s="512">
        <f t="shared" si="35"/>
        <v>0</v>
      </c>
      <c r="BJ356" s="511">
        <v>0.0</v>
      </c>
      <c r="BK356" s="513"/>
      <c r="BL356" s="514">
        <f t="shared" si="36"/>
        <v>0</v>
      </c>
      <c r="BM356" s="428"/>
      <c r="BN356" s="428"/>
    </row>
    <row r="357" outlineLevel="3">
      <c r="A357" s="428"/>
      <c r="B357" s="428"/>
      <c r="C357" s="428"/>
      <c r="D357" s="428"/>
      <c r="E357" s="486">
        <v>4.0</v>
      </c>
      <c r="F357" s="529"/>
      <c r="G357" s="506"/>
      <c r="H357" s="507"/>
      <c r="I357" s="507"/>
      <c r="J357" s="523">
        <v>0.0</v>
      </c>
      <c r="K357" s="523">
        <v>0.0</v>
      </c>
      <c r="L357" s="523">
        <v>0.0</v>
      </c>
      <c r="M357" s="523">
        <v>0.0</v>
      </c>
      <c r="N357" s="523">
        <v>0.0</v>
      </c>
      <c r="O357" s="523">
        <v>0.0</v>
      </c>
      <c r="P357" s="523">
        <v>0.0</v>
      </c>
      <c r="Q357" s="523">
        <v>0.0</v>
      </c>
      <c r="R357" s="523">
        <v>0.0</v>
      </c>
      <c r="S357" s="523">
        <v>0.0</v>
      </c>
      <c r="T357" s="523">
        <v>0.0</v>
      </c>
      <c r="U357" s="523">
        <v>0.0</v>
      </c>
      <c r="V357" s="523">
        <v>0.0</v>
      </c>
      <c r="W357" s="523">
        <v>0.0</v>
      </c>
      <c r="X357" s="523">
        <v>0.0</v>
      </c>
      <c r="Y357" s="523">
        <v>0.0</v>
      </c>
      <c r="Z357" s="523">
        <v>0.0</v>
      </c>
      <c r="AA357" s="523">
        <v>0.0</v>
      </c>
      <c r="AB357" s="523">
        <v>0.0</v>
      </c>
      <c r="AC357" s="523">
        <v>0.0</v>
      </c>
      <c r="AD357" s="523">
        <v>0.0</v>
      </c>
      <c r="AE357" s="523">
        <v>0.0</v>
      </c>
      <c r="AF357" s="523">
        <v>0.0</v>
      </c>
      <c r="AG357" s="523">
        <v>0.0</v>
      </c>
      <c r="AH357" s="523">
        <v>0.0</v>
      </c>
      <c r="AI357" s="523">
        <v>0.0</v>
      </c>
      <c r="AJ357" s="523">
        <v>0.0</v>
      </c>
      <c r="AK357" s="523">
        <v>0.0</v>
      </c>
      <c r="AL357" s="523">
        <v>0.0</v>
      </c>
      <c r="AM357" s="523">
        <v>0.0</v>
      </c>
      <c r="AN357" s="523">
        <v>0.0</v>
      </c>
      <c r="AO357" s="523">
        <v>0.0</v>
      </c>
      <c r="AP357" s="523">
        <v>0.0</v>
      </c>
      <c r="AQ357" s="523">
        <v>0.0</v>
      </c>
      <c r="AR357" s="523">
        <v>0.0</v>
      </c>
      <c r="AS357" s="523">
        <v>0.0</v>
      </c>
      <c r="AT357" s="523">
        <v>0.0</v>
      </c>
      <c r="AU357" s="523">
        <v>0.0</v>
      </c>
      <c r="AV357" s="523">
        <v>0.0</v>
      </c>
      <c r="AW357" s="523">
        <v>0.0</v>
      </c>
      <c r="AX357" s="523">
        <v>0.0</v>
      </c>
      <c r="AY357" s="523">
        <v>0.0</v>
      </c>
      <c r="AZ357" s="523">
        <v>0.0</v>
      </c>
      <c r="BA357" s="523">
        <v>0.0</v>
      </c>
      <c r="BB357" s="523">
        <v>0.0</v>
      </c>
      <c r="BC357" s="523">
        <v>0.0</v>
      </c>
      <c r="BD357" s="523">
        <v>0.0</v>
      </c>
      <c r="BE357" s="523">
        <v>0.0</v>
      </c>
      <c r="BF357" s="515">
        <v>0.0</v>
      </c>
      <c r="BG357" s="510"/>
      <c r="BH357" s="511">
        <v>0.0</v>
      </c>
      <c r="BI357" s="512">
        <f t="shared" si="35"/>
        <v>0</v>
      </c>
      <c r="BJ357" s="511">
        <v>0.0</v>
      </c>
      <c r="BK357" s="513"/>
      <c r="BL357" s="514">
        <f t="shared" si="36"/>
        <v>0</v>
      </c>
      <c r="BM357" s="428"/>
      <c r="BN357" s="428"/>
    </row>
    <row r="358" outlineLevel="3">
      <c r="A358" s="428"/>
      <c r="B358" s="428"/>
      <c r="C358" s="428"/>
      <c r="D358" s="428"/>
      <c r="E358" s="486">
        <v>5.0</v>
      </c>
      <c r="F358" s="529"/>
      <c r="G358" s="506"/>
      <c r="H358" s="507"/>
      <c r="I358" s="507"/>
      <c r="J358" s="523">
        <v>0.0</v>
      </c>
      <c r="K358" s="523">
        <v>0.0</v>
      </c>
      <c r="L358" s="523">
        <v>0.0</v>
      </c>
      <c r="M358" s="523">
        <v>0.0</v>
      </c>
      <c r="N358" s="523">
        <v>0.0</v>
      </c>
      <c r="O358" s="523">
        <v>0.0</v>
      </c>
      <c r="P358" s="523">
        <v>0.0</v>
      </c>
      <c r="Q358" s="523">
        <v>0.0</v>
      </c>
      <c r="R358" s="523">
        <v>0.0</v>
      </c>
      <c r="S358" s="523">
        <v>0.0</v>
      </c>
      <c r="T358" s="523">
        <v>0.0</v>
      </c>
      <c r="U358" s="523">
        <v>0.0</v>
      </c>
      <c r="V358" s="523">
        <v>0.0</v>
      </c>
      <c r="W358" s="523">
        <v>0.0</v>
      </c>
      <c r="X358" s="523">
        <v>0.0</v>
      </c>
      <c r="Y358" s="523">
        <v>0.0</v>
      </c>
      <c r="Z358" s="523">
        <v>0.0</v>
      </c>
      <c r="AA358" s="523">
        <v>0.0</v>
      </c>
      <c r="AB358" s="523">
        <v>0.0</v>
      </c>
      <c r="AC358" s="523">
        <v>0.0</v>
      </c>
      <c r="AD358" s="523">
        <v>0.0</v>
      </c>
      <c r="AE358" s="523">
        <v>0.0</v>
      </c>
      <c r="AF358" s="523">
        <v>0.0</v>
      </c>
      <c r="AG358" s="523">
        <v>0.0</v>
      </c>
      <c r="AH358" s="523">
        <v>0.0</v>
      </c>
      <c r="AI358" s="523">
        <v>0.0</v>
      </c>
      <c r="AJ358" s="523">
        <v>0.0</v>
      </c>
      <c r="AK358" s="523">
        <v>0.0</v>
      </c>
      <c r="AL358" s="523">
        <v>0.0</v>
      </c>
      <c r="AM358" s="523">
        <v>0.0</v>
      </c>
      <c r="AN358" s="523">
        <v>0.0</v>
      </c>
      <c r="AO358" s="523">
        <v>0.0</v>
      </c>
      <c r="AP358" s="523">
        <v>0.0</v>
      </c>
      <c r="AQ358" s="523">
        <v>0.0</v>
      </c>
      <c r="AR358" s="523">
        <v>0.0</v>
      </c>
      <c r="AS358" s="523">
        <v>0.0</v>
      </c>
      <c r="AT358" s="523">
        <v>0.0</v>
      </c>
      <c r="AU358" s="523">
        <v>0.0</v>
      </c>
      <c r="AV358" s="523">
        <v>0.0</v>
      </c>
      <c r="AW358" s="523">
        <v>0.0</v>
      </c>
      <c r="AX358" s="523">
        <v>0.0</v>
      </c>
      <c r="AY358" s="523">
        <v>0.0</v>
      </c>
      <c r="AZ358" s="523">
        <v>0.0</v>
      </c>
      <c r="BA358" s="523">
        <v>0.0</v>
      </c>
      <c r="BB358" s="523">
        <v>0.0</v>
      </c>
      <c r="BC358" s="523">
        <v>0.0</v>
      </c>
      <c r="BD358" s="523">
        <v>0.0</v>
      </c>
      <c r="BE358" s="523">
        <v>0.0</v>
      </c>
      <c r="BF358" s="515">
        <v>0.0</v>
      </c>
      <c r="BG358" s="510"/>
      <c r="BH358" s="511">
        <v>0.0</v>
      </c>
      <c r="BI358" s="512">
        <f t="shared" si="35"/>
        <v>0</v>
      </c>
      <c r="BJ358" s="511">
        <v>0.0</v>
      </c>
      <c r="BK358" s="513"/>
      <c r="BL358" s="514">
        <f t="shared" si="36"/>
        <v>0</v>
      </c>
      <c r="BM358" s="428"/>
      <c r="BN358" s="428"/>
    </row>
    <row r="359" outlineLevel="3">
      <c r="A359" s="428"/>
      <c r="B359" s="428"/>
      <c r="C359" s="428"/>
      <c r="D359" s="428"/>
      <c r="E359" s="486">
        <v>6.0</v>
      </c>
      <c r="F359" s="529"/>
      <c r="G359" s="506"/>
      <c r="H359" s="507"/>
      <c r="I359" s="507"/>
      <c r="J359" s="523">
        <v>0.0</v>
      </c>
      <c r="K359" s="523">
        <v>0.0</v>
      </c>
      <c r="L359" s="523">
        <v>0.0</v>
      </c>
      <c r="M359" s="523">
        <v>0.0</v>
      </c>
      <c r="N359" s="523">
        <v>0.0</v>
      </c>
      <c r="O359" s="523">
        <v>0.0</v>
      </c>
      <c r="P359" s="523">
        <v>0.0</v>
      </c>
      <c r="Q359" s="523">
        <v>0.0</v>
      </c>
      <c r="R359" s="523">
        <v>0.0</v>
      </c>
      <c r="S359" s="523">
        <v>0.0</v>
      </c>
      <c r="T359" s="523">
        <v>0.0</v>
      </c>
      <c r="U359" s="523">
        <v>0.0</v>
      </c>
      <c r="V359" s="523">
        <v>0.0</v>
      </c>
      <c r="W359" s="523">
        <v>0.0</v>
      </c>
      <c r="X359" s="523">
        <v>0.0</v>
      </c>
      <c r="Y359" s="523">
        <v>0.0</v>
      </c>
      <c r="Z359" s="523">
        <v>0.0</v>
      </c>
      <c r="AA359" s="523">
        <v>0.0</v>
      </c>
      <c r="AB359" s="523">
        <v>0.0</v>
      </c>
      <c r="AC359" s="523">
        <v>0.0</v>
      </c>
      <c r="AD359" s="523">
        <v>0.0</v>
      </c>
      <c r="AE359" s="523">
        <v>0.0</v>
      </c>
      <c r="AF359" s="523">
        <v>0.0</v>
      </c>
      <c r="AG359" s="523">
        <v>0.0</v>
      </c>
      <c r="AH359" s="523">
        <v>0.0</v>
      </c>
      <c r="AI359" s="523">
        <v>0.0</v>
      </c>
      <c r="AJ359" s="523">
        <v>0.0</v>
      </c>
      <c r="AK359" s="523">
        <v>0.0</v>
      </c>
      <c r="AL359" s="523">
        <v>0.0</v>
      </c>
      <c r="AM359" s="523">
        <v>0.0</v>
      </c>
      <c r="AN359" s="523">
        <v>0.0</v>
      </c>
      <c r="AO359" s="523">
        <v>0.0</v>
      </c>
      <c r="AP359" s="523">
        <v>0.0</v>
      </c>
      <c r="AQ359" s="523">
        <v>0.0</v>
      </c>
      <c r="AR359" s="523">
        <v>0.0</v>
      </c>
      <c r="AS359" s="523">
        <v>0.0</v>
      </c>
      <c r="AT359" s="523">
        <v>0.0</v>
      </c>
      <c r="AU359" s="523">
        <v>0.0</v>
      </c>
      <c r="AV359" s="523">
        <v>0.0</v>
      </c>
      <c r="AW359" s="523">
        <v>0.0</v>
      </c>
      <c r="AX359" s="523">
        <v>0.0</v>
      </c>
      <c r="AY359" s="523">
        <v>0.0</v>
      </c>
      <c r="AZ359" s="523">
        <v>0.0</v>
      </c>
      <c r="BA359" s="523">
        <v>0.0</v>
      </c>
      <c r="BB359" s="523">
        <v>0.0</v>
      </c>
      <c r="BC359" s="523">
        <v>0.0</v>
      </c>
      <c r="BD359" s="523">
        <v>0.0</v>
      </c>
      <c r="BE359" s="523">
        <v>0.0</v>
      </c>
      <c r="BF359" s="515">
        <v>0.0</v>
      </c>
      <c r="BG359" s="510"/>
      <c r="BH359" s="511">
        <v>0.0</v>
      </c>
      <c r="BI359" s="512">
        <f t="shared" si="35"/>
        <v>0</v>
      </c>
      <c r="BJ359" s="511">
        <v>0.0</v>
      </c>
      <c r="BK359" s="513"/>
      <c r="BL359" s="514">
        <f t="shared" si="36"/>
        <v>0</v>
      </c>
      <c r="BM359" s="428"/>
      <c r="BN359" s="428"/>
    </row>
    <row r="360" outlineLevel="3">
      <c r="A360" s="428"/>
      <c r="B360" s="428"/>
      <c r="C360" s="428"/>
      <c r="D360" s="428"/>
      <c r="E360" s="486">
        <v>7.0</v>
      </c>
      <c r="F360" s="529"/>
      <c r="G360" s="506"/>
      <c r="H360" s="507"/>
      <c r="I360" s="507"/>
      <c r="J360" s="523">
        <v>0.0</v>
      </c>
      <c r="K360" s="523">
        <v>0.0</v>
      </c>
      <c r="L360" s="523">
        <v>0.0</v>
      </c>
      <c r="M360" s="523">
        <v>0.0</v>
      </c>
      <c r="N360" s="523">
        <v>0.0</v>
      </c>
      <c r="O360" s="523">
        <v>0.0</v>
      </c>
      <c r="P360" s="523">
        <v>0.0</v>
      </c>
      <c r="Q360" s="523">
        <v>0.0</v>
      </c>
      <c r="R360" s="523">
        <v>0.0</v>
      </c>
      <c r="S360" s="523">
        <v>0.0</v>
      </c>
      <c r="T360" s="523">
        <v>0.0</v>
      </c>
      <c r="U360" s="523">
        <v>0.0</v>
      </c>
      <c r="V360" s="523">
        <v>0.0</v>
      </c>
      <c r="W360" s="523">
        <v>0.0</v>
      </c>
      <c r="X360" s="523">
        <v>0.0</v>
      </c>
      <c r="Y360" s="523">
        <v>0.0</v>
      </c>
      <c r="Z360" s="523">
        <v>0.0</v>
      </c>
      <c r="AA360" s="523">
        <v>0.0</v>
      </c>
      <c r="AB360" s="523">
        <v>0.0</v>
      </c>
      <c r="AC360" s="523">
        <v>0.0</v>
      </c>
      <c r="AD360" s="523">
        <v>0.0</v>
      </c>
      <c r="AE360" s="523">
        <v>0.0</v>
      </c>
      <c r="AF360" s="523">
        <v>0.0</v>
      </c>
      <c r="AG360" s="523">
        <v>0.0</v>
      </c>
      <c r="AH360" s="523">
        <v>0.0</v>
      </c>
      <c r="AI360" s="523">
        <v>0.0</v>
      </c>
      <c r="AJ360" s="523">
        <v>0.0</v>
      </c>
      <c r="AK360" s="523">
        <v>0.0</v>
      </c>
      <c r="AL360" s="523">
        <v>0.0</v>
      </c>
      <c r="AM360" s="523">
        <v>0.0</v>
      </c>
      <c r="AN360" s="523">
        <v>0.0</v>
      </c>
      <c r="AO360" s="523">
        <v>0.0</v>
      </c>
      <c r="AP360" s="523">
        <v>0.0</v>
      </c>
      <c r="AQ360" s="523">
        <v>0.0</v>
      </c>
      <c r="AR360" s="523">
        <v>0.0</v>
      </c>
      <c r="AS360" s="523">
        <v>0.0</v>
      </c>
      <c r="AT360" s="523">
        <v>0.0</v>
      </c>
      <c r="AU360" s="523">
        <v>0.0</v>
      </c>
      <c r="AV360" s="523">
        <v>0.0</v>
      </c>
      <c r="AW360" s="523">
        <v>0.0</v>
      </c>
      <c r="AX360" s="523">
        <v>0.0</v>
      </c>
      <c r="AY360" s="523">
        <v>0.0</v>
      </c>
      <c r="AZ360" s="523">
        <v>0.0</v>
      </c>
      <c r="BA360" s="523">
        <v>0.0</v>
      </c>
      <c r="BB360" s="523">
        <v>0.0</v>
      </c>
      <c r="BC360" s="523">
        <v>0.0</v>
      </c>
      <c r="BD360" s="523">
        <v>0.0</v>
      </c>
      <c r="BE360" s="523">
        <v>0.0</v>
      </c>
      <c r="BF360" s="515">
        <v>0.0</v>
      </c>
      <c r="BG360" s="510"/>
      <c r="BH360" s="511">
        <v>0.0</v>
      </c>
      <c r="BI360" s="512">
        <f t="shared" si="35"/>
        <v>0</v>
      </c>
      <c r="BJ360" s="511">
        <v>0.0</v>
      </c>
      <c r="BK360" s="513"/>
      <c r="BL360" s="514">
        <f t="shared" si="36"/>
        <v>0</v>
      </c>
      <c r="BM360" s="428"/>
      <c r="BN360" s="428"/>
    </row>
    <row r="361" outlineLevel="3">
      <c r="A361" s="428"/>
      <c r="B361" s="428"/>
      <c r="C361" s="428"/>
      <c r="D361" s="428"/>
      <c r="E361" s="486">
        <v>8.0</v>
      </c>
      <c r="F361" s="529"/>
      <c r="G361" s="506"/>
      <c r="H361" s="507"/>
      <c r="I361" s="507"/>
      <c r="J361" s="523">
        <v>0.0</v>
      </c>
      <c r="K361" s="523">
        <v>0.0</v>
      </c>
      <c r="L361" s="523">
        <v>0.0</v>
      </c>
      <c r="M361" s="523">
        <v>0.0</v>
      </c>
      <c r="N361" s="523">
        <v>0.0</v>
      </c>
      <c r="O361" s="523">
        <v>0.0</v>
      </c>
      <c r="P361" s="523">
        <v>0.0</v>
      </c>
      <c r="Q361" s="523">
        <v>0.0</v>
      </c>
      <c r="R361" s="523">
        <v>0.0</v>
      </c>
      <c r="S361" s="523">
        <v>0.0</v>
      </c>
      <c r="T361" s="523">
        <v>0.0</v>
      </c>
      <c r="U361" s="523">
        <v>0.0</v>
      </c>
      <c r="V361" s="523">
        <v>0.0</v>
      </c>
      <c r="W361" s="523">
        <v>0.0</v>
      </c>
      <c r="X361" s="523">
        <v>0.0</v>
      </c>
      <c r="Y361" s="523">
        <v>0.0</v>
      </c>
      <c r="Z361" s="523">
        <v>0.0</v>
      </c>
      <c r="AA361" s="523">
        <v>0.0</v>
      </c>
      <c r="AB361" s="523">
        <v>0.0</v>
      </c>
      <c r="AC361" s="523">
        <v>0.0</v>
      </c>
      <c r="AD361" s="523">
        <v>0.0</v>
      </c>
      <c r="AE361" s="523">
        <v>0.0</v>
      </c>
      <c r="AF361" s="523">
        <v>0.0</v>
      </c>
      <c r="AG361" s="523">
        <v>0.0</v>
      </c>
      <c r="AH361" s="523">
        <v>0.0</v>
      </c>
      <c r="AI361" s="523">
        <v>0.0</v>
      </c>
      <c r="AJ361" s="523">
        <v>0.0</v>
      </c>
      <c r="AK361" s="523">
        <v>0.0</v>
      </c>
      <c r="AL361" s="523">
        <v>0.0</v>
      </c>
      <c r="AM361" s="523">
        <v>0.0</v>
      </c>
      <c r="AN361" s="523">
        <v>0.0</v>
      </c>
      <c r="AO361" s="523">
        <v>0.0</v>
      </c>
      <c r="AP361" s="523">
        <v>0.0</v>
      </c>
      <c r="AQ361" s="523">
        <v>0.0</v>
      </c>
      <c r="AR361" s="523">
        <v>0.0</v>
      </c>
      <c r="AS361" s="523">
        <v>0.0</v>
      </c>
      <c r="AT361" s="523">
        <v>0.0</v>
      </c>
      <c r="AU361" s="523">
        <v>0.0</v>
      </c>
      <c r="AV361" s="523">
        <v>0.0</v>
      </c>
      <c r="AW361" s="523">
        <v>0.0</v>
      </c>
      <c r="AX361" s="523">
        <v>0.0</v>
      </c>
      <c r="AY361" s="523">
        <v>0.0</v>
      </c>
      <c r="AZ361" s="523">
        <v>0.0</v>
      </c>
      <c r="BA361" s="523">
        <v>0.0</v>
      </c>
      <c r="BB361" s="523">
        <v>0.0</v>
      </c>
      <c r="BC361" s="523">
        <v>0.0</v>
      </c>
      <c r="BD361" s="523">
        <v>0.0</v>
      </c>
      <c r="BE361" s="523">
        <v>0.0</v>
      </c>
      <c r="BF361" s="515">
        <v>0.0</v>
      </c>
      <c r="BG361" s="510"/>
      <c r="BH361" s="511">
        <v>0.0</v>
      </c>
      <c r="BI361" s="512">
        <f t="shared" si="35"/>
        <v>0</v>
      </c>
      <c r="BJ361" s="511">
        <v>0.0</v>
      </c>
      <c r="BK361" s="513"/>
      <c r="BL361" s="514">
        <f t="shared" si="36"/>
        <v>0</v>
      </c>
      <c r="BM361" s="428"/>
      <c r="BN361" s="428"/>
    </row>
    <row r="362" outlineLevel="3">
      <c r="A362" s="428"/>
      <c r="B362" s="428"/>
      <c r="C362" s="428"/>
      <c r="D362" s="428"/>
      <c r="E362" s="486">
        <v>9.0</v>
      </c>
      <c r="F362" s="529"/>
      <c r="G362" s="506"/>
      <c r="H362" s="507"/>
      <c r="I362" s="507"/>
      <c r="J362" s="523">
        <v>0.0</v>
      </c>
      <c r="K362" s="523">
        <v>0.0</v>
      </c>
      <c r="L362" s="523">
        <v>0.0</v>
      </c>
      <c r="M362" s="523">
        <v>0.0</v>
      </c>
      <c r="N362" s="523">
        <v>0.0</v>
      </c>
      <c r="O362" s="523">
        <v>0.0</v>
      </c>
      <c r="P362" s="523">
        <v>0.0</v>
      </c>
      <c r="Q362" s="523">
        <v>0.0</v>
      </c>
      <c r="R362" s="523">
        <v>0.0</v>
      </c>
      <c r="S362" s="523">
        <v>0.0</v>
      </c>
      <c r="T362" s="523">
        <v>0.0</v>
      </c>
      <c r="U362" s="523">
        <v>0.0</v>
      </c>
      <c r="V362" s="523">
        <v>0.0</v>
      </c>
      <c r="W362" s="523">
        <v>0.0</v>
      </c>
      <c r="X362" s="523">
        <v>0.0</v>
      </c>
      <c r="Y362" s="523">
        <v>0.0</v>
      </c>
      <c r="Z362" s="523">
        <v>0.0</v>
      </c>
      <c r="AA362" s="523">
        <v>0.0</v>
      </c>
      <c r="AB362" s="523">
        <v>0.0</v>
      </c>
      <c r="AC362" s="523">
        <v>0.0</v>
      </c>
      <c r="AD362" s="523">
        <v>0.0</v>
      </c>
      <c r="AE362" s="523">
        <v>0.0</v>
      </c>
      <c r="AF362" s="523">
        <v>0.0</v>
      </c>
      <c r="AG362" s="523">
        <v>0.0</v>
      </c>
      <c r="AH362" s="523">
        <v>0.0</v>
      </c>
      <c r="AI362" s="523">
        <v>0.0</v>
      </c>
      <c r="AJ362" s="523">
        <v>0.0</v>
      </c>
      <c r="AK362" s="523">
        <v>0.0</v>
      </c>
      <c r="AL362" s="523">
        <v>0.0</v>
      </c>
      <c r="AM362" s="523">
        <v>0.0</v>
      </c>
      <c r="AN362" s="523">
        <v>0.0</v>
      </c>
      <c r="AO362" s="523">
        <v>0.0</v>
      </c>
      <c r="AP362" s="523">
        <v>0.0</v>
      </c>
      <c r="AQ362" s="523">
        <v>0.0</v>
      </c>
      <c r="AR362" s="523">
        <v>0.0</v>
      </c>
      <c r="AS362" s="523">
        <v>0.0</v>
      </c>
      <c r="AT362" s="523">
        <v>0.0</v>
      </c>
      <c r="AU362" s="523">
        <v>0.0</v>
      </c>
      <c r="AV362" s="523">
        <v>0.0</v>
      </c>
      <c r="AW362" s="523">
        <v>0.0</v>
      </c>
      <c r="AX362" s="523">
        <v>0.0</v>
      </c>
      <c r="AY362" s="523">
        <v>0.0</v>
      </c>
      <c r="AZ362" s="523">
        <v>0.0</v>
      </c>
      <c r="BA362" s="523">
        <v>0.0</v>
      </c>
      <c r="BB362" s="523">
        <v>0.0</v>
      </c>
      <c r="BC362" s="523">
        <v>0.0</v>
      </c>
      <c r="BD362" s="523">
        <v>0.0</v>
      </c>
      <c r="BE362" s="523">
        <v>0.0</v>
      </c>
      <c r="BF362" s="515">
        <v>0.0</v>
      </c>
      <c r="BG362" s="510"/>
      <c r="BH362" s="511">
        <v>0.0</v>
      </c>
      <c r="BI362" s="512">
        <f t="shared" si="35"/>
        <v>0</v>
      </c>
      <c r="BJ362" s="511">
        <v>0.0</v>
      </c>
      <c r="BK362" s="513"/>
      <c r="BL362" s="514">
        <f t="shared" si="36"/>
        <v>0</v>
      </c>
      <c r="BM362" s="428"/>
      <c r="BN362" s="428"/>
    </row>
    <row r="363" outlineLevel="3">
      <c r="A363" s="428"/>
      <c r="B363" s="428"/>
      <c r="C363" s="428"/>
      <c r="D363" s="428"/>
      <c r="E363" s="486">
        <v>10.0</v>
      </c>
      <c r="F363" s="529"/>
      <c r="G363" s="506"/>
      <c r="H363" s="507"/>
      <c r="I363" s="507"/>
      <c r="J363" s="523">
        <v>0.0</v>
      </c>
      <c r="K363" s="523">
        <v>0.0</v>
      </c>
      <c r="L363" s="523">
        <v>0.0</v>
      </c>
      <c r="M363" s="523">
        <v>0.0</v>
      </c>
      <c r="N363" s="523">
        <v>0.0</v>
      </c>
      <c r="O363" s="523">
        <v>0.0</v>
      </c>
      <c r="P363" s="523">
        <v>0.0</v>
      </c>
      <c r="Q363" s="523">
        <v>0.0</v>
      </c>
      <c r="R363" s="523">
        <v>0.0</v>
      </c>
      <c r="S363" s="523">
        <v>0.0</v>
      </c>
      <c r="T363" s="523">
        <v>0.0</v>
      </c>
      <c r="U363" s="523">
        <v>0.0</v>
      </c>
      <c r="V363" s="523">
        <v>0.0</v>
      </c>
      <c r="W363" s="523">
        <v>0.0</v>
      </c>
      <c r="X363" s="523">
        <v>0.0</v>
      </c>
      <c r="Y363" s="523">
        <v>0.0</v>
      </c>
      <c r="Z363" s="523">
        <v>0.0</v>
      </c>
      <c r="AA363" s="523">
        <v>0.0</v>
      </c>
      <c r="AB363" s="523">
        <v>0.0</v>
      </c>
      <c r="AC363" s="523">
        <v>0.0</v>
      </c>
      <c r="AD363" s="523">
        <v>0.0</v>
      </c>
      <c r="AE363" s="523">
        <v>0.0</v>
      </c>
      <c r="AF363" s="523">
        <v>0.0</v>
      </c>
      <c r="AG363" s="523">
        <v>0.0</v>
      </c>
      <c r="AH363" s="523">
        <v>0.0</v>
      </c>
      <c r="AI363" s="523">
        <v>0.0</v>
      </c>
      <c r="AJ363" s="523">
        <v>0.0</v>
      </c>
      <c r="AK363" s="523">
        <v>0.0</v>
      </c>
      <c r="AL363" s="523">
        <v>0.0</v>
      </c>
      <c r="AM363" s="523">
        <v>0.0</v>
      </c>
      <c r="AN363" s="523">
        <v>0.0</v>
      </c>
      <c r="AO363" s="523">
        <v>0.0</v>
      </c>
      <c r="AP363" s="523">
        <v>0.0</v>
      </c>
      <c r="AQ363" s="523">
        <v>0.0</v>
      </c>
      <c r="AR363" s="523">
        <v>0.0</v>
      </c>
      <c r="AS363" s="523">
        <v>0.0</v>
      </c>
      <c r="AT363" s="523">
        <v>0.0</v>
      </c>
      <c r="AU363" s="523">
        <v>0.0</v>
      </c>
      <c r="AV363" s="523">
        <v>0.0</v>
      </c>
      <c r="AW363" s="523">
        <v>0.0</v>
      </c>
      <c r="AX363" s="523">
        <v>0.0</v>
      </c>
      <c r="AY363" s="523">
        <v>0.0</v>
      </c>
      <c r="AZ363" s="523">
        <v>0.0</v>
      </c>
      <c r="BA363" s="523">
        <v>0.0</v>
      </c>
      <c r="BB363" s="523">
        <v>0.0</v>
      </c>
      <c r="BC363" s="523">
        <v>0.0</v>
      </c>
      <c r="BD363" s="523">
        <v>0.0</v>
      </c>
      <c r="BE363" s="523">
        <v>0.0</v>
      </c>
      <c r="BF363" s="515">
        <v>0.0</v>
      </c>
      <c r="BG363" s="510"/>
      <c r="BH363" s="511">
        <v>0.0</v>
      </c>
      <c r="BI363" s="512">
        <f t="shared" si="35"/>
        <v>0</v>
      </c>
      <c r="BJ363" s="511">
        <v>0.0</v>
      </c>
      <c r="BK363" s="513"/>
      <c r="BL363" s="514">
        <f t="shared" si="36"/>
        <v>0</v>
      </c>
      <c r="BM363" s="428"/>
      <c r="BN363" s="428"/>
    </row>
    <row r="364" outlineLevel="3">
      <c r="A364" s="428"/>
      <c r="B364" s="428"/>
      <c r="C364" s="428"/>
      <c r="D364" s="428"/>
      <c r="E364" s="517"/>
      <c r="F364" s="517"/>
      <c r="G364" s="517"/>
      <c r="H364" s="517"/>
      <c r="I364" s="517"/>
      <c r="J364" s="517"/>
      <c r="K364" s="517"/>
      <c r="L364" s="517"/>
      <c r="M364" s="517"/>
      <c r="N364" s="517"/>
      <c r="O364" s="517"/>
      <c r="P364" s="517"/>
      <c r="Q364" s="517"/>
      <c r="R364" s="517"/>
      <c r="S364" s="517"/>
      <c r="T364" s="517"/>
      <c r="U364" s="517"/>
      <c r="V364" s="517"/>
      <c r="W364" s="517"/>
      <c r="X364" s="517"/>
      <c r="Y364" s="517"/>
      <c r="Z364" s="517"/>
      <c r="AA364" s="517"/>
      <c r="AB364" s="517"/>
      <c r="AC364" s="517"/>
      <c r="AD364" s="517"/>
      <c r="AE364" s="517"/>
      <c r="AF364" s="517"/>
      <c r="AG364" s="517"/>
      <c r="AH364" s="517"/>
      <c r="AI364" s="517"/>
      <c r="AJ364" s="517"/>
      <c r="AK364" s="517"/>
      <c r="AL364" s="517"/>
      <c r="AM364" s="517"/>
      <c r="AN364" s="517"/>
      <c r="AO364" s="517"/>
      <c r="AP364" s="517"/>
      <c r="AQ364" s="517"/>
      <c r="AR364" s="517"/>
      <c r="AS364" s="517"/>
      <c r="AT364" s="517"/>
      <c r="AU364" s="517"/>
      <c r="AV364" s="517"/>
      <c r="AW364" s="517"/>
      <c r="AX364" s="517"/>
      <c r="AY364" s="517"/>
      <c r="AZ364" s="517"/>
      <c r="BA364" s="517"/>
      <c r="BB364" s="517"/>
      <c r="BC364" s="517"/>
      <c r="BD364" s="517"/>
      <c r="BE364" s="517"/>
      <c r="BF364" s="517"/>
      <c r="BG364" s="517"/>
      <c r="BH364" s="517"/>
      <c r="BI364" s="517"/>
      <c r="BJ364" s="517"/>
      <c r="BK364" s="517"/>
      <c r="BL364" s="517"/>
      <c r="BM364" s="428"/>
      <c r="BN364" s="428"/>
    </row>
    <row r="365" outlineLevel="3">
      <c r="A365" s="428"/>
      <c r="B365" s="428"/>
      <c r="C365" s="428"/>
      <c r="D365" s="428"/>
      <c r="E365" s="428"/>
      <c r="F365" s="428"/>
      <c r="G365" s="428"/>
      <c r="H365" s="428"/>
      <c r="I365" s="428"/>
      <c r="J365" s="428"/>
      <c r="K365" s="428"/>
      <c r="L365" s="428"/>
      <c r="M365" s="428"/>
      <c r="N365" s="428"/>
      <c r="O365" s="428"/>
      <c r="P365" s="428"/>
      <c r="Q365" s="428"/>
      <c r="R365" s="428"/>
      <c r="S365" s="428"/>
      <c r="T365" s="428"/>
      <c r="U365" s="428"/>
      <c r="V365" s="428"/>
      <c r="W365" s="428"/>
      <c r="X365" s="428"/>
      <c r="Y365" s="428"/>
      <c r="Z365" s="428"/>
      <c r="AA365" s="428"/>
      <c r="AB365" s="428"/>
      <c r="AC365" s="428"/>
      <c r="AD365" s="428"/>
      <c r="AE365" s="428"/>
      <c r="AF365" s="428"/>
      <c r="AG365" s="428"/>
      <c r="AH365" s="428"/>
      <c r="AI365" s="428"/>
      <c r="AJ365" s="428"/>
      <c r="AK365" s="428"/>
      <c r="AL365" s="428"/>
      <c r="AM365" s="428"/>
      <c r="AN365" s="428"/>
      <c r="AO365" s="428"/>
      <c r="AP365" s="428"/>
      <c r="AQ365" s="428"/>
      <c r="AR365" s="428"/>
      <c r="AS365" s="428"/>
      <c r="AT365" s="428"/>
      <c r="AU365" s="428"/>
      <c r="AV365" s="428"/>
      <c r="AW365" s="428"/>
      <c r="AX365" s="428"/>
      <c r="AY365" s="428"/>
      <c r="AZ365" s="428"/>
      <c r="BA365" s="428"/>
      <c r="BB365" s="428"/>
      <c r="BC365" s="428"/>
      <c r="BD365" s="428"/>
      <c r="BE365" s="428"/>
      <c r="BF365" s="428"/>
      <c r="BG365" s="428"/>
      <c r="BH365" s="428"/>
      <c r="BI365" s="428"/>
      <c r="BJ365" s="428"/>
      <c r="BK365" s="428"/>
      <c r="BL365" s="428"/>
      <c r="BM365" s="428"/>
      <c r="BN365" s="428"/>
    </row>
    <row r="366" ht="10.5" customHeight="1" outlineLevel="2">
      <c r="A366" s="428"/>
      <c r="B366" s="428"/>
      <c r="C366" s="428"/>
      <c r="D366" s="428"/>
      <c r="E366" s="428"/>
      <c r="F366" s="428"/>
      <c r="G366" s="428"/>
      <c r="H366" s="428"/>
      <c r="I366" s="428"/>
      <c r="J366" s="428"/>
      <c r="K366" s="428"/>
      <c r="L366" s="428"/>
      <c r="M366" s="428"/>
      <c r="N366" s="428"/>
      <c r="O366" s="428"/>
      <c r="P366" s="428"/>
      <c r="Q366" s="428"/>
      <c r="R366" s="428"/>
      <c r="S366" s="428"/>
      <c r="T366" s="428"/>
      <c r="U366" s="428"/>
      <c r="V366" s="428"/>
      <c r="W366" s="428"/>
      <c r="X366" s="428"/>
      <c r="Y366" s="428"/>
      <c r="Z366" s="428"/>
      <c r="AA366" s="428"/>
      <c r="AB366" s="428"/>
      <c r="AC366" s="428"/>
      <c r="AD366" s="428"/>
      <c r="AE366" s="428"/>
      <c r="AF366" s="428"/>
      <c r="AG366" s="428"/>
      <c r="AH366" s="428"/>
      <c r="AI366" s="428"/>
      <c r="AJ366" s="428"/>
      <c r="AK366" s="428"/>
      <c r="AL366" s="428"/>
      <c r="AM366" s="428"/>
      <c r="AN366" s="428"/>
      <c r="AO366" s="428"/>
      <c r="AP366" s="428"/>
      <c r="AQ366" s="428"/>
      <c r="AR366" s="428"/>
      <c r="AS366" s="428"/>
      <c r="AT366" s="428"/>
      <c r="AU366" s="428"/>
      <c r="AV366" s="428"/>
      <c r="AW366" s="428"/>
      <c r="AX366" s="428"/>
      <c r="AY366" s="428"/>
      <c r="AZ366" s="428"/>
      <c r="BA366" s="428"/>
      <c r="BB366" s="428"/>
      <c r="BC366" s="428"/>
      <c r="BD366" s="428"/>
      <c r="BE366" s="428"/>
      <c r="BF366" s="428"/>
      <c r="BG366" s="428"/>
      <c r="BH366" s="428"/>
      <c r="BI366" s="428"/>
      <c r="BJ366" s="428"/>
      <c r="BK366" s="428"/>
      <c r="BL366" s="428"/>
      <c r="BM366" s="428"/>
      <c r="BN366" s="428"/>
    </row>
    <row r="367" ht="10.5" customHeight="1" outlineLevel="1">
      <c r="A367" s="428"/>
      <c r="B367" s="428"/>
      <c r="C367" s="428"/>
      <c r="D367" s="428"/>
      <c r="E367" s="428"/>
      <c r="F367" s="428"/>
      <c r="G367" s="428"/>
      <c r="H367" s="428"/>
      <c r="I367" s="428"/>
      <c r="J367" s="428"/>
      <c r="K367" s="428"/>
      <c r="L367" s="428"/>
      <c r="M367" s="428"/>
      <c r="N367" s="428"/>
      <c r="O367" s="428"/>
      <c r="P367" s="428"/>
      <c r="Q367" s="428"/>
      <c r="R367" s="428"/>
      <c r="S367" s="428"/>
      <c r="T367" s="428"/>
      <c r="U367" s="428"/>
      <c r="V367" s="428"/>
      <c r="W367" s="428"/>
      <c r="X367" s="428"/>
      <c r="Y367" s="428"/>
      <c r="Z367" s="428"/>
      <c r="AA367" s="428"/>
      <c r="AB367" s="428"/>
      <c r="AC367" s="428"/>
      <c r="AD367" s="428"/>
      <c r="AE367" s="428"/>
      <c r="AF367" s="428"/>
      <c r="AG367" s="428"/>
      <c r="AH367" s="428"/>
      <c r="AI367" s="428"/>
      <c r="AJ367" s="428"/>
      <c r="AK367" s="428"/>
      <c r="AL367" s="428"/>
      <c r="AM367" s="428"/>
      <c r="AN367" s="428"/>
      <c r="AO367" s="428"/>
      <c r="AP367" s="428"/>
      <c r="AQ367" s="428"/>
      <c r="AR367" s="428"/>
      <c r="AS367" s="428"/>
      <c r="AT367" s="428"/>
      <c r="AU367" s="428"/>
      <c r="AV367" s="428"/>
      <c r="AW367" s="428"/>
      <c r="AX367" s="428"/>
      <c r="AY367" s="428"/>
      <c r="AZ367" s="428"/>
      <c r="BA367" s="428"/>
      <c r="BB367" s="428"/>
      <c r="BC367" s="428"/>
      <c r="BD367" s="428"/>
      <c r="BE367" s="428"/>
      <c r="BF367" s="428"/>
      <c r="BG367" s="428"/>
      <c r="BH367" s="428"/>
      <c r="BI367" s="428"/>
      <c r="BJ367" s="428"/>
      <c r="BK367" s="428"/>
      <c r="BL367" s="428"/>
      <c r="BM367" s="428"/>
      <c r="BN367" s="428"/>
    </row>
    <row r="368">
      <c r="A368" s="428"/>
      <c r="B368" s="428"/>
      <c r="C368" s="428"/>
      <c r="D368" s="428"/>
      <c r="E368" s="428"/>
      <c r="F368" s="428"/>
      <c r="G368" s="428"/>
      <c r="H368" s="428"/>
      <c r="I368" s="428"/>
      <c r="J368" s="428"/>
      <c r="K368" s="428"/>
      <c r="L368" s="428"/>
      <c r="M368" s="428"/>
      <c r="N368" s="428"/>
      <c r="O368" s="428"/>
      <c r="P368" s="428"/>
      <c r="Q368" s="428"/>
      <c r="R368" s="428"/>
      <c r="S368" s="428"/>
      <c r="T368" s="428"/>
      <c r="U368" s="428"/>
      <c r="V368" s="428"/>
      <c r="W368" s="428"/>
      <c r="X368" s="428"/>
      <c r="Y368" s="428"/>
      <c r="Z368" s="428"/>
      <c r="AA368" s="428"/>
      <c r="AB368" s="428"/>
      <c r="AC368" s="428"/>
      <c r="AD368" s="428"/>
      <c r="AE368" s="428"/>
      <c r="AF368" s="428"/>
      <c r="AG368" s="428"/>
      <c r="AH368" s="428"/>
      <c r="AI368" s="428"/>
      <c r="AJ368" s="428"/>
      <c r="AK368" s="428"/>
      <c r="AL368" s="428"/>
      <c r="AM368" s="428"/>
      <c r="AN368" s="428"/>
      <c r="AO368" s="428"/>
      <c r="AP368" s="428"/>
      <c r="AQ368" s="428"/>
      <c r="AR368" s="428"/>
      <c r="AS368" s="428"/>
      <c r="AT368" s="428"/>
      <c r="AU368" s="428"/>
      <c r="AV368" s="428"/>
      <c r="AW368" s="428"/>
      <c r="AX368" s="428"/>
      <c r="AY368" s="428"/>
      <c r="AZ368" s="428"/>
      <c r="BA368" s="428"/>
      <c r="BB368" s="428"/>
      <c r="BC368" s="428"/>
      <c r="BD368" s="428"/>
      <c r="BE368" s="428"/>
      <c r="BF368" s="428"/>
      <c r="BG368" s="428"/>
      <c r="BH368" s="428"/>
      <c r="BI368" s="428"/>
      <c r="BJ368" s="428"/>
      <c r="BK368" s="428"/>
      <c r="BL368" s="428"/>
      <c r="BM368" s="428"/>
      <c r="BN368" s="428"/>
    </row>
    <row r="369" ht="10.5" customHeight="1">
      <c r="A369" s="428"/>
      <c r="B369" s="428"/>
      <c r="C369" s="428"/>
      <c r="D369" s="428"/>
      <c r="E369" s="428"/>
      <c r="F369" s="428"/>
      <c r="G369" s="428"/>
      <c r="H369" s="428"/>
      <c r="I369" s="428"/>
      <c r="J369" s="428"/>
      <c r="K369" s="428"/>
      <c r="L369" s="428"/>
      <c r="M369" s="428"/>
      <c r="N369" s="428"/>
      <c r="O369" s="428"/>
      <c r="P369" s="428"/>
      <c r="Q369" s="428"/>
      <c r="R369" s="428"/>
      <c r="S369" s="428"/>
      <c r="T369" s="428"/>
      <c r="U369" s="428"/>
      <c r="V369" s="428"/>
      <c r="W369" s="428"/>
      <c r="X369" s="428"/>
      <c r="Y369" s="428"/>
      <c r="Z369" s="428"/>
      <c r="AA369" s="428"/>
      <c r="AB369" s="428"/>
      <c r="AC369" s="428"/>
      <c r="AD369" s="428"/>
      <c r="AE369" s="428"/>
      <c r="AF369" s="428"/>
      <c r="AG369" s="428"/>
      <c r="AH369" s="428"/>
      <c r="AI369" s="428"/>
      <c r="AJ369" s="428"/>
      <c r="AK369" s="428"/>
      <c r="AL369" s="428"/>
      <c r="AM369" s="428"/>
      <c r="AN369" s="428"/>
      <c r="AO369" s="428"/>
      <c r="AP369" s="428"/>
      <c r="AQ369" s="428"/>
      <c r="AR369" s="428"/>
      <c r="AS369" s="428"/>
      <c r="AT369" s="428"/>
      <c r="AU369" s="428"/>
      <c r="AV369" s="428"/>
      <c r="AW369" s="428"/>
      <c r="AX369" s="428"/>
      <c r="AY369" s="428"/>
      <c r="AZ369" s="428"/>
      <c r="BA369" s="428"/>
      <c r="BB369" s="428"/>
      <c r="BC369" s="428"/>
      <c r="BD369" s="428"/>
      <c r="BE369" s="428"/>
      <c r="BF369" s="428"/>
      <c r="BG369" s="428"/>
      <c r="BH369" s="428"/>
      <c r="BI369" s="428"/>
      <c r="BJ369" s="428"/>
      <c r="BK369" s="428"/>
      <c r="BL369" s="428"/>
      <c r="BM369" s="428"/>
      <c r="BN369" s="428"/>
    </row>
    <row r="370">
      <c r="A370" s="428"/>
      <c r="B370" s="428"/>
      <c r="C370" s="428"/>
      <c r="D370" s="428"/>
      <c r="E370" s="428"/>
      <c r="F370" s="428"/>
      <c r="G370" s="428"/>
      <c r="H370" s="428"/>
      <c r="I370" s="428"/>
      <c r="J370" s="428"/>
      <c r="K370" s="428"/>
      <c r="L370" s="428"/>
      <c r="M370" s="428"/>
      <c r="N370" s="428"/>
      <c r="O370" s="428"/>
      <c r="P370" s="428"/>
      <c r="Q370" s="428"/>
      <c r="R370" s="428"/>
      <c r="S370" s="428"/>
      <c r="T370" s="428"/>
      <c r="U370" s="428"/>
      <c r="V370" s="428"/>
      <c r="W370" s="428"/>
      <c r="X370" s="428"/>
      <c r="Y370" s="428"/>
      <c r="Z370" s="428"/>
      <c r="AA370" s="428"/>
      <c r="AB370" s="428"/>
      <c r="AC370" s="428"/>
      <c r="AD370" s="428"/>
      <c r="AE370" s="428"/>
      <c r="AF370" s="428"/>
      <c r="AG370" s="428"/>
      <c r="AH370" s="428"/>
      <c r="AI370" s="428"/>
      <c r="AJ370" s="428"/>
      <c r="AK370" s="428"/>
      <c r="AL370" s="428"/>
      <c r="AM370" s="428"/>
      <c r="AN370" s="428"/>
      <c r="AO370" s="428"/>
      <c r="AP370" s="428"/>
      <c r="AQ370" s="428"/>
      <c r="AR370" s="428"/>
      <c r="AS370" s="428"/>
      <c r="AT370" s="428"/>
      <c r="AU370" s="428"/>
      <c r="AV370" s="428"/>
      <c r="AW370" s="428"/>
      <c r="AX370" s="428"/>
      <c r="AY370" s="428"/>
      <c r="AZ370" s="428"/>
      <c r="BA370" s="428"/>
      <c r="BB370" s="428"/>
      <c r="BC370" s="428"/>
      <c r="BD370" s="428"/>
      <c r="BE370" s="428"/>
      <c r="BF370" s="428"/>
      <c r="BG370" s="428"/>
      <c r="BH370" s="428"/>
      <c r="BI370" s="428"/>
      <c r="BJ370" s="428"/>
      <c r="BK370" s="428"/>
      <c r="BL370" s="428"/>
      <c r="BM370" s="428"/>
      <c r="BN370" s="428"/>
    </row>
  </sheetData>
  <mergeCells count="522">
    <mergeCell ref="Z94:AC94"/>
    <mergeCell ref="AD94:AG94"/>
    <mergeCell ref="AH94:AK94"/>
    <mergeCell ref="AL94:AO94"/>
    <mergeCell ref="AP94:AS94"/>
    <mergeCell ref="AT94:AW94"/>
    <mergeCell ref="AX94:BA94"/>
    <mergeCell ref="BB94:BE94"/>
    <mergeCell ref="BG94:BG95"/>
    <mergeCell ref="BH94:BH95"/>
    <mergeCell ref="BI94:BI95"/>
    <mergeCell ref="BJ94:BJ95"/>
    <mergeCell ref="J93:BE93"/>
    <mergeCell ref="BF93:BF95"/>
    <mergeCell ref="BG93:BJ93"/>
    <mergeCell ref="BK93:BK95"/>
    <mergeCell ref="BL93:BL95"/>
    <mergeCell ref="J94:M94"/>
    <mergeCell ref="N94:Q94"/>
    <mergeCell ref="R75:U75"/>
    <mergeCell ref="V75:Y75"/>
    <mergeCell ref="Z75:AC75"/>
    <mergeCell ref="AD75:AG75"/>
    <mergeCell ref="AH75:AK75"/>
    <mergeCell ref="AL75:AO75"/>
    <mergeCell ref="AP75:AS75"/>
    <mergeCell ref="AT75:AW75"/>
    <mergeCell ref="BG75:BG76"/>
    <mergeCell ref="BH75:BH76"/>
    <mergeCell ref="BI75:BI76"/>
    <mergeCell ref="BJ75:BJ76"/>
    <mergeCell ref="R94:U94"/>
    <mergeCell ref="V94:Y94"/>
    <mergeCell ref="AH138:AK138"/>
    <mergeCell ref="AL138:AO138"/>
    <mergeCell ref="AP138:AS138"/>
    <mergeCell ref="AT138:AW138"/>
    <mergeCell ref="AX138:BA138"/>
    <mergeCell ref="BB138:BE138"/>
    <mergeCell ref="AX113:BA113"/>
    <mergeCell ref="BB113:BE113"/>
    <mergeCell ref="J137:BE137"/>
    <mergeCell ref="J138:M138"/>
    <mergeCell ref="N138:Q138"/>
    <mergeCell ref="R138:U138"/>
    <mergeCell ref="V138:Y138"/>
    <mergeCell ref="J113:M113"/>
    <mergeCell ref="N113:Q113"/>
    <mergeCell ref="R113:U113"/>
    <mergeCell ref="V113:Y113"/>
    <mergeCell ref="Z113:AC113"/>
    <mergeCell ref="AD113:AG113"/>
    <mergeCell ref="AH113:AK113"/>
    <mergeCell ref="AL113:AO113"/>
    <mergeCell ref="AP113:AS113"/>
    <mergeCell ref="AT113:AW113"/>
    <mergeCell ref="Z138:AC138"/>
    <mergeCell ref="AD138:AG138"/>
    <mergeCell ref="BH138:BH139"/>
    <mergeCell ref="BI138:BI139"/>
    <mergeCell ref="BG113:BG114"/>
    <mergeCell ref="BH113:BH114"/>
    <mergeCell ref="BF137:BF139"/>
    <mergeCell ref="BG137:BJ137"/>
    <mergeCell ref="BK137:BK139"/>
    <mergeCell ref="BL137:BL139"/>
    <mergeCell ref="BG138:BG139"/>
    <mergeCell ref="BJ138:BJ139"/>
    <mergeCell ref="V195:Y195"/>
    <mergeCell ref="Z195:AC195"/>
    <mergeCell ref="AD195:AG195"/>
    <mergeCell ref="AH195:AK195"/>
    <mergeCell ref="AL195:AO195"/>
    <mergeCell ref="AP195:AS195"/>
    <mergeCell ref="AT195:AW195"/>
    <mergeCell ref="AX195:BA195"/>
    <mergeCell ref="BB195:BE195"/>
    <mergeCell ref="BG195:BG196"/>
    <mergeCell ref="BH195:BH196"/>
    <mergeCell ref="BI195:BI196"/>
    <mergeCell ref="J194:BE194"/>
    <mergeCell ref="BG194:BJ194"/>
    <mergeCell ref="BK194:BK196"/>
    <mergeCell ref="BL194:BL196"/>
    <mergeCell ref="J195:M195"/>
    <mergeCell ref="N195:Q195"/>
    <mergeCell ref="R195:U195"/>
    <mergeCell ref="BJ195:BJ196"/>
    <mergeCell ref="J74:BE74"/>
    <mergeCell ref="BF74:BF76"/>
    <mergeCell ref="BG74:BJ74"/>
    <mergeCell ref="BK74:BK76"/>
    <mergeCell ref="BL74:BL76"/>
    <mergeCell ref="J75:M75"/>
    <mergeCell ref="N75:Q75"/>
    <mergeCell ref="BI113:BI114"/>
    <mergeCell ref="BJ113:BJ114"/>
    <mergeCell ref="BF112:BF114"/>
    <mergeCell ref="BF156:BF158"/>
    <mergeCell ref="BF175:BF177"/>
    <mergeCell ref="BF194:BF196"/>
    <mergeCell ref="BG156:BJ156"/>
    <mergeCell ref="BK156:BK158"/>
    <mergeCell ref="BL156:BL158"/>
    <mergeCell ref="BG157:BG158"/>
    <mergeCell ref="BH157:BH158"/>
    <mergeCell ref="BI157:BI158"/>
    <mergeCell ref="BJ157:BJ158"/>
    <mergeCell ref="AX75:BA75"/>
    <mergeCell ref="BB75:BE75"/>
    <mergeCell ref="J112:BE112"/>
    <mergeCell ref="BG112:BJ112"/>
    <mergeCell ref="BK112:BK114"/>
    <mergeCell ref="BL112:BL114"/>
    <mergeCell ref="J156:BE156"/>
    <mergeCell ref="AL157:AO157"/>
    <mergeCell ref="AP157:AS157"/>
    <mergeCell ref="AT157:AW157"/>
    <mergeCell ref="AX157:BA157"/>
    <mergeCell ref="BB157:BE157"/>
    <mergeCell ref="J157:M157"/>
    <mergeCell ref="N157:Q157"/>
    <mergeCell ref="R157:U157"/>
    <mergeCell ref="V157:Y157"/>
    <mergeCell ref="Z157:AC157"/>
    <mergeCell ref="AD157:AG157"/>
    <mergeCell ref="AH157:AK157"/>
    <mergeCell ref="AD214:AG214"/>
    <mergeCell ref="AH214:AK214"/>
    <mergeCell ref="AL214:AO214"/>
    <mergeCell ref="AP214:AS214"/>
    <mergeCell ref="AT214:AW214"/>
    <mergeCell ref="AX214:BA214"/>
    <mergeCell ref="AT176:AW176"/>
    <mergeCell ref="AX176:BA176"/>
    <mergeCell ref="J213:BE213"/>
    <mergeCell ref="BF213:BF215"/>
    <mergeCell ref="J214:M214"/>
    <mergeCell ref="N214:Q214"/>
    <mergeCell ref="R214:U214"/>
    <mergeCell ref="BB214:BE214"/>
    <mergeCell ref="V176:Y176"/>
    <mergeCell ref="Z176:AC176"/>
    <mergeCell ref="AD176:AG176"/>
    <mergeCell ref="AH176:AK176"/>
    <mergeCell ref="AL176:AO176"/>
    <mergeCell ref="AP176:AS176"/>
    <mergeCell ref="BB176:BE176"/>
    <mergeCell ref="BG176:BG177"/>
    <mergeCell ref="J175:BE175"/>
    <mergeCell ref="BG175:BJ175"/>
    <mergeCell ref="BK175:BK177"/>
    <mergeCell ref="BL175:BL177"/>
    <mergeCell ref="J176:M176"/>
    <mergeCell ref="N176:Q176"/>
    <mergeCell ref="R176:U176"/>
    <mergeCell ref="BJ176:BJ177"/>
    <mergeCell ref="V214:Y214"/>
    <mergeCell ref="Z214:AC214"/>
    <mergeCell ref="BI214:BI215"/>
    <mergeCell ref="BJ214:BJ215"/>
    <mergeCell ref="BH176:BH177"/>
    <mergeCell ref="BI176:BI177"/>
    <mergeCell ref="BG213:BJ213"/>
    <mergeCell ref="BK213:BK215"/>
    <mergeCell ref="BL213:BL215"/>
    <mergeCell ref="BG214:BG215"/>
    <mergeCell ref="BH214:BH215"/>
    <mergeCell ref="D210:E210"/>
    <mergeCell ref="D211:E211"/>
    <mergeCell ref="E213:E215"/>
    <mergeCell ref="F213:F215"/>
    <mergeCell ref="G213:G215"/>
    <mergeCell ref="H213:H215"/>
    <mergeCell ref="I213:I215"/>
    <mergeCell ref="D229:E229"/>
    <mergeCell ref="D230:E230"/>
    <mergeCell ref="E232:E234"/>
    <mergeCell ref="F232:F234"/>
    <mergeCell ref="G232:G234"/>
    <mergeCell ref="H232:H234"/>
    <mergeCell ref="I232:I234"/>
    <mergeCell ref="H275:H277"/>
    <mergeCell ref="I275:I277"/>
    <mergeCell ref="G256:G258"/>
    <mergeCell ref="H256:H258"/>
    <mergeCell ref="D272:E272"/>
    <mergeCell ref="D273:E273"/>
    <mergeCell ref="E275:E277"/>
    <mergeCell ref="F275:F277"/>
    <mergeCell ref="G275:G277"/>
    <mergeCell ref="D291:E291"/>
    <mergeCell ref="D292:E292"/>
    <mergeCell ref="E294:E296"/>
    <mergeCell ref="F294:F296"/>
    <mergeCell ref="G294:G296"/>
    <mergeCell ref="H294:H296"/>
    <mergeCell ref="I294:I296"/>
    <mergeCell ref="D310:E310"/>
    <mergeCell ref="D311:E311"/>
    <mergeCell ref="E313:E315"/>
    <mergeCell ref="F313:F315"/>
    <mergeCell ref="G313:G315"/>
    <mergeCell ref="H313:H315"/>
    <mergeCell ref="I313:I315"/>
    <mergeCell ref="D348:E348"/>
    <mergeCell ref="D349:E349"/>
    <mergeCell ref="E351:E353"/>
    <mergeCell ref="F351:F353"/>
    <mergeCell ref="G351:G353"/>
    <mergeCell ref="H351:H353"/>
    <mergeCell ref="I351:I353"/>
    <mergeCell ref="D329:E329"/>
    <mergeCell ref="D330:E330"/>
    <mergeCell ref="E332:E334"/>
    <mergeCell ref="F332:F334"/>
    <mergeCell ref="G332:G334"/>
    <mergeCell ref="H332:H334"/>
    <mergeCell ref="I332:I334"/>
    <mergeCell ref="D71:E71"/>
    <mergeCell ref="D72:E72"/>
    <mergeCell ref="E74:E76"/>
    <mergeCell ref="F74:F76"/>
    <mergeCell ref="G74:G76"/>
    <mergeCell ref="H74:H76"/>
    <mergeCell ref="I74:I76"/>
    <mergeCell ref="D90:E90"/>
    <mergeCell ref="D91:E91"/>
    <mergeCell ref="E93:E95"/>
    <mergeCell ref="F93:F95"/>
    <mergeCell ref="G93:G95"/>
    <mergeCell ref="H93:H95"/>
    <mergeCell ref="I93:I95"/>
    <mergeCell ref="D109:E109"/>
    <mergeCell ref="D110:E110"/>
    <mergeCell ref="E112:E114"/>
    <mergeCell ref="F112:F114"/>
    <mergeCell ref="G112:G114"/>
    <mergeCell ref="H112:H114"/>
    <mergeCell ref="I112:I114"/>
    <mergeCell ref="C130:E130"/>
    <mergeCell ref="G130:I130"/>
    <mergeCell ref="C132:E132"/>
    <mergeCell ref="D134:E134"/>
    <mergeCell ref="D135:E135"/>
    <mergeCell ref="E137:E139"/>
    <mergeCell ref="F137:F139"/>
    <mergeCell ref="I137:I139"/>
    <mergeCell ref="H156:H158"/>
    <mergeCell ref="I156:I158"/>
    <mergeCell ref="G137:G139"/>
    <mergeCell ref="H137:H139"/>
    <mergeCell ref="D153:E153"/>
    <mergeCell ref="D154:E154"/>
    <mergeCell ref="E156:E158"/>
    <mergeCell ref="F156:F158"/>
    <mergeCell ref="G156:G158"/>
    <mergeCell ref="C249:E249"/>
    <mergeCell ref="G249:I249"/>
    <mergeCell ref="C251:E251"/>
    <mergeCell ref="D253:E253"/>
    <mergeCell ref="D254:E254"/>
    <mergeCell ref="E256:E258"/>
    <mergeCell ref="F256:F258"/>
    <mergeCell ref="I256:I258"/>
    <mergeCell ref="J232:BE232"/>
    <mergeCell ref="BF232:BF234"/>
    <mergeCell ref="BG232:BJ232"/>
    <mergeCell ref="BK232:BK234"/>
    <mergeCell ref="BL232:BL234"/>
    <mergeCell ref="J233:M233"/>
    <mergeCell ref="N233:Q233"/>
    <mergeCell ref="V257:Y257"/>
    <mergeCell ref="Z257:AC257"/>
    <mergeCell ref="AD257:AG257"/>
    <mergeCell ref="AH257:AK257"/>
    <mergeCell ref="AL257:AO257"/>
    <mergeCell ref="AP257:AS257"/>
    <mergeCell ref="AT257:AW257"/>
    <mergeCell ref="AX257:BA257"/>
    <mergeCell ref="BI257:BI258"/>
    <mergeCell ref="BJ257:BJ258"/>
    <mergeCell ref="BI233:BI234"/>
    <mergeCell ref="BJ233:BJ234"/>
    <mergeCell ref="BG256:BJ256"/>
    <mergeCell ref="BK256:BK258"/>
    <mergeCell ref="BL256:BL258"/>
    <mergeCell ref="BG257:BG258"/>
    <mergeCell ref="BH257:BH258"/>
    <mergeCell ref="AX233:BA233"/>
    <mergeCell ref="BB233:BE233"/>
    <mergeCell ref="J256:BE256"/>
    <mergeCell ref="BF256:BF258"/>
    <mergeCell ref="J257:M257"/>
    <mergeCell ref="N257:Q257"/>
    <mergeCell ref="R257:U257"/>
    <mergeCell ref="N276:Q276"/>
    <mergeCell ref="R276:U276"/>
    <mergeCell ref="V276:Y276"/>
    <mergeCell ref="Z276:AC276"/>
    <mergeCell ref="AD276:AG276"/>
    <mergeCell ref="AH276:AK276"/>
    <mergeCell ref="BH276:BH277"/>
    <mergeCell ref="BI276:BI277"/>
    <mergeCell ref="BJ276:BJ277"/>
    <mergeCell ref="Z295:AC295"/>
    <mergeCell ref="AD295:AG295"/>
    <mergeCell ref="BH295:BH296"/>
    <mergeCell ref="BI295:BI296"/>
    <mergeCell ref="BF275:BF277"/>
    <mergeCell ref="BG276:BG277"/>
    <mergeCell ref="BF294:BF296"/>
    <mergeCell ref="BG294:BJ294"/>
    <mergeCell ref="BK294:BK296"/>
    <mergeCell ref="BL294:BL296"/>
    <mergeCell ref="BG295:BG296"/>
    <mergeCell ref="BJ295:BJ296"/>
    <mergeCell ref="AP314:AS314"/>
    <mergeCell ref="AT314:AW314"/>
    <mergeCell ref="AX314:BA314"/>
    <mergeCell ref="BB314:BE314"/>
    <mergeCell ref="BG314:BG315"/>
    <mergeCell ref="BH314:BH315"/>
    <mergeCell ref="BI314:BI315"/>
    <mergeCell ref="BJ314:BJ315"/>
    <mergeCell ref="J313:BE313"/>
    <mergeCell ref="BF313:BF315"/>
    <mergeCell ref="BG313:BJ313"/>
    <mergeCell ref="BK313:BK315"/>
    <mergeCell ref="BL313:BL315"/>
    <mergeCell ref="J314:M314"/>
    <mergeCell ref="N314:Q314"/>
    <mergeCell ref="R333:U333"/>
    <mergeCell ref="V333:Y333"/>
    <mergeCell ref="Z333:AC333"/>
    <mergeCell ref="AD333:AG333"/>
    <mergeCell ref="AH333:AK333"/>
    <mergeCell ref="AL333:AO333"/>
    <mergeCell ref="AP333:AS333"/>
    <mergeCell ref="AT333:AW333"/>
    <mergeCell ref="AX333:BA333"/>
    <mergeCell ref="BB333:BE333"/>
    <mergeCell ref="BG333:BG334"/>
    <mergeCell ref="BH333:BH334"/>
    <mergeCell ref="BI333:BI334"/>
    <mergeCell ref="BJ333:BJ334"/>
    <mergeCell ref="AH314:AK314"/>
    <mergeCell ref="AL314:AO314"/>
    <mergeCell ref="J332:BE332"/>
    <mergeCell ref="BF332:BF334"/>
    <mergeCell ref="BG332:BJ332"/>
    <mergeCell ref="BK332:BK334"/>
    <mergeCell ref="BL332:BL334"/>
    <mergeCell ref="R352:U352"/>
    <mergeCell ref="V352:Y352"/>
    <mergeCell ref="Z352:AC352"/>
    <mergeCell ref="AD352:AG352"/>
    <mergeCell ref="AH352:AK352"/>
    <mergeCell ref="AL352:AO352"/>
    <mergeCell ref="AP352:AS352"/>
    <mergeCell ref="AT352:AW352"/>
    <mergeCell ref="AX352:BA352"/>
    <mergeCell ref="BB352:BE352"/>
    <mergeCell ref="BG352:BG353"/>
    <mergeCell ref="BH352:BH353"/>
    <mergeCell ref="BI352:BI353"/>
    <mergeCell ref="BJ352:BJ353"/>
    <mergeCell ref="J333:M333"/>
    <mergeCell ref="N333:Q333"/>
    <mergeCell ref="J351:BE351"/>
    <mergeCell ref="BF351:BF353"/>
    <mergeCell ref="BG351:BJ351"/>
    <mergeCell ref="BK351:BK353"/>
    <mergeCell ref="BL351:BL353"/>
    <mergeCell ref="AH295:AK295"/>
    <mergeCell ref="AL295:AO295"/>
    <mergeCell ref="AP295:AS295"/>
    <mergeCell ref="AT295:AW295"/>
    <mergeCell ref="AX295:BA295"/>
    <mergeCell ref="BB295:BE295"/>
    <mergeCell ref="AL276:AO276"/>
    <mergeCell ref="AP276:AS276"/>
    <mergeCell ref="J294:BE294"/>
    <mergeCell ref="J295:M295"/>
    <mergeCell ref="N295:Q295"/>
    <mergeCell ref="R295:U295"/>
    <mergeCell ref="V295:Y295"/>
    <mergeCell ref="R314:U314"/>
    <mergeCell ref="V314:Y314"/>
    <mergeCell ref="Z314:AC314"/>
    <mergeCell ref="AD314:AG314"/>
    <mergeCell ref="J352:M352"/>
    <mergeCell ref="N352:Q352"/>
    <mergeCell ref="B2:E3"/>
    <mergeCell ref="G2:I2"/>
    <mergeCell ref="BF2:BL2"/>
    <mergeCell ref="F3:I3"/>
    <mergeCell ref="B4:E4"/>
    <mergeCell ref="F4:I4"/>
    <mergeCell ref="B6:E6"/>
    <mergeCell ref="B8:E8"/>
    <mergeCell ref="F8:I8"/>
    <mergeCell ref="C10:E10"/>
    <mergeCell ref="G10:I10"/>
    <mergeCell ref="C12:E12"/>
    <mergeCell ref="D14:E14"/>
    <mergeCell ref="D15:E15"/>
    <mergeCell ref="BG17:BJ17"/>
    <mergeCell ref="BK17:BK19"/>
    <mergeCell ref="BL17:BL19"/>
    <mergeCell ref="BG18:BG19"/>
    <mergeCell ref="BH18:BH19"/>
    <mergeCell ref="BI18:BI19"/>
    <mergeCell ref="BJ18:BJ19"/>
    <mergeCell ref="J18:M18"/>
    <mergeCell ref="N18:Q18"/>
    <mergeCell ref="R18:U18"/>
    <mergeCell ref="V18:Y18"/>
    <mergeCell ref="Z18:AC18"/>
    <mergeCell ref="AD18:AG18"/>
    <mergeCell ref="AH18:AK18"/>
    <mergeCell ref="AL18:AO18"/>
    <mergeCell ref="AP37:AS37"/>
    <mergeCell ref="AT37:AW37"/>
    <mergeCell ref="AX37:BA37"/>
    <mergeCell ref="BB37:BE37"/>
    <mergeCell ref="BG37:BG38"/>
    <mergeCell ref="BH37:BH38"/>
    <mergeCell ref="BI37:BI38"/>
    <mergeCell ref="BJ37:BJ38"/>
    <mergeCell ref="H36:H38"/>
    <mergeCell ref="I36:I38"/>
    <mergeCell ref="J36:BE36"/>
    <mergeCell ref="BF36:BF38"/>
    <mergeCell ref="BG36:BJ36"/>
    <mergeCell ref="BK36:BK38"/>
    <mergeCell ref="BL36:BL38"/>
    <mergeCell ref="AX56:BA56"/>
    <mergeCell ref="BB56:BE56"/>
    <mergeCell ref="H55:H57"/>
    <mergeCell ref="I55:I57"/>
    <mergeCell ref="J55:BE55"/>
    <mergeCell ref="BF55:BF57"/>
    <mergeCell ref="BG55:BJ55"/>
    <mergeCell ref="BK55:BK57"/>
    <mergeCell ref="BL55:BL57"/>
    <mergeCell ref="J56:M56"/>
    <mergeCell ref="N56:Q56"/>
    <mergeCell ref="R56:U56"/>
    <mergeCell ref="V56:Y56"/>
    <mergeCell ref="Z56:AC56"/>
    <mergeCell ref="AD56:AG56"/>
    <mergeCell ref="AH56:AK56"/>
    <mergeCell ref="AL56:AO56"/>
    <mergeCell ref="AP56:AS56"/>
    <mergeCell ref="AT56:AW56"/>
    <mergeCell ref="BG56:BG57"/>
    <mergeCell ref="BH56:BH57"/>
    <mergeCell ref="BI56:BI57"/>
    <mergeCell ref="BJ56:BJ57"/>
    <mergeCell ref="AX18:BA18"/>
    <mergeCell ref="BB18:BE18"/>
    <mergeCell ref="E17:E19"/>
    <mergeCell ref="F17:F19"/>
    <mergeCell ref="G17:G19"/>
    <mergeCell ref="H17:H19"/>
    <mergeCell ref="I17:I19"/>
    <mergeCell ref="J17:BE17"/>
    <mergeCell ref="BF17:BF19"/>
    <mergeCell ref="R37:U37"/>
    <mergeCell ref="V37:Y37"/>
    <mergeCell ref="Z37:AC37"/>
    <mergeCell ref="AD37:AG37"/>
    <mergeCell ref="AH37:AK37"/>
    <mergeCell ref="AL37:AO37"/>
    <mergeCell ref="AP18:AS18"/>
    <mergeCell ref="AT18:AW18"/>
    <mergeCell ref="D33:E33"/>
    <mergeCell ref="D34:E34"/>
    <mergeCell ref="E36:E38"/>
    <mergeCell ref="F36:F38"/>
    <mergeCell ref="G36:G38"/>
    <mergeCell ref="J37:M37"/>
    <mergeCell ref="N37:Q37"/>
    <mergeCell ref="D52:E52"/>
    <mergeCell ref="D53:E53"/>
    <mergeCell ref="E55:E57"/>
    <mergeCell ref="F55:F57"/>
    <mergeCell ref="G55:G57"/>
    <mergeCell ref="D172:E172"/>
    <mergeCell ref="D173:E173"/>
    <mergeCell ref="E175:E177"/>
    <mergeCell ref="F175:F177"/>
    <mergeCell ref="G175:G177"/>
    <mergeCell ref="H175:H177"/>
    <mergeCell ref="I175:I177"/>
    <mergeCell ref="D191:E191"/>
    <mergeCell ref="D192:E192"/>
    <mergeCell ref="E194:E196"/>
    <mergeCell ref="F194:F196"/>
    <mergeCell ref="G194:G196"/>
    <mergeCell ref="H194:H196"/>
    <mergeCell ref="I194:I196"/>
    <mergeCell ref="R233:U233"/>
    <mergeCell ref="V233:Y233"/>
    <mergeCell ref="Z233:AC233"/>
    <mergeCell ref="AD233:AG233"/>
    <mergeCell ref="AH233:AK233"/>
    <mergeCell ref="AL233:AO233"/>
    <mergeCell ref="AP233:AS233"/>
    <mergeCell ref="AT233:AW233"/>
    <mergeCell ref="BG233:BG234"/>
    <mergeCell ref="BH233:BH234"/>
    <mergeCell ref="AT276:AW276"/>
    <mergeCell ref="AX276:BA276"/>
    <mergeCell ref="BB257:BE257"/>
    <mergeCell ref="J275:BE275"/>
    <mergeCell ref="BG275:BJ275"/>
    <mergeCell ref="BK275:BK277"/>
    <mergeCell ref="BL275:BL277"/>
    <mergeCell ref="J276:M276"/>
    <mergeCell ref="BB276:BE276"/>
  </mergeCells>
  <conditionalFormatting sqref="BL20:BL29 BL39:BL48 BL58:BL67 BL77:BL86 BL96:BL105 BL115:BL124 BL140:BL149 BL159:BL168 BL178:BL187 BL197:BL206 BL216:BL225 BL235:BL244 BL259:BL268 BL278:BL287 BL297:BL306 BL316:BL325 BL335:BL344 BL354:BL363">
    <cfRule type="containsText" dxfId="2" priority="1" operator="containsText" text="100%">
      <formula>NOT(ISERROR(SEARCH(("100%"),(BL20))))</formula>
    </cfRule>
  </conditionalFormatting>
  <conditionalFormatting sqref="BL20:BL29 BL39:BL48 BL58:BL67 BL77:BL86 BL96:BL105 BL115:BL124 BL140:BL149 BL159:BL168 BL178:BL187 BL197:BL206 BL216:BL225 BL235:BL244 BL259:BL268 BL278:BL287 BL297:BL306 BL316:BL325 BL335:BL344 BL354:BL363">
    <cfRule type="containsText" dxfId="3" priority="2" operator="containsText" text="70%">
      <formula>NOT(ISERROR(SEARCH(("70%"),(BL20))))</formula>
    </cfRule>
  </conditionalFormatting>
  <conditionalFormatting sqref="BL20:BL29 BL39:BL48 BL58:BL67 BL77:BL86 BL96:BL105 BL115:BL124 BL140:BL149 BL159:BL168 BL178:BL187 BL197:BL206 BL216:BL225 BL235:BL244 BL259:BL268 BL278:BL287 BL297:BL306 BL316:BL325 BL335:BL344 BL354:BL363">
    <cfRule type="containsText" dxfId="1" priority="3" operator="containsText" text="30%">
      <formula>NOT(ISERROR(SEARCH(("30%"),(BL20))))</formula>
    </cfRule>
  </conditionalFormatting>
  <conditionalFormatting sqref="BL20:BL29 BL39:BL48 BL58:BL67 BL77:BL86 BL96:BL105 BL115:BL124 BL140:BL149 BL159:BL168 BL178:BL187 BL197:BL206 BL216:BL225 BL235:BL244 BL259:BL268 BL278:BL287 BL297:BL306 BL316:BL325 BL335:BL344 BL354:BL363">
    <cfRule type="containsText" dxfId="7" priority="4" operator="containsText" text="0%">
      <formula>NOT(ISERROR(SEARCH(("0%"),(BL20))))</formula>
    </cfRule>
  </conditionalFormatting>
  <conditionalFormatting sqref="BI20:BI29 BI39:BI48 BI58:BI67 BI77:BI86 BI96:BI105 BI115:BI124 BI140:BI149 BI159:BI168 BI178:BI187 BI197:BI206 BI216:BI225 BI235:BI244 BI259:BI268 BI278:BI287 BI297:BI306 BI316:BI325 BI335:BI344 BI354:BI363">
    <cfRule type="colorScale" priority="5">
      <colorScale>
        <cfvo type="min"/>
        <cfvo type="percentile" val="50"/>
        <cfvo type="max"/>
        <color rgb="FFE67C73"/>
        <color rgb="FFFFD666"/>
        <color rgb="FF57BB8A"/>
      </colorScale>
    </cfRule>
  </conditionalFormatting>
  <conditionalFormatting sqref="G10:I10">
    <cfRule type="notContainsBlanks" dxfId="1" priority="6">
      <formula>LEN(TRIM(G10))&gt;0</formula>
    </cfRule>
  </conditionalFormatting>
  <dataValidations>
    <dataValidation type="list" allowBlank="1" sqref="BG77:BG86 BG96:BG105 BG115:BG124">
      <formula1>$K$952:$K$966</formula1>
    </dataValidation>
    <dataValidation type="list" allowBlank="1" sqref="BG20:BG29 BG39:BG48 BG58:BG67 BG140:BG149 BG159:BG168 BG178:BG187 BG259:BG268 BG278:BG287 BG297:BG306">
      <formula1>$K$1009:$K$1023</formula1>
    </dataValidation>
    <dataValidation type="list" allowBlank="1" sqref="BG197:BG206 BG216:BG225 BG235:BG244">
      <formula1>$K$895:$K$909</formula1>
    </dataValidation>
    <dataValidation type="list" allowBlank="1" sqref="BG316:BG325 BG335:BG344 BG354:BG363">
      <formula1>$K$838:$K$852</formula1>
    </dataValidation>
  </dataValidations>
  <drawing r:id="rId1"/>
</worksheet>
</file>

<file path=xl/worksheets/sheet1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rightToLeft="1" workbookViewId="0"/>
  </sheetViews>
  <sheetFormatPr customHeight="1" defaultColWidth="12.63" defaultRowHeight="15.75"/>
  <cols>
    <col customWidth="1" min="1" max="1" width="7.25"/>
    <col customWidth="1" min="2" max="2" width="20.38"/>
    <col customWidth="1" min="3" max="3" width="76.5"/>
    <col customWidth="1" min="4" max="5" width="22.88"/>
    <col customWidth="1" min="6" max="6" width="18.5"/>
    <col customWidth="1" min="7" max="7" width="20.38"/>
    <col customWidth="1" min="8" max="8" width="21.13"/>
    <col customWidth="1" min="9" max="9" width="17.63"/>
    <col customWidth="1" min="10" max="10" width="13.38"/>
    <col customWidth="1" min="16" max="16" width="6.0"/>
    <col customWidth="1" min="18" max="18" width="64.13"/>
    <col customWidth="1" min="19" max="19" width="6.0"/>
  </cols>
  <sheetData>
    <row r="1">
      <c r="A1" s="539" t="s">
        <v>558</v>
      </c>
      <c r="B1" s="540"/>
      <c r="C1" s="541"/>
      <c r="D1" s="542">
        <f>'الخطة الاستراتيجية'!B9</f>
        <v>1</v>
      </c>
      <c r="E1" s="539" t="str">
        <f>'الخطة الاستراتيجية'!C9</f>
        <v>تنمية وتمكين الشباب في المجتمع</v>
      </c>
      <c r="F1" s="540"/>
      <c r="G1" s="540"/>
      <c r="H1" s="540"/>
      <c r="I1" s="540"/>
      <c r="J1" s="540"/>
      <c r="K1" s="540"/>
      <c r="L1" s="540"/>
      <c r="M1" s="540"/>
      <c r="N1" s="540"/>
      <c r="O1" s="541"/>
      <c r="P1" s="543"/>
      <c r="Q1" s="544" t="s">
        <v>559</v>
      </c>
      <c r="R1" s="545"/>
      <c r="S1" s="543"/>
    </row>
    <row r="2">
      <c r="A2" s="539" t="s">
        <v>560</v>
      </c>
      <c r="B2" s="540"/>
      <c r="C2" s="541"/>
      <c r="D2" s="542">
        <f>'الخطة الاستراتيجية'!E9</f>
        <v>1</v>
      </c>
      <c r="E2" s="539" t="str">
        <f>'الخطة الاستراتيجية'!F9</f>
        <v>بناء القدرات العقلية لدى الشاب وغرس القيم</v>
      </c>
      <c r="F2" s="540"/>
      <c r="G2" s="540"/>
      <c r="H2" s="540"/>
      <c r="I2" s="540"/>
      <c r="J2" s="540"/>
      <c r="K2" s="540"/>
      <c r="L2" s="540"/>
      <c r="M2" s="540"/>
      <c r="N2" s="540"/>
      <c r="O2" s="541"/>
      <c r="P2" s="543"/>
      <c r="Q2" s="546"/>
      <c r="R2" s="547"/>
      <c r="S2" s="543"/>
    </row>
    <row r="3" ht="31.5" customHeight="1">
      <c r="A3" s="543" t="s">
        <v>22</v>
      </c>
      <c r="B3" s="543" t="s">
        <v>203</v>
      </c>
      <c r="C3" s="543" t="s">
        <v>561</v>
      </c>
      <c r="D3" s="543" t="s">
        <v>562</v>
      </c>
      <c r="E3" s="543" t="s">
        <v>563</v>
      </c>
      <c r="F3" s="543" t="s">
        <v>564</v>
      </c>
      <c r="G3" s="543" t="s">
        <v>565</v>
      </c>
      <c r="H3" s="543" t="s">
        <v>566</v>
      </c>
      <c r="I3" s="543"/>
      <c r="J3" s="543"/>
      <c r="K3" s="543"/>
      <c r="L3" s="543"/>
      <c r="M3" s="543"/>
      <c r="N3" s="543"/>
      <c r="O3" s="543"/>
      <c r="P3" s="543"/>
      <c r="Q3" s="543" t="s">
        <v>22</v>
      </c>
      <c r="R3" s="543" t="s">
        <v>567</v>
      </c>
      <c r="S3" s="543"/>
    </row>
    <row r="4">
      <c r="A4" s="548">
        <v>1.0</v>
      </c>
      <c r="B4" s="549" t="s">
        <v>204</v>
      </c>
      <c r="C4" s="550" t="s">
        <v>568</v>
      </c>
      <c r="D4" s="550" t="s">
        <v>569</v>
      </c>
      <c r="E4" s="551" t="s">
        <v>570</v>
      </c>
      <c r="F4" s="550" t="s">
        <v>571</v>
      </c>
      <c r="G4" s="552"/>
      <c r="H4" s="553" t="s">
        <v>209</v>
      </c>
      <c r="I4" s="554"/>
      <c r="J4" s="554"/>
      <c r="K4" s="554"/>
      <c r="L4" s="554"/>
      <c r="M4" s="554"/>
      <c r="N4" s="554"/>
      <c r="O4" s="554"/>
      <c r="P4" s="543"/>
      <c r="Q4" s="555">
        <v>2.0</v>
      </c>
      <c r="R4" s="552"/>
      <c r="S4" s="543"/>
    </row>
    <row r="5">
      <c r="A5" s="548">
        <v>2.0</v>
      </c>
      <c r="B5" s="549" t="s">
        <v>572</v>
      </c>
      <c r="C5" s="550" t="s">
        <v>573</v>
      </c>
      <c r="D5" s="556" t="s">
        <v>574</v>
      </c>
      <c r="E5" s="550" t="s">
        <v>575</v>
      </c>
      <c r="F5" s="550" t="s">
        <v>576</v>
      </c>
      <c r="G5" s="552"/>
      <c r="H5" s="553" t="s">
        <v>209</v>
      </c>
      <c r="I5" s="557"/>
      <c r="J5" s="557"/>
      <c r="K5" s="557"/>
      <c r="L5" s="557"/>
      <c r="M5" s="557"/>
      <c r="N5" s="557"/>
      <c r="O5" s="557"/>
      <c r="P5" s="543"/>
      <c r="Q5" s="555">
        <v>3.0</v>
      </c>
      <c r="R5" s="554"/>
      <c r="S5" s="543"/>
    </row>
    <row r="6">
      <c r="A6" s="548">
        <v>3.0</v>
      </c>
      <c r="B6" s="549" t="s">
        <v>577</v>
      </c>
      <c r="C6" s="550" t="s">
        <v>578</v>
      </c>
      <c r="D6" s="550" t="s">
        <v>579</v>
      </c>
      <c r="E6" s="551" t="s">
        <v>580</v>
      </c>
      <c r="F6" s="550" t="s">
        <v>581</v>
      </c>
      <c r="G6" s="552"/>
      <c r="H6" s="553" t="s">
        <v>209</v>
      </c>
      <c r="I6" s="554"/>
      <c r="J6" s="554"/>
      <c r="K6" s="554"/>
      <c r="L6" s="554"/>
      <c r="M6" s="554"/>
      <c r="N6" s="554"/>
      <c r="O6" s="554"/>
      <c r="P6" s="543"/>
      <c r="Q6" s="555">
        <v>4.0</v>
      </c>
      <c r="R6" s="552"/>
      <c r="S6" s="543"/>
    </row>
    <row r="7">
      <c r="A7" s="548">
        <v>4.0</v>
      </c>
      <c r="B7" s="549" t="s">
        <v>582</v>
      </c>
      <c r="C7" s="550"/>
      <c r="D7" s="550"/>
      <c r="E7" s="552"/>
      <c r="F7" s="552"/>
      <c r="G7" s="552"/>
      <c r="H7" s="554"/>
      <c r="I7" s="554"/>
      <c r="J7" s="554"/>
      <c r="K7" s="554"/>
      <c r="L7" s="554"/>
      <c r="M7" s="554"/>
      <c r="N7" s="554"/>
      <c r="O7" s="554"/>
      <c r="P7" s="543"/>
      <c r="Q7" s="555">
        <v>5.0</v>
      </c>
      <c r="R7" s="554"/>
      <c r="S7" s="543"/>
    </row>
    <row r="8">
      <c r="A8" s="548">
        <v>5.0</v>
      </c>
      <c r="B8" s="549" t="s">
        <v>583</v>
      </c>
      <c r="C8" s="552"/>
      <c r="D8" s="552"/>
      <c r="E8" s="552"/>
      <c r="F8" s="552"/>
      <c r="G8" s="552"/>
      <c r="H8" s="554"/>
      <c r="I8" s="558"/>
      <c r="J8" s="558"/>
      <c r="K8" s="558"/>
      <c r="L8" s="558"/>
      <c r="M8" s="558"/>
      <c r="N8" s="558"/>
      <c r="O8" s="558"/>
      <c r="P8" s="543"/>
      <c r="Q8" s="555">
        <v>6.0</v>
      </c>
      <c r="R8" s="552"/>
      <c r="S8" s="543"/>
    </row>
    <row r="9">
      <c r="A9" s="548">
        <v>6.0</v>
      </c>
      <c r="B9" s="549" t="s">
        <v>584</v>
      </c>
      <c r="C9" s="559"/>
      <c r="D9" s="552"/>
      <c r="E9" s="554"/>
      <c r="F9" s="552"/>
      <c r="G9" s="552"/>
      <c r="H9" s="554"/>
      <c r="I9" s="554"/>
      <c r="J9" s="554"/>
      <c r="K9" s="554"/>
      <c r="L9" s="554"/>
      <c r="M9" s="554"/>
      <c r="N9" s="554"/>
      <c r="O9" s="554"/>
      <c r="P9" s="543"/>
      <c r="Q9" s="555">
        <v>7.0</v>
      </c>
      <c r="R9" s="554"/>
      <c r="S9" s="543"/>
    </row>
    <row r="10">
      <c r="A10" s="548">
        <v>7.0</v>
      </c>
      <c r="B10" s="549" t="s">
        <v>585</v>
      </c>
      <c r="C10" s="559"/>
      <c r="D10" s="552"/>
      <c r="E10" s="554"/>
      <c r="F10" s="552"/>
      <c r="G10" s="552"/>
      <c r="H10" s="554"/>
      <c r="I10" s="554"/>
      <c r="J10" s="554"/>
      <c r="K10" s="554"/>
      <c r="L10" s="554"/>
      <c r="M10" s="554"/>
      <c r="N10" s="554"/>
      <c r="O10" s="554"/>
      <c r="P10" s="543"/>
      <c r="Q10" s="555">
        <v>8.0</v>
      </c>
      <c r="R10" s="552"/>
      <c r="S10" s="543"/>
    </row>
    <row r="11">
      <c r="A11" s="548">
        <v>8.0</v>
      </c>
      <c r="B11" s="549" t="s">
        <v>586</v>
      </c>
      <c r="C11" s="559"/>
      <c r="D11" s="552"/>
      <c r="E11" s="554"/>
      <c r="F11" s="552"/>
      <c r="G11" s="552"/>
      <c r="H11" s="554"/>
      <c r="I11" s="554"/>
      <c r="J11" s="554"/>
      <c r="K11" s="554"/>
      <c r="L11" s="554"/>
      <c r="M11" s="554"/>
      <c r="N11" s="554"/>
      <c r="O11" s="554"/>
      <c r="P11" s="543"/>
      <c r="Q11" s="555">
        <v>9.0</v>
      </c>
      <c r="R11" s="554"/>
      <c r="S11" s="543"/>
    </row>
    <row r="12">
      <c r="A12" s="548">
        <v>9.0</v>
      </c>
      <c r="B12" s="549" t="s">
        <v>294</v>
      </c>
      <c r="C12" s="559"/>
      <c r="D12" s="552"/>
      <c r="E12" s="554"/>
      <c r="F12" s="552"/>
      <c r="G12" s="552"/>
      <c r="H12" s="554"/>
      <c r="I12" s="554"/>
      <c r="J12" s="554"/>
      <c r="K12" s="554"/>
      <c r="L12" s="554"/>
      <c r="M12" s="554"/>
      <c r="N12" s="554"/>
      <c r="O12" s="554"/>
      <c r="P12" s="543"/>
      <c r="Q12" s="555">
        <v>10.0</v>
      </c>
      <c r="R12" s="552"/>
      <c r="S12" s="543"/>
    </row>
    <row r="13">
      <c r="A13" s="548">
        <v>10.0</v>
      </c>
      <c r="B13" s="549" t="s">
        <v>587</v>
      </c>
      <c r="C13" s="559"/>
      <c r="D13" s="552"/>
      <c r="E13" s="554"/>
      <c r="F13" s="552"/>
      <c r="G13" s="552"/>
      <c r="H13" s="554"/>
      <c r="I13" s="554"/>
      <c r="J13" s="554"/>
      <c r="K13" s="554"/>
      <c r="L13" s="554"/>
      <c r="M13" s="554"/>
      <c r="N13" s="554"/>
      <c r="O13" s="554"/>
      <c r="P13" s="543"/>
      <c r="Q13" s="555">
        <v>11.0</v>
      </c>
      <c r="R13" s="554"/>
      <c r="S13" s="543"/>
    </row>
    <row r="14">
      <c r="A14" s="548">
        <v>11.0</v>
      </c>
      <c r="B14" s="549" t="s">
        <v>588</v>
      </c>
      <c r="C14" s="559"/>
      <c r="D14" s="552"/>
      <c r="E14" s="554"/>
      <c r="F14" s="552"/>
      <c r="G14" s="552"/>
      <c r="H14" s="554"/>
      <c r="I14" s="554"/>
      <c r="J14" s="554"/>
      <c r="K14" s="554"/>
      <c r="L14" s="554"/>
      <c r="M14" s="554"/>
      <c r="N14" s="554"/>
      <c r="O14" s="554"/>
      <c r="P14" s="543"/>
      <c r="Q14" s="555">
        <v>12.0</v>
      </c>
      <c r="R14" s="552"/>
      <c r="S14" s="543"/>
    </row>
    <row r="15">
      <c r="A15" s="549">
        <v>12.0</v>
      </c>
      <c r="B15" s="549" t="s">
        <v>589</v>
      </c>
      <c r="C15" s="550" t="s">
        <v>590</v>
      </c>
      <c r="D15" s="550" t="s">
        <v>574</v>
      </c>
      <c r="E15" s="554"/>
      <c r="F15" s="552"/>
      <c r="G15" s="552"/>
      <c r="H15" s="554"/>
      <c r="I15" s="554"/>
      <c r="J15" s="554"/>
      <c r="K15" s="554"/>
      <c r="L15" s="554"/>
      <c r="M15" s="554"/>
      <c r="N15" s="554"/>
      <c r="O15" s="554"/>
      <c r="P15" s="543"/>
      <c r="Q15" s="555">
        <v>13.0</v>
      </c>
      <c r="R15" s="554"/>
      <c r="S15" s="543"/>
    </row>
    <row r="16">
      <c r="A16" s="549">
        <v>13.0</v>
      </c>
      <c r="B16" s="549"/>
      <c r="C16" s="559"/>
      <c r="D16" s="552"/>
      <c r="E16" s="554"/>
      <c r="F16" s="552"/>
      <c r="G16" s="552"/>
      <c r="H16" s="554"/>
      <c r="I16" s="554"/>
      <c r="J16" s="554"/>
      <c r="K16" s="554"/>
      <c r="L16" s="554"/>
      <c r="M16" s="554"/>
      <c r="N16" s="554"/>
      <c r="O16" s="554"/>
      <c r="P16" s="543"/>
      <c r="Q16" s="555">
        <v>14.0</v>
      </c>
      <c r="R16" s="552"/>
      <c r="S16" s="543"/>
    </row>
    <row r="17">
      <c r="A17" s="549">
        <v>14.0</v>
      </c>
      <c r="B17" s="549"/>
      <c r="C17" s="559"/>
      <c r="D17" s="552"/>
      <c r="E17" s="554"/>
      <c r="F17" s="552"/>
      <c r="G17" s="552"/>
      <c r="H17" s="554"/>
      <c r="I17" s="554"/>
      <c r="J17" s="554"/>
      <c r="K17" s="554"/>
      <c r="L17" s="554"/>
      <c r="M17" s="554"/>
      <c r="N17" s="554"/>
      <c r="O17" s="554"/>
      <c r="P17" s="543"/>
      <c r="Q17" s="555">
        <v>15.0</v>
      </c>
      <c r="R17" s="554"/>
      <c r="S17" s="543"/>
    </row>
    <row r="18">
      <c r="A18" s="549">
        <v>15.0</v>
      </c>
      <c r="B18" s="549"/>
      <c r="C18" s="559"/>
      <c r="D18" s="552"/>
      <c r="E18" s="554"/>
      <c r="F18" s="552"/>
      <c r="G18" s="552"/>
      <c r="H18" s="554"/>
      <c r="I18" s="554"/>
      <c r="J18" s="554"/>
      <c r="K18" s="554"/>
      <c r="L18" s="554"/>
      <c r="M18" s="554"/>
      <c r="N18" s="554"/>
      <c r="O18" s="554"/>
      <c r="P18" s="543"/>
      <c r="Q18" s="555">
        <v>16.0</v>
      </c>
      <c r="R18" s="552"/>
      <c r="S18" s="543"/>
    </row>
    <row r="19">
      <c r="A19" s="549">
        <v>16.0</v>
      </c>
      <c r="B19" s="549"/>
      <c r="C19" s="559"/>
      <c r="D19" s="552"/>
      <c r="E19" s="554"/>
      <c r="F19" s="552"/>
      <c r="G19" s="552"/>
      <c r="H19" s="554"/>
      <c r="I19" s="554"/>
      <c r="J19" s="554"/>
      <c r="K19" s="554"/>
      <c r="L19" s="554"/>
      <c r="M19" s="554"/>
      <c r="N19" s="554"/>
      <c r="O19" s="554"/>
      <c r="P19" s="543"/>
      <c r="Q19" s="555">
        <v>17.0</v>
      </c>
      <c r="R19" s="554"/>
      <c r="S19" s="543"/>
    </row>
    <row r="20">
      <c r="A20" s="549">
        <v>17.0</v>
      </c>
      <c r="B20" s="549"/>
      <c r="C20" s="559"/>
      <c r="D20" s="552"/>
      <c r="E20" s="554"/>
      <c r="F20" s="552"/>
      <c r="G20" s="552"/>
      <c r="H20" s="554"/>
      <c r="I20" s="554"/>
      <c r="J20" s="554"/>
      <c r="K20" s="554"/>
      <c r="L20" s="554"/>
      <c r="M20" s="554"/>
      <c r="N20" s="554"/>
      <c r="O20" s="554"/>
      <c r="P20" s="543"/>
      <c r="Q20" s="555">
        <v>18.0</v>
      </c>
      <c r="R20" s="552"/>
      <c r="S20" s="543"/>
    </row>
    <row r="21">
      <c r="A21" s="549">
        <v>18.0</v>
      </c>
      <c r="B21" s="549"/>
      <c r="C21" s="559"/>
      <c r="D21" s="552"/>
      <c r="E21" s="554"/>
      <c r="F21" s="552"/>
      <c r="G21" s="552"/>
      <c r="H21" s="554"/>
      <c r="I21" s="554"/>
      <c r="J21" s="554"/>
      <c r="K21" s="554"/>
      <c r="L21" s="554"/>
      <c r="M21" s="554"/>
      <c r="N21" s="554"/>
      <c r="O21" s="554"/>
      <c r="P21" s="543"/>
      <c r="Q21" s="555">
        <v>19.0</v>
      </c>
      <c r="R21" s="554"/>
      <c r="S21" s="543"/>
    </row>
    <row r="22">
      <c r="A22" s="549">
        <v>19.0</v>
      </c>
      <c r="B22" s="549"/>
      <c r="C22" s="559"/>
      <c r="D22" s="552"/>
      <c r="E22" s="554"/>
      <c r="F22" s="552"/>
      <c r="G22" s="552"/>
      <c r="H22" s="554"/>
      <c r="I22" s="554"/>
      <c r="J22" s="554"/>
      <c r="K22" s="554"/>
      <c r="L22" s="554"/>
      <c r="M22" s="554"/>
      <c r="N22" s="554"/>
      <c r="O22" s="554"/>
      <c r="P22" s="543"/>
      <c r="Q22" s="555">
        <v>20.0</v>
      </c>
      <c r="R22" s="552"/>
      <c r="S22" s="543"/>
    </row>
    <row r="23">
      <c r="A23" s="549">
        <v>20.0</v>
      </c>
      <c r="B23" s="549"/>
      <c r="C23" s="559"/>
      <c r="D23" s="552"/>
      <c r="E23" s="554"/>
      <c r="F23" s="552"/>
      <c r="G23" s="552"/>
      <c r="H23" s="554"/>
      <c r="I23" s="554"/>
      <c r="J23" s="554"/>
      <c r="K23" s="554"/>
      <c r="L23" s="554"/>
      <c r="M23" s="554"/>
      <c r="N23" s="554"/>
      <c r="O23" s="554"/>
      <c r="P23" s="543"/>
      <c r="Q23" s="555">
        <v>21.0</v>
      </c>
      <c r="R23" s="554"/>
      <c r="S23" s="543"/>
    </row>
    <row r="24">
      <c r="A24" s="560"/>
      <c r="B24" s="560"/>
      <c r="C24" s="560"/>
      <c r="D24" s="560"/>
      <c r="E24" s="560"/>
      <c r="F24" s="560"/>
      <c r="G24" s="560"/>
      <c r="H24" s="560"/>
      <c r="I24" s="560"/>
      <c r="J24" s="560"/>
      <c r="K24" s="560"/>
      <c r="L24" s="560"/>
      <c r="M24" s="560"/>
      <c r="N24" s="560"/>
      <c r="O24" s="560"/>
      <c r="P24" s="543"/>
      <c r="Q24" s="560"/>
      <c r="R24" s="560"/>
      <c r="S24" s="543"/>
    </row>
    <row r="25">
      <c r="A25" s="539" t="s">
        <v>558</v>
      </c>
      <c r="B25" s="540"/>
      <c r="C25" s="541"/>
      <c r="D25" s="542">
        <f>'الخطة الاستراتيجية'!B9</f>
        <v>1</v>
      </c>
      <c r="E25" s="539" t="str">
        <f>'الخطة الاستراتيجية'!C9</f>
        <v>تنمية وتمكين الشباب في المجتمع</v>
      </c>
      <c r="F25" s="540"/>
      <c r="G25" s="540"/>
      <c r="H25" s="540"/>
      <c r="I25" s="540"/>
      <c r="J25" s="540"/>
      <c r="K25" s="540"/>
      <c r="L25" s="540"/>
      <c r="M25" s="540"/>
      <c r="N25" s="540"/>
      <c r="O25" s="541"/>
      <c r="P25" s="543"/>
      <c r="Q25" s="544" t="s">
        <v>559</v>
      </c>
      <c r="R25" s="545"/>
      <c r="S25" s="543"/>
    </row>
    <row r="26">
      <c r="A26" s="539" t="s">
        <v>560</v>
      </c>
      <c r="B26" s="540"/>
      <c r="C26" s="541"/>
      <c r="D26" s="542">
        <f>'الخطة الاستراتيجية'!E11</f>
        <v>2</v>
      </c>
      <c r="E26" s="539" t="str">
        <f>'الخطة الاستراتيجية'!F11</f>
        <v> تنمية المهارات والهوايات المتعددة لدى الشباب</v>
      </c>
      <c r="F26" s="540"/>
      <c r="G26" s="540"/>
      <c r="H26" s="540"/>
      <c r="I26" s="540"/>
      <c r="J26" s="540"/>
      <c r="K26" s="540"/>
      <c r="L26" s="540"/>
      <c r="M26" s="540"/>
      <c r="N26" s="540"/>
      <c r="O26" s="541"/>
      <c r="P26" s="543"/>
      <c r="Q26" s="546"/>
      <c r="R26" s="547"/>
      <c r="S26" s="543"/>
    </row>
    <row r="27" ht="31.5" customHeight="1">
      <c r="A27" s="543" t="s">
        <v>22</v>
      </c>
      <c r="B27" s="543" t="str">
        <f t="shared" ref="B27:O27" si="1">B3</f>
        <v>اسم المبادرة</v>
      </c>
      <c r="C27" s="543" t="str">
        <f t="shared" si="1"/>
        <v>وصف المبادرة</v>
      </c>
      <c r="D27" s="543" t="str">
        <f t="shared" si="1"/>
        <v>الفئة المستهدفة</v>
      </c>
      <c r="E27" s="543" t="str">
        <f t="shared" si="1"/>
        <v>الشركاء المحتملون</v>
      </c>
      <c r="F27" s="543" t="str">
        <f t="shared" si="1"/>
        <v>أهداف المبادرة</v>
      </c>
      <c r="G27" s="543" t="str">
        <f t="shared" si="1"/>
        <v>مخرجات المبادرة</v>
      </c>
      <c r="H27" s="543" t="str">
        <f t="shared" si="1"/>
        <v>الإدارة/القسم</v>
      </c>
      <c r="I27" s="543" t="str">
        <f t="shared" si="1"/>
        <v/>
      </c>
      <c r="J27" s="543" t="str">
        <f t="shared" si="1"/>
        <v/>
      </c>
      <c r="K27" s="543" t="str">
        <f t="shared" si="1"/>
        <v/>
      </c>
      <c r="L27" s="543" t="str">
        <f t="shared" si="1"/>
        <v/>
      </c>
      <c r="M27" s="543" t="str">
        <f t="shared" si="1"/>
        <v/>
      </c>
      <c r="N27" s="543" t="str">
        <f t="shared" si="1"/>
        <v/>
      </c>
      <c r="O27" s="543" t="str">
        <f t="shared" si="1"/>
        <v/>
      </c>
      <c r="P27" s="543"/>
      <c r="Q27" s="543">
        <v>1.0</v>
      </c>
      <c r="R27" s="543"/>
      <c r="S27" s="543"/>
    </row>
    <row r="28">
      <c r="A28" s="548">
        <v>1.0</v>
      </c>
      <c r="B28" s="549" t="s">
        <v>591</v>
      </c>
      <c r="C28" s="550" t="s">
        <v>592</v>
      </c>
      <c r="D28" s="550" t="s">
        <v>574</v>
      </c>
      <c r="E28" s="551" t="s">
        <v>593</v>
      </c>
      <c r="F28" s="550" t="s">
        <v>594</v>
      </c>
      <c r="G28" s="550" t="s">
        <v>595</v>
      </c>
      <c r="H28" s="551" t="s">
        <v>209</v>
      </c>
      <c r="I28" s="554"/>
      <c r="J28" s="554"/>
      <c r="K28" s="554"/>
      <c r="L28" s="554"/>
      <c r="M28" s="554"/>
      <c r="N28" s="554"/>
      <c r="O28" s="554"/>
      <c r="P28" s="543"/>
      <c r="Q28" s="555">
        <v>2.0</v>
      </c>
      <c r="R28" s="552"/>
      <c r="S28" s="543"/>
    </row>
    <row r="29">
      <c r="A29" s="548">
        <v>2.0</v>
      </c>
      <c r="B29" s="549" t="s">
        <v>583</v>
      </c>
      <c r="E29" s="552"/>
      <c r="F29" s="552"/>
      <c r="G29" s="552"/>
      <c r="H29" s="553" t="s">
        <v>209</v>
      </c>
      <c r="I29" s="557"/>
      <c r="J29" s="557"/>
      <c r="K29" s="557"/>
      <c r="L29" s="557"/>
      <c r="M29" s="557"/>
      <c r="N29" s="557"/>
      <c r="O29" s="557"/>
      <c r="P29" s="543"/>
      <c r="Q29" s="555">
        <v>3.0</v>
      </c>
      <c r="R29" s="554"/>
      <c r="S29" s="543"/>
    </row>
    <row r="30">
      <c r="A30" s="548">
        <v>3.0</v>
      </c>
      <c r="B30" s="549" t="s">
        <v>596</v>
      </c>
      <c r="C30" s="550" t="s">
        <v>597</v>
      </c>
      <c r="D30" s="550" t="s">
        <v>598</v>
      </c>
      <c r="E30" s="551" t="s">
        <v>599</v>
      </c>
      <c r="F30" s="550" t="s">
        <v>600</v>
      </c>
      <c r="G30" s="561" t="s">
        <v>601</v>
      </c>
      <c r="H30" s="551" t="s">
        <v>209</v>
      </c>
      <c r="I30" s="554"/>
      <c r="J30" s="554"/>
      <c r="K30" s="554"/>
      <c r="L30" s="554"/>
      <c r="M30" s="554"/>
      <c r="N30" s="554"/>
      <c r="O30" s="554"/>
      <c r="P30" s="543"/>
      <c r="Q30" s="555">
        <v>4.0</v>
      </c>
      <c r="R30" s="552"/>
      <c r="S30" s="543"/>
    </row>
    <row r="31">
      <c r="A31" s="548">
        <v>4.0</v>
      </c>
      <c r="B31" s="549"/>
      <c r="C31" s="550"/>
      <c r="D31" s="550"/>
      <c r="E31" s="552"/>
      <c r="F31" s="552"/>
      <c r="G31" s="552"/>
      <c r="H31" s="554"/>
      <c r="I31" s="554"/>
      <c r="J31" s="554"/>
      <c r="K31" s="554"/>
      <c r="L31" s="554"/>
      <c r="M31" s="554"/>
      <c r="N31" s="554"/>
      <c r="O31" s="554"/>
      <c r="P31" s="543"/>
      <c r="Q31" s="555">
        <v>5.0</v>
      </c>
      <c r="R31" s="554"/>
      <c r="S31" s="543"/>
    </row>
    <row r="32">
      <c r="A32" s="548">
        <v>5.0</v>
      </c>
      <c r="B32" s="549"/>
      <c r="C32" s="552"/>
      <c r="D32" s="552"/>
      <c r="E32" s="552"/>
      <c r="F32" s="552"/>
      <c r="G32" s="552"/>
      <c r="H32" s="554"/>
      <c r="I32" s="558"/>
      <c r="J32" s="558"/>
      <c r="K32" s="558"/>
      <c r="L32" s="558"/>
      <c r="M32" s="558"/>
      <c r="N32" s="558"/>
      <c r="O32" s="558"/>
      <c r="P32" s="543"/>
      <c r="Q32" s="555">
        <v>6.0</v>
      </c>
      <c r="R32" s="552"/>
      <c r="S32" s="543"/>
    </row>
    <row r="33">
      <c r="A33" s="548">
        <v>6.0</v>
      </c>
      <c r="B33" s="549"/>
      <c r="C33" s="559"/>
      <c r="D33" s="552"/>
      <c r="E33" s="554"/>
      <c r="F33" s="552"/>
      <c r="G33" s="552"/>
      <c r="H33" s="554"/>
      <c r="I33" s="554"/>
      <c r="J33" s="554"/>
      <c r="K33" s="554"/>
      <c r="L33" s="554"/>
      <c r="M33" s="554"/>
      <c r="N33" s="554"/>
      <c r="O33" s="554"/>
      <c r="P33" s="543"/>
      <c r="Q33" s="555">
        <v>7.0</v>
      </c>
      <c r="R33" s="554"/>
      <c r="S33" s="543"/>
    </row>
    <row r="34">
      <c r="A34" s="548">
        <v>7.0</v>
      </c>
      <c r="B34" s="549"/>
      <c r="C34" s="559"/>
      <c r="D34" s="552"/>
      <c r="E34" s="554"/>
      <c r="F34" s="552"/>
      <c r="G34" s="552"/>
      <c r="H34" s="554"/>
      <c r="I34" s="554"/>
      <c r="J34" s="554"/>
      <c r="K34" s="554"/>
      <c r="L34" s="554"/>
      <c r="M34" s="554"/>
      <c r="N34" s="554"/>
      <c r="O34" s="554"/>
      <c r="P34" s="543"/>
      <c r="Q34" s="555">
        <v>8.0</v>
      </c>
      <c r="R34" s="552"/>
      <c r="S34" s="543"/>
    </row>
    <row r="35">
      <c r="A35" s="548">
        <v>8.0</v>
      </c>
      <c r="B35" s="549"/>
      <c r="C35" s="559"/>
      <c r="D35" s="552"/>
      <c r="E35" s="554"/>
      <c r="F35" s="552"/>
      <c r="G35" s="552"/>
      <c r="H35" s="554"/>
      <c r="I35" s="554"/>
      <c r="J35" s="554"/>
      <c r="K35" s="554"/>
      <c r="L35" s="554"/>
      <c r="M35" s="554"/>
      <c r="N35" s="554"/>
      <c r="O35" s="554"/>
      <c r="P35" s="543"/>
      <c r="Q35" s="555">
        <v>9.0</v>
      </c>
      <c r="R35" s="554"/>
      <c r="S35" s="543"/>
    </row>
    <row r="36">
      <c r="A36" s="548">
        <v>9.0</v>
      </c>
      <c r="B36" s="549"/>
      <c r="C36" s="559"/>
      <c r="D36" s="552"/>
      <c r="E36" s="554"/>
      <c r="F36" s="552"/>
      <c r="G36" s="552"/>
      <c r="H36" s="554"/>
      <c r="I36" s="554"/>
      <c r="J36" s="554"/>
      <c r="K36" s="554"/>
      <c r="L36" s="554"/>
      <c r="M36" s="554"/>
      <c r="N36" s="554"/>
      <c r="O36" s="554"/>
      <c r="P36" s="543"/>
      <c r="Q36" s="555">
        <v>10.0</v>
      </c>
      <c r="R36" s="552"/>
      <c r="S36" s="543"/>
    </row>
    <row r="37">
      <c r="A37" s="548">
        <v>10.0</v>
      </c>
      <c r="B37" s="549"/>
      <c r="C37" s="559"/>
      <c r="D37" s="552"/>
      <c r="E37" s="554"/>
      <c r="F37" s="552"/>
      <c r="G37" s="552"/>
      <c r="H37" s="554"/>
      <c r="I37" s="554"/>
      <c r="J37" s="554"/>
      <c r="K37" s="554"/>
      <c r="L37" s="554"/>
      <c r="M37" s="554"/>
      <c r="N37" s="554"/>
      <c r="O37" s="554"/>
      <c r="P37" s="543"/>
      <c r="Q37" s="555">
        <v>11.0</v>
      </c>
      <c r="R37" s="554"/>
      <c r="S37" s="543"/>
    </row>
    <row r="38">
      <c r="A38" s="548">
        <v>11.0</v>
      </c>
      <c r="B38" s="549"/>
      <c r="C38" s="559"/>
      <c r="D38" s="552"/>
      <c r="E38" s="554"/>
      <c r="F38" s="552"/>
      <c r="G38" s="552"/>
      <c r="H38" s="554"/>
      <c r="I38" s="554"/>
      <c r="J38" s="554"/>
      <c r="K38" s="554"/>
      <c r="L38" s="554"/>
      <c r="M38" s="554"/>
      <c r="N38" s="554"/>
      <c r="O38" s="554"/>
      <c r="P38" s="543"/>
      <c r="Q38" s="555">
        <v>12.0</v>
      </c>
      <c r="R38" s="552"/>
      <c r="S38" s="543"/>
    </row>
    <row r="39">
      <c r="A39" s="549">
        <v>12.0</v>
      </c>
      <c r="B39" s="549"/>
      <c r="C39" s="559"/>
      <c r="D39" s="552"/>
      <c r="E39" s="554"/>
      <c r="F39" s="552"/>
      <c r="G39" s="552"/>
      <c r="H39" s="554"/>
      <c r="I39" s="554"/>
      <c r="J39" s="554"/>
      <c r="K39" s="554"/>
      <c r="L39" s="554"/>
      <c r="M39" s="554"/>
      <c r="N39" s="554"/>
      <c r="O39" s="554"/>
      <c r="P39" s="543"/>
      <c r="Q39" s="555">
        <v>13.0</v>
      </c>
      <c r="R39" s="554"/>
      <c r="S39" s="543"/>
    </row>
    <row r="40">
      <c r="A40" s="549">
        <v>13.0</v>
      </c>
      <c r="B40" s="549"/>
      <c r="C40" s="559"/>
      <c r="D40" s="552"/>
      <c r="E40" s="554"/>
      <c r="F40" s="552"/>
      <c r="G40" s="552"/>
      <c r="H40" s="554"/>
      <c r="I40" s="554"/>
      <c r="J40" s="554"/>
      <c r="K40" s="554"/>
      <c r="L40" s="554"/>
      <c r="M40" s="554"/>
      <c r="N40" s="554"/>
      <c r="O40" s="554"/>
      <c r="P40" s="543"/>
      <c r="Q40" s="555">
        <v>14.0</v>
      </c>
      <c r="R40" s="552"/>
      <c r="S40" s="543"/>
    </row>
    <row r="41">
      <c r="A41" s="549">
        <v>14.0</v>
      </c>
      <c r="B41" s="549"/>
      <c r="C41" s="559"/>
      <c r="D41" s="552"/>
      <c r="E41" s="554"/>
      <c r="F41" s="552"/>
      <c r="G41" s="552"/>
      <c r="H41" s="554"/>
      <c r="I41" s="554"/>
      <c r="J41" s="554"/>
      <c r="K41" s="554"/>
      <c r="L41" s="554"/>
      <c r="M41" s="554"/>
      <c r="N41" s="554"/>
      <c r="O41" s="554"/>
      <c r="P41" s="543"/>
      <c r="Q41" s="555">
        <v>15.0</v>
      </c>
      <c r="R41" s="554"/>
      <c r="S41" s="543"/>
    </row>
    <row r="42">
      <c r="A42" s="549">
        <v>15.0</v>
      </c>
      <c r="B42" s="549"/>
      <c r="C42" s="559"/>
      <c r="D42" s="552"/>
      <c r="E42" s="554"/>
      <c r="F42" s="552"/>
      <c r="G42" s="552"/>
      <c r="H42" s="554"/>
      <c r="I42" s="554"/>
      <c r="J42" s="554"/>
      <c r="K42" s="554"/>
      <c r="L42" s="554"/>
      <c r="M42" s="554"/>
      <c r="N42" s="554"/>
      <c r="O42" s="554"/>
      <c r="P42" s="543"/>
      <c r="Q42" s="555">
        <v>16.0</v>
      </c>
      <c r="R42" s="552"/>
      <c r="S42" s="543"/>
    </row>
    <row r="43">
      <c r="A43" s="549">
        <v>16.0</v>
      </c>
      <c r="B43" s="549"/>
      <c r="C43" s="559"/>
      <c r="D43" s="552"/>
      <c r="E43" s="554"/>
      <c r="F43" s="552"/>
      <c r="G43" s="552"/>
      <c r="H43" s="554"/>
      <c r="I43" s="554"/>
      <c r="J43" s="554"/>
      <c r="K43" s="554"/>
      <c r="L43" s="554"/>
      <c r="M43" s="554"/>
      <c r="N43" s="554"/>
      <c r="O43" s="554"/>
      <c r="P43" s="543"/>
      <c r="Q43" s="555">
        <v>17.0</v>
      </c>
      <c r="R43" s="554"/>
      <c r="S43" s="543"/>
    </row>
    <row r="44">
      <c r="A44" s="549">
        <v>17.0</v>
      </c>
      <c r="B44" s="549"/>
      <c r="C44" s="559"/>
      <c r="D44" s="552"/>
      <c r="E44" s="554"/>
      <c r="F44" s="552"/>
      <c r="G44" s="552"/>
      <c r="H44" s="554"/>
      <c r="I44" s="554"/>
      <c r="J44" s="554"/>
      <c r="K44" s="554"/>
      <c r="L44" s="554"/>
      <c r="M44" s="554"/>
      <c r="N44" s="554"/>
      <c r="O44" s="554"/>
      <c r="P44" s="543"/>
      <c r="Q44" s="555">
        <v>18.0</v>
      </c>
      <c r="R44" s="552"/>
      <c r="S44" s="543"/>
    </row>
    <row r="45">
      <c r="A45" s="549">
        <v>18.0</v>
      </c>
      <c r="B45" s="549"/>
      <c r="C45" s="559"/>
      <c r="D45" s="552"/>
      <c r="E45" s="554"/>
      <c r="F45" s="552"/>
      <c r="G45" s="552"/>
      <c r="H45" s="554"/>
      <c r="I45" s="554"/>
      <c r="J45" s="554"/>
      <c r="K45" s="554"/>
      <c r="L45" s="554"/>
      <c r="M45" s="554"/>
      <c r="N45" s="554"/>
      <c r="O45" s="554"/>
      <c r="P45" s="543"/>
      <c r="Q45" s="555">
        <v>19.0</v>
      </c>
      <c r="R45" s="554"/>
      <c r="S45" s="543"/>
    </row>
    <row r="46">
      <c r="A46" s="549">
        <v>19.0</v>
      </c>
      <c r="B46" s="549"/>
      <c r="C46" s="559"/>
      <c r="D46" s="552"/>
      <c r="E46" s="554"/>
      <c r="F46" s="552"/>
      <c r="G46" s="552"/>
      <c r="H46" s="554"/>
      <c r="I46" s="554"/>
      <c r="J46" s="554"/>
      <c r="K46" s="554"/>
      <c r="L46" s="554"/>
      <c r="M46" s="554"/>
      <c r="N46" s="554"/>
      <c r="O46" s="554"/>
      <c r="P46" s="543"/>
      <c r="Q46" s="555">
        <v>20.0</v>
      </c>
      <c r="R46" s="552"/>
      <c r="S46" s="543"/>
    </row>
    <row r="47">
      <c r="A47" s="549">
        <v>20.0</v>
      </c>
      <c r="B47" s="549"/>
      <c r="C47" s="559"/>
      <c r="D47" s="552"/>
      <c r="E47" s="554"/>
      <c r="F47" s="552"/>
      <c r="G47" s="552"/>
      <c r="H47" s="554"/>
      <c r="I47" s="554"/>
      <c r="J47" s="554"/>
      <c r="K47" s="554"/>
      <c r="L47" s="554"/>
      <c r="M47" s="554"/>
      <c r="N47" s="554"/>
      <c r="O47" s="554"/>
      <c r="P47" s="543"/>
      <c r="Q47" s="555">
        <v>21.0</v>
      </c>
      <c r="R47" s="554"/>
      <c r="S47" s="543"/>
    </row>
    <row r="48">
      <c r="A48" s="560"/>
      <c r="B48" s="560"/>
      <c r="C48" s="560"/>
      <c r="D48" s="560"/>
      <c r="E48" s="560"/>
      <c r="F48" s="560"/>
      <c r="G48" s="560"/>
      <c r="H48" s="560"/>
      <c r="I48" s="560"/>
      <c r="J48" s="560"/>
      <c r="K48" s="560"/>
      <c r="L48" s="560"/>
      <c r="M48" s="560"/>
      <c r="N48" s="560"/>
      <c r="O48" s="560"/>
      <c r="P48" s="543"/>
      <c r="Q48" s="560"/>
      <c r="R48" s="560"/>
      <c r="S48" s="543"/>
    </row>
    <row r="49">
      <c r="A49" s="539" t="s">
        <v>558</v>
      </c>
      <c r="B49" s="540"/>
      <c r="C49" s="541"/>
      <c r="D49" s="542">
        <f>'الخطة الاستراتيجية'!B9</f>
        <v>1</v>
      </c>
      <c r="E49" s="539" t="str">
        <f>'الخطة الاستراتيجية'!C9</f>
        <v>تنمية وتمكين الشباب في المجتمع</v>
      </c>
      <c r="F49" s="540"/>
      <c r="G49" s="540"/>
      <c r="H49" s="540"/>
      <c r="I49" s="540"/>
      <c r="J49" s="540"/>
      <c r="K49" s="540"/>
      <c r="L49" s="540"/>
      <c r="M49" s="540"/>
      <c r="N49" s="540"/>
      <c r="O49" s="541"/>
      <c r="P49" s="543"/>
      <c r="Q49" s="544" t="s">
        <v>559</v>
      </c>
      <c r="R49" s="545"/>
      <c r="S49" s="543"/>
    </row>
    <row r="50">
      <c r="A50" s="539" t="s">
        <v>560</v>
      </c>
      <c r="B50" s="540"/>
      <c r="C50" s="541"/>
      <c r="D50" s="542">
        <f>'الخطة الاستراتيجية'!E13</f>
        <v>3</v>
      </c>
      <c r="E50" s="539" t="str">
        <f>'الخطة الاستراتيجية'!F13</f>
        <v>تقديم المشاريع النوعية وفق احتياجات الشباب</v>
      </c>
      <c r="F50" s="540"/>
      <c r="G50" s="540"/>
      <c r="H50" s="540"/>
      <c r="I50" s="540"/>
      <c r="J50" s="540"/>
      <c r="K50" s="540"/>
      <c r="L50" s="540"/>
      <c r="M50" s="540"/>
      <c r="N50" s="540"/>
      <c r="O50" s="541"/>
      <c r="P50" s="543"/>
      <c r="Q50" s="546"/>
      <c r="R50" s="547"/>
      <c r="S50" s="543"/>
    </row>
    <row r="51" ht="31.5" customHeight="1">
      <c r="A51" s="543" t="s">
        <v>22</v>
      </c>
      <c r="B51" s="543" t="str">
        <f t="shared" ref="B51:O51" si="2">B27</f>
        <v>اسم المبادرة</v>
      </c>
      <c r="C51" s="543" t="str">
        <f t="shared" si="2"/>
        <v>وصف المبادرة</v>
      </c>
      <c r="D51" s="543" t="str">
        <f t="shared" si="2"/>
        <v>الفئة المستهدفة</v>
      </c>
      <c r="E51" s="543" t="str">
        <f t="shared" si="2"/>
        <v>الشركاء المحتملون</v>
      </c>
      <c r="F51" s="543" t="str">
        <f t="shared" si="2"/>
        <v>أهداف المبادرة</v>
      </c>
      <c r="G51" s="543" t="str">
        <f t="shared" si="2"/>
        <v>مخرجات المبادرة</v>
      </c>
      <c r="H51" s="543" t="str">
        <f t="shared" si="2"/>
        <v>الإدارة/القسم</v>
      </c>
      <c r="I51" s="543" t="str">
        <f t="shared" si="2"/>
        <v/>
      </c>
      <c r="J51" s="543" t="str">
        <f t="shared" si="2"/>
        <v/>
      </c>
      <c r="K51" s="543" t="str">
        <f t="shared" si="2"/>
        <v/>
      </c>
      <c r="L51" s="543" t="str">
        <f t="shared" si="2"/>
        <v/>
      </c>
      <c r="M51" s="543" t="str">
        <f t="shared" si="2"/>
        <v/>
      </c>
      <c r="N51" s="543" t="str">
        <f t="shared" si="2"/>
        <v/>
      </c>
      <c r="O51" s="543" t="str">
        <f t="shared" si="2"/>
        <v/>
      </c>
      <c r="P51" s="543"/>
      <c r="Q51" s="543">
        <v>1.0</v>
      </c>
      <c r="R51" s="543"/>
      <c r="S51" s="543"/>
    </row>
    <row r="52">
      <c r="A52" s="548">
        <v>1.0</v>
      </c>
      <c r="B52" s="549"/>
      <c r="C52" s="550"/>
      <c r="D52" s="550"/>
      <c r="E52" s="554"/>
      <c r="F52" s="552"/>
      <c r="G52" s="552"/>
      <c r="H52" s="554"/>
      <c r="I52" s="554"/>
      <c r="J52" s="554"/>
      <c r="K52" s="554"/>
      <c r="L52" s="554"/>
      <c r="M52" s="554"/>
      <c r="N52" s="554"/>
      <c r="O52" s="554"/>
      <c r="P52" s="543"/>
      <c r="Q52" s="555">
        <v>2.0</v>
      </c>
      <c r="R52" s="552"/>
      <c r="S52" s="543"/>
    </row>
    <row r="53">
      <c r="A53" s="548">
        <v>2.0</v>
      </c>
      <c r="B53" s="549"/>
      <c r="C53" s="550"/>
      <c r="D53" s="550"/>
      <c r="E53" s="552"/>
      <c r="F53" s="552"/>
      <c r="G53" s="552"/>
      <c r="H53" s="554"/>
      <c r="I53" s="557"/>
      <c r="J53" s="557"/>
      <c r="K53" s="557"/>
      <c r="L53" s="557"/>
      <c r="M53" s="557"/>
      <c r="N53" s="557"/>
      <c r="O53" s="557"/>
      <c r="P53" s="543"/>
      <c r="Q53" s="555">
        <v>3.0</v>
      </c>
      <c r="R53" s="554"/>
      <c r="S53" s="543"/>
    </row>
    <row r="54">
      <c r="A54" s="548">
        <v>3.0</v>
      </c>
      <c r="B54" s="549"/>
      <c r="C54" s="550"/>
      <c r="D54" s="550"/>
      <c r="E54" s="554"/>
      <c r="F54" s="552"/>
      <c r="G54" s="552"/>
      <c r="H54" s="554"/>
      <c r="I54" s="554"/>
      <c r="J54" s="554"/>
      <c r="K54" s="554"/>
      <c r="L54" s="554"/>
      <c r="M54" s="554"/>
      <c r="N54" s="554"/>
      <c r="O54" s="554"/>
      <c r="P54" s="543"/>
      <c r="Q54" s="555">
        <v>4.0</v>
      </c>
      <c r="R54" s="552"/>
      <c r="S54" s="543"/>
    </row>
    <row r="55">
      <c r="A55" s="548">
        <v>4.0</v>
      </c>
      <c r="B55" s="549"/>
      <c r="C55" s="550"/>
      <c r="D55" s="550"/>
      <c r="E55" s="552"/>
      <c r="F55" s="552"/>
      <c r="G55" s="552"/>
      <c r="H55" s="554"/>
      <c r="I55" s="554"/>
      <c r="J55" s="554"/>
      <c r="K55" s="554"/>
      <c r="L55" s="554"/>
      <c r="M55" s="554"/>
      <c r="N55" s="554"/>
      <c r="O55" s="554"/>
      <c r="P55" s="543"/>
      <c r="Q55" s="555">
        <v>5.0</v>
      </c>
      <c r="R55" s="554"/>
      <c r="S55" s="543"/>
    </row>
    <row r="56">
      <c r="A56" s="548">
        <v>5.0</v>
      </c>
      <c r="B56" s="549"/>
      <c r="C56" s="552"/>
      <c r="D56" s="552"/>
      <c r="E56" s="552"/>
      <c r="F56" s="552"/>
      <c r="G56" s="552"/>
      <c r="H56" s="554"/>
      <c r="I56" s="558"/>
      <c r="J56" s="558"/>
      <c r="K56" s="558"/>
      <c r="L56" s="558"/>
      <c r="M56" s="558"/>
      <c r="N56" s="558"/>
      <c r="O56" s="558"/>
      <c r="P56" s="543"/>
      <c r="Q56" s="555">
        <v>6.0</v>
      </c>
      <c r="R56" s="552"/>
      <c r="S56" s="543"/>
    </row>
    <row r="57">
      <c r="A57" s="548">
        <v>6.0</v>
      </c>
      <c r="B57" s="549"/>
      <c r="C57" s="559"/>
      <c r="D57" s="552"/>
      <c r="E57" s="554"/>
      <c r="F57" s="552"/>
      <c r="G57" s="552"/>
      <c r="H57" s="554"/>
      <c r="I57" s="554"/>
      <c r="J57" s="554"/>
      <c r="K57" s="554"/>
      <c r="L57" s="554"/>
      <c r="M57" s="554"/>
      <c r="N57" s="554"/>
      <c r="O57" s="554"/>
      <c r="P57" s="543"/>
      <c r="Q57" s="555">
        <v>7.0</v>
      </c>
      <c r="R57" s="554"/>
      <c r="S57" s="543"/>
    </row>
    <row r="58">
      <c r="A58" s="548">
        <v>7.0</v>
      </c>
      <c r="B58" s="549"/>
      <c r="C58" s="559"/>
      <c r="D58" s="552"/>
      <c r="E58" s="554"/>
      <c r="F58" s="552"/>
      <c r="G58" s="552"/>
      <c r="H58" s="554"/>
      <c r="I58" s="554"/>
      <c r="J58" s="554"/>
      <c r="K58" s="554"/>
      <c r="L58" s="554"/>
      <c r="M58" s="554"/>
      <c r="N58" s="554"/>
      <c r="O58" s="554"/>
      <c r="P58" s="543"/>
      <c r="Q58" s="555">
        <v>8.0</v>
      </c>
      <c r="R58" s="552"/>
      <c r="S58" s="543"/>
    </row>
    <row r="59">
      <c r="A59" s="548">
        <v>8.0</v>
      </c>
      <c r="B59" s="549"/>
      <c r="C59" s="559"/>
      <c r="D59" s="552"/>
      <c r="E59" s="554"/>
      <c r="F59" s="552"/>
      <c r="G59" s="552"/>
      <c r="H59" s="554"/>
      <c r="I59" s="554"/>
      <c r="J59" s="554"/>
      <c r="K59" s="554"/>
      <c r="L59" s="554"/>
      <c r="M59" s="554"/>
      <c r="N59" s="554"/>
      <c r="O59" s="554"/>
      <c r="P59" s="543"/>
      <c r="Q59" s="555">
        <v>9.0</v>
      </c>
      <c r="R59" s="554"/>
      <c r="S59" s="543"/>
    </row>
    <row r="60">
      <c r="A60" s="548">
        <v>9.0</v>
      </c>
      <c r="B60" s="549"/>
      <c r="C60" s="559"/>
      <c r="D60" s="552"/>
      <c r="E60" s="554"/>
      <c r="F60" s="552"/>
      <c r="G60" s="552"/>
      <c r="H60" s="554"/>
      <c r="I60" s="554"/>
      <c r="J60" s="554"/>
      <c r="K60" s="554"/>
      <c r="L60" s="554"/>
      <c r="M60" s="554"/>
      <c r="N60" s="554"/>
      <c r="O60" s="554"/>
      <c r="P60" s="543"/>
      <c r="Q60" s="555">
        <v>10.0</v>
      </c>
      <c r="R60" s="552"/>
      <c r="S60" s="543"/>
    </row>
    <row r="61">
      <c r="A61" s="548">
        <v>10.0</v>
      </c>
      <c r="B61" s="549"/>
      <c r="C61" s="559"/>
      <c r="D61" s="552"/>
      <c r="E61" s="554"/>
      <c r="F61" s="552"/>
      <c r="G61" s="552"/>
      <c r="H61" s="554"/>
      <c r="I61" s="554"/>
      <c r="J61" s="554"/>
      <c r="K61" s="554"/>
      <c r="L61" s="554"/>
      <c r="M61" s="554"/>
      <c r="N61" s="554"/>
      <c r="O61" s="554"/>
      <c r="P61" s="543"/>
      <c r="Q61" s="555">
        <v>11.0</v>
      </c>
      <c r="R61" s="554"/>
      <c r="S61" s="543"/>
    </row>
    <row r="62">
      <c r="A62" s="548">
        <v>11.0</v>
      </c>
      <c r="B62" s="549"/>
      <c r="C62" s="559"/>
      <c r="D62" s="552"/>
      <c r="E62" s="554"/>
      <c r="F62" s="552"/>
      <c r="G62" s="552"/>
      <c r="H62" s="554"/>
      <c r="I62" s="554"/>
      <c r="J62" s="554"/>
      <c r="K62" s="554"/>
      <c r="L62" s="554"/>
      <c r="M62" s="554"/>
      <c r="N62" s="554"/>
      <c r="O62" s="554"/>
      <c r="P62" s="543"/>
      <c r="Q62" s="555">
        <v>12.0</v>
      </c>
      <c r="R62" s="552"/>
      <c r="S62" s="543"/>
    </row>
    <row r="63">
      <c r="A63" s="549">
        <v>12.0</v>
      </c>
      <c r="B63" s="549"/>
      <c r="C63" s="559"/>
      <c r="D63" s="552"/>
      <c r="E63" s="554"/>
      <c r="F63" s="552"/>
      <c r="G63" s="552"/>
      <c r="H63" s="554"/>
      <c r="I63" s="554"/>
      <c r="J63" s="554"/>
      <c r="K63" s="554"/>
      <c r="L63" s="554"/>
      <c r="M63" s="554"/>
      <c r="N63" s="554"/>
      <c r="O63" s="554"/>
      <c r="P63" s="543"/>
      <c r="Q63" s="555">
        <v>13.0</v>
      </c>
      <c r="R63" s="554"/>
      <c r="S63" s="543"/>
    </row>
    <row r="64">
      <c r="A64" s="549">
        <v>13.0</v>
      </c>
      <c r="B64" s="549"/>
      <c r="C64" s="559"/>
      <c r="D64" s="552"/>
      <c r="E64" s="554"/>
      <c r="F64" s="552"/>
      <c r="G64" s="552"/>
      <c r="H64" s="554"/>
      <c r="I64" s="554"/>
      <c r="J64" s="554"/>
      <c r="K64" s="554"/>
      <c r="L64" s="554"/>
      <c r="M64" s="554"/>
      <c r="N64" s="554"/>
      <c r="O64" s="554"/>
      <c r="P64" s="543"/>
      <c r="Q64" s="555">
        <v>14.0</v>
      </c>
      <c r="R64" s="552"/>
      <c r="S64" s="543"/>
    </row>
    <row r="65">
      <c r="A65" s="549">
        <v>14.0</v>
      </c>
      <c r="B65" s="549"/>
      <c r="C65" s="559"/>
      <c r="D65" s="552"/>
      <c r="E65" s="554"/>
      <c r="F65" s="552"/>
      <c r="G65" s="552"/>
      <c r="H65" s="554"/>
      <c r="I65" s="554"/>
      <c r="J65" s="554"/>
      <c r="K65" s="554"/>
      <c r="L65" s="554"/>
      <c r="M65" s="554"/>
      <c r="N65" s="554"/>
      <c r="O65" s="554"/>
      <c r="P65" s="543"/>
      <c r="Q65" s="555">
        <v>15.0</v>
      </c>
      <c r="R65" s="554"/>
      <c r="S65" s="543"/>
    </row>
    <row r="66">
      <c r="A66" s="549">
        <v>15.0</v>
      </c>
      <c r="B66" s="549"/>
      <c r="C66" s="559"/>
      <c r="D66" s="552"/>
      <c r="E66" s="554"/>
      <c r="F66" s="552"/>
      <c r="G66" s="552"/>
      <c r="H66" s="554"/>
      <c r="I66" s="554"/>
      <c r="J66" s="554"/>
      <c r="K66" s="554"/>
      <c r="L66" s="554"/>
      <c r="M66" s="554"/>
      <c r="N66" s="554"/>
      <c r="O66" s="554"/>
      <c r="P66" s="543"/>
      <c r="Q66" s="555">
        <v>16.0</v>
      </c>
      <c r="R66" s="552"/>
      <c r="S66" s="543"/>
    </row>
    <row r="67">
      <c r="A67" s="549">
        <v>16.0</v>
      </c>
      <c r="B67" s="549"/>
      <c r="C67" s="559"/>
      <c r="D67" s="552"/>
      <c r="E67" s="554"/>
      <c r="F67" s="552"/>
      <c r="G67" s="552"/>
      <c r="H67" s="554"/>
      <c r="I67" s="554"/>
      <c r="J67" s="554"/>
      <c r="K67" s="554"/>
      <c r="L67" s="554"/>
      <c r="M67" s="554"/>
      <c r="N67" s="554"/>
      <c r="O67" s="554"/>
      <c r="P67" s="543"/>
      <c r="Q67" s="555">
        <v>17.0</v>
      </c>
      <c r="R67" s="554"/>
      <c r="S67" s="543"/>
    </row>
    <row r="68">
      <c r="A68" s="549">
        <v>17.0</v>
      </c>
      <c r="B68" s="549"/>
      <c r="C68" s="559"/>
      <c r="D68" s="552"/>
      <c r="E68" s="554"/>
      <c r="F68" s="552"/>
      <c r="G68" s="552"/>
      <c r="H68" s="554"/>
      <c r="I68" s="554"/>
      <c r="J68" s="554"/>
      <c r="K68" s="554"/>
      <c r="L68" s="554"/>
      <c r="M68" s="554"/>
      <c r="N68" s="554"/>
      <c r="O68" s="554"/>
      <c r="P68" s="543"/>
      <c r="Q68" s="555">
        <v>18.0</v>
      </c>
      <c r="R68" s="552"/>
      <c r="S68" s="543"/>
    </row>
    <row r="69">
      <c r="A69" s="549">
        <v>18.0</v>
      </c>
      <c r="B69" s="549"/>
      <c r="C69" s="559"/>
      <c r="D69" s="552"/>
      <c r="E69" s="554"/>
      <c r="F69" s="552"/>
      <c r="G69" s="552"/>
      <c r="H69" s="554"/>
      <c r="I69" s="554"/>
      <c r="J69" s="554"/>
      <c r="K69" s="554"/>
      <c r="L69" s="554"/>
      <c r="M69" s="554"/>
      <c r="N69" s="554"/>
      <c r="O69" s="554"/>
      <c r="P69" s="543"/>
      <c r="Q69" s="555">
        <v>19.0</v>
      </c>
      <c r="R69" s="554"/>
      <c r="S69" s="543"/>
    </row>
    <row r="70">
      <c r="A70" s="549">
        <v>19.0</v>
      </c>
      <c r="B70" s="549"/>
      <c r="C70" s="559"/>
      <c r="D70" s="552"/>
      <c r="E70" s="554"/>
      <c r="F70" s="552"/>
      <c r="G70" s="552"/>
      <c r="H70" s="554"/>
      <c r="I70" s="554"/>
      <c r="J70" s="554"/>
      <c r="K70" s="554"/>
      <c r="L70" s="554"/>
      <c r="M70" s="554"/>
      <c r="N70" s="554"/>
      <c r="O70" s="554"/>
      <c r="P70" s="543"/>
      <c r="Q70" s="555">
        <v>20.0</v>
      </c>
      <c r="R70" s="552"/>
      <c r="S70" s="543"/>
    </row>
    <row r="71">
      <c r="A71" s="549">
        <v>20.0</v>
      </c>
      <c r="B71" s="549"/>
      <c r="C71" s="559"/>
      <c r="D71" s="552"/>
      <c r="E71" s="554"/>
      <c r="F71" s="552"/>
      <c r="G71" s="552"/>
      <c r="H71" s="554"/>
      <c r="I71" s="554"/>
      <c r="J71" s="554"/>
      <c r="K71" s="554"/>
      <c r="L71" s="554"/>
      <c r="M71" s="554"/>
      <c r="N71" s="554"/>
      <c r="O71" s="554"/>
      <c r="P71" s="543"/>
      <c r="Q71" s="555">
        <v>21.0</v>
      </c>
      <c r="R71" s="554"/>
      <c r="S71" s="543"/>
    </row>
    <row r="72">
      <c r="A72" s="560"/>
      <c r="B72" s="560"/>
      <c r="C72" s="560"/>
      <c r="D72" s="560"/>
      <c r="E72" s="560"/>
      <c r="F72" s="560"/>
      <c r="G72" s="560"/>
      <c r="H72" s="560"/>
      <c r="I72" s="560"/>
      <c r="J72" s="560"/>
      <c r="K72" s="560"/>
      <c r="L72" s="560"/>
      <c r="M72" s="560"/>
      <c r="N72" s="560"/>
      <c r="O72" s="560"/>
      <c r="P72" s="543"/>
      <c r="Q72" s="560"/>
      <c r="R72" s="560"/>
      <c r="S72" s="543"/>
    </row>
    <row r="73">
      <c r="A73" s="539" t="s">
        <v>558</v>
      </c>
      <c r="B73" s="540"/>
      <c r="C73" s="541"/>
      <c r="D73" s="542">
        <f>'الخطة الاستراتيجية'!B15</f>
        <v>2</v>
      </c>
      <c r="E73" s="539" t="str">
        <f>'الخطة الاستراتيجية'!C15</f>
        <v>تعزيز الوعي وتطوير قدرات ومهارات المجتمع</v>
      </c>
      <c r="F73" s="540"/>
      <c r="G73" s="540"/>
      <c r="H73" s="540"/>
      <c r="I73" s="540"/>
      <c r="J73" s="540"/>
      <c r="K73" s="540"/>
      <c r="L73" s="540"/>
      <c r="M73" s="540"/>
      <c r="N73" s="540"/>
      <c r="O73" s="541"/>
      <c r="P73" s="543"/>
      <c r="Q73" s="544" t="s">
        <v>559</v>
      </c>
      <c r="R73" s="545"/>
      <c r="S73" s="543"/>
    </row>
    <row r="74">
      <c r="A74" s="539" t="s">
        <v>560</v>
      </c>
      <c r="B74" s="540"/>
      <c r="C74" s="541"/>
      <c r="D74" s="542">
        <f>'الخطة الاستراتيجية'!E15</f>
        <v>4</v>
      </c>
      <c r="E74" s="539" t="str">
        <f>'الخطة الاستراتيجية'!F15</f>
        <v>تمكين واستقطاب الخبراء والمختصين</v>
      </c>
      <c r="F74" s="540"/>
      <c r="G74" s="540"/>
      <c r="H74" s="540"/>
      <c r="I74" s="540"/>
      <c r="J74" s="540"/>
      <c r="K74" s="540"/>
      <c r="L74" s="540"/>
      <c r="M74" s="540"/>
      <c r="N74" s="540"/>
      <c r="O74" s="541"/>
      <c r="P74" s="543"/>
      <c r="Q74" s="546"/>
      <c r="R74" s="547"/>
      <c r="S74" s="543"/>
    </row>
    <row r="75" ht="31.5" customHeight="1">
      <c r="A75" s="543" t="s">
        <v>22</v>
      </c>
      <c r="B75" s="543" t="str">
        <f t="shared" ref="B75:O75" si="3">B51</f>
        <v>اسم المبادرة</v>
      </c>
      <c r="C75" s="543" t="str">
        <f t="shared" si="3"/>
        <v>وصف المبادرة</v>
      </c>
      <c r="D75" s="543" t="str">
        <f t="shared" si="3"/>
        <v>الفئة المستهدفة</v>
      </c>
      <c r="E75" s="543" t="str">
        <f t="shared" si="3"/>
        <v>الشركاء المحتملون</v>
      </c>
      <c r="F75" s="543" t="str">
        <f t="shared" si="3"/>
        <v>أهداف المبادرة</v>
      </c>
      <c r="G75" s="543" t="str">
        <f t="shared" si="3"/>
        <v>مخرجات المبادرة</v>
      </c>
      <c r="H75" s="543" t="str">
        <f t="shared" si="3"/>
        <v>الإدارة/القسم</v>
      </c>
      <c r="I75" s="543" t="str">
        <f t="shared" si="3"/>
        <v/>
      </c>
      <c r="J75" s="543" t="str">
        <f t="shared" si="3"/>
        <v/>
      </c>
      <c r="K75" s="543" t="str">
        <f t="shared" si="3"/>
        <v/>
      </c>
      <c r="L75" s="543" t="str">
        <f t="shared" si="3"/>
        <v/>
      </c>
      <c r="M75" s="543" t="str">
        <f t="shared" si="3"/>
        <v/>
      </c>
      <c r="N75" s="543" t="str">
        <f t="shared" si="3"/>
        <v/>
      </c>
      <c r="O75" s="543" t="str">
        <f t="shared" si="3"/>
        <v/>
      </c>
      <c r="P75" s="543"/>
      <c r="Q75" s="543">
        <v>1.0</v>
      </c>
      <c r="R75" s="543"/>
      <c r="S75" s="543"/>
    </row>
    <row r="76">
      <c r="A76" s="548">
        <v>1.0</v>
      </c>
      <c r="B76" s="549"/>
      <c r="C76" s="550"/>
      <c r="D76" s="550"/>
      <c r="E76" s="554"/>
      <c r="F76" s="552"/>
      <c r="G76" s="552"/>
      <c r="H76" s="554"/>
      <c r="I76" s="554"/>
      <c r="J76" s="554"/>
      <c r="K76" s="554"/>
      <c r="L76" s="554"/>
      <c r="M76" s="554"/>
      <c r="N76" s="554"/>
      <c r="O76" s="554"/>
      <c r="P76" s="543"/>
      <c r="Q76" s="555">
        <v>2.0</v>
      </c>
      <c r="R76" s="552"/>
      <c r="S76" s="543"/>
    </row>
    <row r="77">
      <c r="A77" s="548">
        <v>2.0</v>
      </c>
      <c r="B77" s="549"/>
      <c r="C77" s="550"/>
      <c r="D77" s="550"/>
      <c r="E77" s="552"/>
      <c r="F77" s="552"/>
      <c r="G77" s="552"/>
      <c r="H77" s="554"/>
      <c r="I77" s="557"/>
      <c r="J77" s="557"/>
      <c r="K77" s="557"/>
      <c r="L77" s="557"/>
      <c r="M77" s="557"/>
      <c r="N77" s="557"/>
      <c r="O77" s="557"/>
      <c r="P77" s="543"/>
      <c r="Q77" s="555">
        <v>3.0</v>
      </c>
      <c r="R77" s="554"/>
      <c r="S77" s="543"/>
    </row>
    <row r="78">
      <c r="A78" s="548">
        <v>3.0</v>
      </c>
      <c r="B78" s="549"/>
      <c r="C78" s="550"/>
      <c r="D78" s="550"/>
      <c r="E78" s="554"/>
      <c r="F78" s="552"/>
      <c r="G78" s="552"/>
      <c r="H78" s="554"/>
      <c r="I78" s="554"/>
      <c r="J78" s="554"/>
      <c r="K78" s="554"/>
      <c r="L78" s="554"/>
      <c r="M78" s="554"/>
      <c r="N78" s="554"/>
      <c r="O78" s="554"/>
      <c r="P78" s="543"/>
      <c r="Q78" s="555">
        <v>4.0</v>
      </c>
      <c r="R78" s="552"/>
      <c r="S78" s="543"/>
    </row>
    <row r="79">
      <c r="A79" s="548">
        <v>4.0</v>
      </c>
      <c r="B79" s="549"/>
      <c r="C79" s="550"/>
      <c r="D79" s="550"/>
      <c r="E79" s="552"/>
      <c r="F79" s="552"/>
      <c r="G79" s="552"/>
      <c r="H79" s="554"/>
      <c r="I79" s="554"/>
      <c r="J79" s="554"/>
      <c r="K79" s="554"/>
      <c r="L79" s="554"/>
      <c r="M79" s="554"/>
      <c r="N79" s="554"/>
      <c r="O79" s="554"/>
      <c r="P79" s="543"/>
      <c r="Q79" s="555">
        <v>5.0</v>
      </c>
      <c r="R79" s="554"/>
      <c r="S79" s="543"/>
    </row>
    <row r="80">
      <c r="A80" s="548">
        <v>5.0</v>
      </c>
      <c r="B80" s="549"/>
      <c r="C80" s="552"/>
      <c r="D80" s="552"/>
      <c r="E80" s="552"/>
      <c r="F80" s="552"/>
      <c r="G80" s="552"/>
      <c r="H80" s="554"/>
      <c r="I80" s="558"/>
      <c r="J80" s="558"/>
      <c r="K80" s="558"/>
      <c r="L80" s="558"/>
      <c r="M80" s="558"/>
      <c r="N80" s="558"/>
      <c r="O80" s="558"/>
      <c r="P80" s="543"/>
      <c r="Q80" s="555">
        <v>6.0</v>
      </c>
      <c r="R80" s="552"/>
      <c r="S80" s="543"/>
    </row>
    <row r="81">
      <c r="A81" s="548">
        <v>6.0</v>
      </c>
      <c r="B81" s="549"/>
      <c r="C81" s="559"/>
      <c r="D81" s="552"/>
      <c r="E81" s="554"/>
      <c r="F81" s="552"/>
      <c r="G81" s="552"/>
      <c r="H81" s="554"/>
      <c r="I81" s="554"/>
      <c r="J81" s="554"/>
      <c r="K81" s="554"/>
      <c r="L81" s="554"/>
      <c r="M81" s="554"/>
      <c r="N81" s="554"/>
      <c r="O81" s="554"/>
      <c r="P81" s="543"/>
      <c r="Q81" s="555">
        <v>7.0</v>
      </c>
      <c r="R81" s="554"/>
      <c r="S81" s="543"/>
    </row>
    <row r="82">
      <c r="A82" s="548">
        <v>7.0</v>
      </c>
      <c r="B82" s="549"/>
      <c r="C82" s="559"/>
      <c r="D82" s="552"/>
      <c r="E82" s="554"/>
      <c r="F82" s="552"/>
      <c r="G82" s="552"/>
      <c r="H82" s="554"/>
      <c r="I82" s="554"/>
      <c r="J82" s="554"/>
      <c r="K82" s="554"/>
      <c r="L82" s="554"/>
      <c r="M82" s="554"/>
      <c r="N82" s="554"/>
      <c r="O82" s="554"/>
      <c r="P82" s="543"/>
      <c r="Q82" s="555">
        <v>8.0</v>
      </c>
      <c r="R82" s="552"/>
      <c r="S82" s="543"/>
    </row>
    <row r="83">
      <c r="A83" s="548">
        <v>8.0</v>
      </c>
      <c r="B83" s="549"/>
      <c r="C83" s="559"/>
      <c r="D83" s="552"/>
      <c r="E83" s="554"/>
      <c r="F83" s="552"/>
      <c r="G83" s="552"/>
      <c r="H83" s="554"/>
      <c r="I83" s="554"/>
      <c r="J83" s="554"/>
      <c r="K83" s="554"/>
      <c r="L83" s="554"/>
      <c r="M83" s="554"/>
      <c r="N83" s="554"/>
      <c r="O83" s="554"/>
      <c r="P83" s="543"/>
      <c r="Q83" s="555">
        <v>9.0</v>
      </c>
      <c r="R83" s="554"/>
      <c r="S83" s="543"/>
    </row>
    <row r="84">
      <c r="A84" s="548">
        <v>9.0</v>
      </c>
      <c r="B84" s="549"/>
      <c r="C84" s="559"/>
      <c r="D84" s="552"/>
      <c r="E84" s="554"/>
      <c r="F84" s="552"/>
      <c r="G84" s="552"/>
      <c r="H84" s="554"/>
      <c r="I84" s="554"/>
      <c r="J84" s="554"/>
      <c r="K84" s="554"/>
      <c r="L84" s="554"/>
      <c r="M84" s="554"/>
      <c r="N84" s="554"/>
      <c r="O84" s="554"/>
      <c r="P84" s="543"/>
      <c r="Q84" s="555">
        <v>10.0</v>
      </c>
      <c r="R84" s="552"/>
      <c r="S84" s="543"/>
    </row>
    <row r="85">
      <c r="A85" s="548">
        <v>10.0</v>
      </c>
      <c r="B85" s="549"/>
      <c r="C85" s="559"/>
      <c r="D85" s="552"/>
      <c r="E85" s="554"/>
      <c r="F85" s="552"/>
      <c r="G85" s="552"/>
      <c r="H85" s="554"/>
      <c r="I85" s="554"/>
      <c r="J85" s="554"/>
      <c r="K85" s="554"/>
      <c r="L85" s="554"/>
      <c r="M85" s="554"/>
      <c r="N85" s="554"/>
      <c r="O85" s="554"/>
      <c r="P85" s="543"/>
      <c r="Q85" s="555">
        <v>11.0</v>
      </c>
      <c r="R85" s="554"/>
      <c r="S85" s="543"/>
    </row>
    <row r="86">
      <c r="A86" s="548">
        <v>11.0</v>
      </c>
      <c r="B86" s="549"/>
      <c r="C86" s="559"/>
      <c r="D86" s="552"/>
      <c r="E86" s="554"/>
      <c r="F86" s="552"/>
      <c r="G86" s="552"/>
      <c r="H86" s="554"/>
      <c r="I86" s="554"/>
      <c r="J86" s="554"/>
      <c r="K86" s="554"/>
      <c r="L86" s="554"/>
      <c r="M86" s="554"/>
      <c r="N86" s="554"/>
      <c r="O86" s="554"/>
      <c r="P86" s="543"/>
      <c r="Q86" s="555">
        <v>12.0</v>
      </c>
      <c r="R86" s="552"/>
      <c r="S86" s="543"/>
    </row>
    <row r="87">
      <c r="A87" s="549">
        <v>12.0</v>
      </c>
      <c r="B87" s="549"/>
      <c r="C87" s="559"/>
      <c r="D87" s="552"/>
      <c r="E87" s="554"/>
      <c r="F87" s="552"/>
      <c r="G87" s="552"/>
      <c r="H87" s="554"/>
      <c r="I87" s="554"/>
      <c r="J87" s="554"/>
      <c r="K87" s="554"/>
      <c r="L87" s="554"/>
      <c r="M87" s="554"/>
      <c r="N87" s="554"/>
      <c r="O87" s="554"/>
      <c r="P87" s="543"/>
      <c r="Q87" s="555">
        <v>13.0</v>
      </c>
      <c r="R87" s="554"/>
      <c r="S87" s="543"/>
    </row>
    <row r="88">
      <c r="A88" s="549">
        <v>13.0</v>
      </c>
      <c r="B88" s="549"/>
      <c r="C88" s="559"/>
      <c r="D88" s="552"/>
      <c r="E88" s="554"/>
      <c r="F88" s="552"/>
      <c r="G88" s="552"/>
      <c r="H88" s="554"/>
      <c r="I88" s="554"/>
      <c r="J88" s="554"/>
      <c r="K88" s="554"/>
      <c r="L88" s="554"/>
      <c r="M88" s="554"/>
      <c r="N88" s="554"/>
      <c r="O88" s="554"/>
      <c r="P88" s="543"/>
      <c r="Q88" s="555">
        <v>14.0</v>
      </c>
      <c r="R88" s="552"/>
      <c r="S88" s="543"/>
    </row>
    <row r="89">
      <c r="A89" s="549">
        <v>14.0</v>
      </c>
      <c r="B89" s="549"/>
      <c r="C89" s="559"/>
      <c r="D89" s="552"/>
      <c r="E89" s="554"/>
      <c r="F89" s="552"/>
      <c r="G89" s="552"/>
      <c r="H89" s="554"/>
      <c r="I89" s="554"/>
      <c r="J89" s="554"/>
      <c r="K89" s="554"/>
      <c r="L89" s="554"/>
      <c r="M89" s="554"/>
      <c r="N89" s="554"/>
      <c r="O89" s="554"/>
      <c r="P89" s="543"/>
      <c r="Q89" s="555">
        <v>15.0</v>
      </c>
      <c r="R89" s="554"/>
      <c r="S89" s="543"/>
    </row>
    <row r="90">
      <c r="A90" s="549">
        <v>15.0</v>
      </c>
      <c r="B90" s="549"/>
      <c r="C90" s="559"/>
      <c r="D90" s="552"/>
      <c r="E90" s="554"/>
      <c r="F90" s="552"/>
      <c r="G90" s="552"/>
      <c r="H90" s="554"/>
      <c r="I90" s="554"/>
      <c r="J90" s="554"/>
      <c r="K90" s="554"/>
      <c r="L90" s="554"/>
      <c r="M90" s="554"/>
      <c r="N90" s="554"/>
      <c r="O90" s="554"/>
      <c r="P90" s="543"/>
      <c r="Q90" s="555">
        <v>16.0</v>
      </c>
      <c r="R90" s="552"/>
      <c r="S90" s="543"/>
    </row>
    <row r="91">
      <c r="A91" s="549">
        <v>16.0</v>
      </c>
      <c r="B91" s="549"/>
      <c r="C91" s="559"/>
      <c r="D91" s="552"/>
      <c r="E91" s="554"/>
      <c r="F91" s="552"/>
      <c r="G91" s="552"/>
      <c r="H91" s="554"/>
      <c r="I91" s="554"/>
      <c r="J91" s="554"/>
      <c r="K91" s="554"/>
      <c r="L91" s="554"/>
      <c r="M91" s="554"/>
      <c r="N91" s="554"/>
      <c r="O91" s="554"/>
      <c r="P91" s="543"/>
      <c r="Q91" s="555">
        <v>17.0</v>
      </c>
      <c r="R91" s="554"/>
      <c r="S91" s="543"/>
    </row>
    <row r="92">
      <c r="A92" s="549">
        <v>17.0</v>
      </c>
      <c r="B92" s="549"/>
      <c r="C92" s="559"/>
      <c r="D92" s="552"/>
      <c r="E92" s="554"/>
      <c r="F92" s="552"/>
      <c r="G92" s="552"/>
      <c r="H92" s="554"/>
      <c r="I92" s="554"/>
      <c r="J92" s="554"/>
      <c r="K92" s="554"/>
      <c r="L92" s="554"/>
      <c r="M92" s="554"/>
      <c r="N92" s="554"/>
      <c r="O92" s="554"/>
      <c r="P92" s="543"/>
      <c r="Q92" s="555">
        <v>18.0</v>
      </c>
      <c r="R92" s="552"/>
      <c r="S92" s="543"/>
    </row>
    <row r="93">
      <c r="A93" s="549">
        <v>18.0</v>
      </c>
      <c r="B93" s="549"/>
      <c r="C93" s="559"/>
      <c r="D93" s="552"/>
      <c r="E93" s="554"/>
      <c r="F93" s="552"/>
      <c r="G93" s="552"/>
      <c r="H93" s="554"/>
      <c r="I93" s="554"/>
      <c r="J93" s="554"/>
      <c r="K93" s="554"/>
      <c r="L93" s="554"/>
      <c r="M93" s="554"/>
      <c r="N93" s="554"/>
      <c r="O93" s="554"/>
      <c r="P93" s="543"/>
      <c r="Q93" s="555">
        <v>19.0</v>
      </c>
      <c r="R93" s="554"/>
      <c r="S93" s="543"/>
    </row>
    <row r="94">
      <c r="A94" s="549">
        <v>19.0</v>
      </c>
      <c r="B94" s="549"/>
      <c r="C94" s="559"/>
      <c r="D94" s="552"/>
      <c r="E94" s="554"/>
      <c r="F94" s="552"/>
      <c r="G94" s="552"/>
      <c r="H94" s="554"/>
      <c r="I94" s="554"/>
      <c r="J94" s="554"/>
      <c r="K94" s="554"/>
      <c r="L94" s="554"/>
      <c r="M94" s="554"/>
      <c r="N94" s="554"/>
      <c r="O94" s="554"/>
      <c r="P94" s="543"/>
      <c r="Q94" s="555">
        <v>20.0</v>
      </c>
      <c r="R94" s="552"/>
      <c r="S94" s="543"/>
    </row>
    <row r="95">
      <c r="A95" s="549">
        <v>20.0</v>
      </c>
      <c r="B95" s="549"/>
      <c r="C95" s="559"/>
      <c r="D95" s="552"/>
      <c r="E95" s="554"/>
      <c r="F95" s="552"/>
      <c r="G95" s="552"/>
      <c r="H95" s="554"/>
      <c r="I95" s="554"/>
      <c r="J95" s="554"/>
      <c r="K95" s="554"/>
      <c r="L95" s="554"/>
      <c r="M95" s="554"/>
      <c r="N95" s="554"/>
      <c r="O95" s="554"/>
      <c r="P95" s="543"/>
      <c r="Q95" s="555">
        <v>21.0</v>
      </c>
      <c r="R95" s="554"/>
      <c r="S95" s="543"/>
    </row>
    <row r="96">
      <c r="A96" s="560"/>
      <c r="B96" s="560"/>
      <c r="C96" s="560"/>
      <c r="D96" s="560"/>
      <c r="E96" s="560"/>
      <c r="F96" s="560"/>
      <c r="G96" s="560"/>
      <c r="H96" s="560"/>
      <c r="I96" s="560"/>
      <c r="J96" s="560"/>
      <c r="K96" s="560"/>
      <c r="L96" s="560"/>
      <c r="M96" s="560"/>
      <c r="N96" s="560"/>
      <c r="O96" s="560"/>
      <c r="P96" s="543"/>
      <c r="Q96" s="560"/>
      <c r="R96" s="560"/>
      <c r="S96" s="543"/>
    </row>
    <row r="97">
      <c r="A97" s="539" t="s">
        <v>558</v>
      </c>
      <c r="B97" s="540"/>
      <c r="C97" s="541"/>
      <c r="D97" s="542">
        <f>'الخطة الاستراتيجية'!B15</f>
        <v>2</v>
      </c>
      <c r="E97" s="539" t="str">
        <f>'الخطة الاستراتيجية'!C15</f>
        <v>تعزيز الوعي وتطوير قدرات ومهارات المجتمع</v>
      </c>
      <c r="F97" s="540"/>
      <c r="G97" s="540"/>
      <c r="H97" s="540"/>
      <c r="I97" s="540"/>
      <c r="J97" s="540"/>
      <c r="K97" s="540"/>
      <c r="L97" s="540"/>
      <c r="M97" s="540"/>
      <c r="N97" s="540"/>
      <c r="O97" s="541"/>
      <c r="P97" s="543"/>
      <c r="Q97" s="544" t="s">
        <v>559</v>
      </c>
      <c r="R97" s="545"/>
      <c r="S97" s="543"/>
    </row>
    <row r="98">
      <c r="A98" s="539" t="s">
        <v>560</v>
      </c>
      <c r="B98" s="540"/>
      <c r="C98" s="541"/>
      <c r="D98" s="542">
        <f>'الخطة الاستراتيجية'!E17</f>
        <v>5</v>
      </c>
      <c r="E98" s="539" t="str">
        <f>'الخطة الاستراتيجية'!F17</f>
        <v>تفعيل العمل التطوعي في المشاريع.</v>
      </c>
      <c r="F98" s="540"/>
      <c r="G98" s="540"/>
      <c r="H98" s="540"/>
      <c r="I98" s="540"/>
      <c r="J98" s="540"/>
      <c r="K98" s="540"/>
      <c r="L98" s="540"/>
      <c r="M98" s="540"/>
      <c r="N98" s="540"/>
      <c r="O98" s="541"/>
      <c r="P98" s="543"/>
      <c r="Q98" s="546"/>
      <c r="R98" s="547"/>
      <c r="S98" s="543"/>
    </row>
    <row r="99" ht="31.5" customHeight="1">
      <c r="A99" s="543" t="s">
        <v>22</v>
      </c>
      <c r="B99" s="543" t="str">
        <f t="shared" ref="B99:O99" si="4">B75</f>
        <v>اسم المبادرة</v>
      </c>
      <c r="C99" s="543" t="str">
        <f t="shared" si="4"/>
        <v>وصف المبادرة</v>
      </c>
      <c r="D99" s="543" t="str">
        <f t="shared" si="4"/>
        <v>الفئة المستهدفة</v>
      </c>
      <c r="E99" s="543" t="str">
        <f t="shared" si="4"/>
        <v>الشركاء المحتملون</v>
      </c>
      <c r="F99" s="543" t="str">
        <f t="shared" si="4"/>
        <v>أهداف المبادرة</v>
      </c>
      <c r="G99" s="543" t="str">
        <f t="shared" si="4"/>
        <v>مخرجات المبادرة</v>
      </c>
      <c r="H99" s="543" t="str">
        <f t="shared" si="4"/>
        <v>الإدارة/القسم</v>
      </c>
      <c r="I99" s="543" t="str">
        <f t="shared" si="4"/>
        <v/>
      </c>
      <c r="J99" s="543" t="str">
        <f t="shared" si="4"/>
        <v/>
      </c>
      <c r="K99" s="543" t="str">
        <f t="shared" si="4"/>
        <v/>
      </c>
      <c r="L99" s="543" t="str">
        <f t="shared" si="4"/>
        <v/>
      </c>
      <c r="M99" s="543" t="str">
        <f t="shared" si="4"/>
        <v/>
      </c>
      <c r="N99" s="543" t="str">
        <f t="shared" si="4"/>
        <v/>
      </c>
      <c r="O99" s="543" t="str">
        <f t="shared" si="4"/>
        <v/>
      </c>
      <c r="P99" s="543"/>
      <c r="Q99" s="543">
        <v>1.0</v>
      </c>
      <c r="R99" s="543"/>
      <c r="S99" s="543"/>
    </row>
    <row r="100">
      <c r="A100" s="548">
        <v>1.0</v>
      </c>
      <c r="B100" s="549"/>
      <c r="C100" s="550"/>
      <c r="D100" s="550"/>
      <c r="E100" s="554"/>
      <c r="F100" s="552"/>
      <c r="G100" s="552"/>
      <c r="H100" s="554"/>
      <c r="I100" s="554"/>
      <c r="J100" s="554"/>
      <c r="K100" s="554"/>
      <c r="L100" s="554"/>
      <c r="M100" s="554"/>
      <c r="N100" s="554"/>
      <c r="O100" s="554"/>
      <c r="P100" s="543"/>
      <c r="Q100" s="555">
        <v>2.0</v>
      </c>
      <c r="R100" s="552"/>
      <c r="S100" s="543"/>
    </row>
    <row r="101">
      <c r="A101" s="548">
        <v>2.0</v>
      </c>
      <c r="B101" s="549"/>
      <c r="C101" s="550"/>
      <c r="D101" s="550"/>
      <c r="E101" s="552"/>
      <c r="F101" s="552"/>
      <c r="G101" s="552"/>
      <c r="H101" s="554"/>
      <c r="I101" s="557"/>
      <c r="J101" s="557"/>
      <c r="K101" s="557"/>
      <c r="L101" s="557"/>
      <c r="M101" s="557"/>
      <c r="N101" s="557"/>
      <c r="O101" s="557"/>
      <c r="P101" s="543"/>
      <c r="Q101" s="555">
        <v>3.0</v>
      </c>
      <c r="R101" s="554"/>
      <c r="S101" s="543"/>
    </row>
    <row r="102">
      <c r="A102" s="548">
        <v>3.0</v>
      </c>
      <c r="B102" s="549"/>
      <c r="C102" s="550"/>
      <c r="D102" s="550"/>
      <c r="E102" s="554"/>
      <c r="F102" s="552"/>
      <c r="G102" s="552"/>
      <c r="H102" s="554"/>
      <c r="I102" s="554"/>
      <c r="J102" s="554"/>
      <c r="K102" s="554"/>
      <c r="L102" s="554"/>
      <c r="M102" s="554"/>
      <c r="N102" s="554"/>
      <c r="O102" s="554"/>
      <c r="P102" s="543"/>
      <c r="Q102" s="555">
        <v>4.0</v>
      </c>
      <c r="R102" s="552"/>
      <c r="S102" s="543"/>
    </row>
    <row r="103">
      <c r="A103" s="548">
        <v>4.0</v>
      </c>
      <c r="B103" s="549"/>
      <c r="C103" s="550"/>
      <c r="D103" s="550"/>
      <c r="E103" s="552"/>
      <c r="F103" s="552"/>
      <c r="G103" s="552"/>
      <c r="H103" s="554"/>
      <c r="I103" s="554"/>
      <c r="J103" s="554"/>
      <c r="K103" s="554"/>
      <c r="L103" s="554"/>
      <c r="M103" s="554"/>
      <c r="N103" s="554"/>
      <c r="O103" s="554"/>
      <c r="P103" s="543"/>
      <c r="Q103" s="555">
        <v>5.0</v>
      </c>
      <c r="R103" s="554"/>
      <c r="S103" s="543"/>
    </row>
    <row r="104">
      <c r="A104" s="548">
        <v>5.0</v>
      </c>
      <c r="B104" s="549"/>
      <c r="C104" s="552"/>
      <c r="D104" s="552"/>
      <c r="E104" s="552"/>
      <c r="F104" s="552"/>
      <c r="G104" s="552"/>
      <c r="H104" s="554"/>
      <c r="I104" s="558"/>
      <c r="J104" s="558"/>
      <c r="K104" s="558"/>
      <c r="L104" s="558"/>
      <c r="M104" s="558"/>
      <c r="N104" s="558"/>
      <c r="O104" s="558"/>
      <c r="P104" s="543"/>
      <c r="Q104" s="555">
        <v>6.0</v>
      </c>
      <c r="R104" s="552"/>
      <c r="S104" s="543"/>
    </row>
    <row r="105">
      <c r="A105" s="548">
        <v>6.0</v>
      </c>
      <c r="B105" s="549"/>
      <c r="C105" s="559"/>
      <c r="D105" s="552"/>
      <c r="E105" s="554"/>
      <c r="F105" s="552"/>
      <c r="G105" s="552"/>
      <c r="H105" s="554"/>
      <c r="I105" s="554"/>
      <c r="J105" s="554"/>
      <c r="K105" s="554"/>
      <c r="L105" s="554"/>
      <c r="M105" s="554"/>
      <c r="N105" s="554"/>
      <c r="O105" s="554"/>
      <c r="P105" s="543"/>
      <c r="Q105" s="555">
        <v>7.0</v>
      </c>
      <c r="R105" s="554"/>
      <c r="S105" s="543"/>
    </row>
    <row r="106">
      <c r="A106" s="548">
        <v>7.0</v>
      </c>
      <c r="B106" s="549"/>
      <c r="C106" s="559"/>
      <c r="D106" s="552"/>
      <c r="E106" s="554"/>
      <c r="F106" s="552"/>
      <c r="G106" s="552"/>
      <c r="H106" s="554"/>
      <c r="I106" s="554"/>
      <c r="J106" s="554"/>
      <c r="K106" s="554"/>
      <c r="L106" s="554"/>
      <c r="M106" s="554"/>
      <c r="N106" s="554"/>
      <c r="O106" s="554"/>
      <c r="P106" s="543"/>
      <c r="Q106" s="555">
        <v>8.0</v>
      </c>
      <c r="R106" s="552"/>
      <c r="S106" s="543"/>
    </row>
    <row r="107">
      <c r="A107" s="548">
        <v>8.0</v>
      </c>
      <c r="B107" s="549"/>
      <c r="C107" s="559"/>
      <c r="D107" s="552"/>
      <c r="E107" s="554"/>
      <c r="F107" s="552"/>
      <c r="G107" s="552"/>
      <c r="H107" s="554"/>
      <c r="I107" s="554"/>
      <c r="J107" s="554"/>
      <c r="K107" s="554"/>
      <c r="L107" s="554"/>
      <c r="M107" s="554"/>
      <c r="N107" s="554"/>
      <c r="O107" s="554"/>
      <c r="P107" s="543"/>
      <c r="Q107" s="555">
        <v>9.0</v>
      </c>
      <c r="R107" s="554"/>
      <c r="S107" s="543"/>
    </row>
    <row r="108">
      <c r="A108" s="548">
        <v>9.0</v>
      </c>
      <c r="B108" s="549"/>
      <c r="C108" s="559"/>
      <c r="D108" s="552"/>
      <c r="E108" s="554"/>
      <c r="F108" s="552"/>
      <c r="G108" s="552"/>
      <c r="H108" s="554"/>
      <c r="I108" s="554"/>
      <c r="J108" s="554"/>
      <c r="K108" s="554"/>
      <c r="L108" s="554"/>
      <c r="M108" s="554"/>
      <c r="N108" s="554"/>
      <c r="O108" s="554"/>
      <c r="P108" s="543"/>
      <c r="Q108" s="555">
        <v>10.0</v>
      </c>
      <c r="R108" s="552"/>
      <c r="S108" s="543"/>
    </row>
    <row r="109">
      <c r="A109" s="548">
        <v>10.0</v>
      </c>
      <c r="B109" s="549"/>
      <c r="C109" s="559"/>
      <c r="D109" s="552"/>
      <c r="E109" s="554"/>
      <c r="F109" s="552"/>
      <c r="G109" s="552"/>
      <c r="H109" s="554"/>
      <c r="I109" s="554"/>
      <c r="J109" s="554"/>
      <c r="K109" s="554"/>
      <c r="L109" s="554"/>
      <c r="M109" s="554"/>
      <c r="N109" s="554"/>
      <c r="O109" s="554"/>
      <c r="P109" s="543"/>
      <c r="Q109" s="555">
        <v>11.0</v>
      </c>
      <c r="R109" s="554"/>
      <c r="S109" s="543"/>
    </row>
    <row r="110">
      <c r="A110" s="548">
        <v>11.0</v>
      </c>
      <c r="B110" s="549"/>
      <c r="C110" s="559"/>
      <c r="D110" s="552"/>
      <c r="E110" s="554"/>
      <c r="F110" s="552"/>
      <c r="G110" s="552"/>
      <c r="H110" s="554"/>
      <c r="I110" s="554"/>
      <c r="J110" s="554"/>
      <c r="K110" s="554"/>
      <c r="L110" s="554"/>
      <c r="M110" s="554"/>
      <c r="N110" s="554"/>
      <c r="O110" s="554"/>
      <c r="P110" s="543"/>
      <c r="Q110" s="555">
        <v>12.0</v>
      </c>
      <c r="R110" s="552"/>
      <c r="S110" s="543"/>
    </row>
    <row r="111">
      <c r="A111" s="549">
        <v>12.0</v>
      </c>
      <c r="B111" s="549"/>
      <c r="C111" s="559"/>
      <c r="D111" s="552"/>
      <c r="E111" s="554"/>
      <c r="F111" s="552"/>
      <c r="G111" s="552"/>
      <c r="H111" s="554"/>
      <c r="I111" s="554"/>
      <c r="J111" s="554"/>
      <c r="K111" s="554"/>
      <c r="L111" s="554"/>
      <c r="M111" s="554"/>
      <c r="N111" s="554"/>
      <c r="O111" s="554"/>
      <c r="P111" s="543"/>
      <c r="Q111" s="555">
        <v>13.0</v>
      </c>
      <c r="R111" s="554"/>
      <c r="S111" s="543"/>
    </row>
    <row r="112">
      <c r="A112" s="549">
        <v>13.0</v>
      </c>
      <c r="B112" s="549"/>
      <c r="C112" s="559"/>
      <c r="D112" s="552"/>
      <c r="E112" s="554"/>
      <c r="F112" s="552"/>
      <c r="G112" s="552"/>
      <c r="H112" s="554"/>
      <c r="I112" s="554"/>
      <c r="J112" s="554"/>
      <c r="K112" s="554"/>
      <c r="L112" s="554"/>
      <c r="M112" s="554"/>
      <c r="N112" s="554"/>
      <c r="O112" s="554"/>
      <c r="P112" s="543"/>
      <c r="Q112" s="555">
        <v>14.0</v>
      </c>
      <c r="R112" s="552"/>
      <c r="S112" s="543"/>
    </row>
    <row r="113">
      <c r="A113" s="549">
        <v>14.0</v>
      </c>
      <c r="B113" s="549"/>
      <c r="C113" s="559"/>
      <c r="D113" s="552"/>
      <c r="E113" s="554"/>
      <c r="F113" s="552"/>
      <c r="G113" s="552"/>
      <c r="H113" s="554"/>
      <c r="I113" s="554"/>
      <c r="J113" s="554"/>
      <c r="K113" s="554"/>
      <c r="L113" s="554"/>
      <c r="M113" s="554"/>
      <c r="N113" s="554"/>
      <c r="O113" s="554"/>
      <c r="P113" s="543"/>
      <c r="Q113" s="555">
        <v>15.0</v>
      </c>
      <c r="R113" s="554"/>
      <c r="S113" s="543"/>
    </row>
    <row r="114">
      <c r="A114" s="549">
        <v>15.0</v>
      </c>
      <c r="B114" s="549"/>
      <c r="C114" s="559"/>
      <c r="D114" s="552"/>
      <c r="E114" s="554"/>
      <c r="F114" s="552"/>
      <c r="G114" s="552"/>
      <c r="H114" s="554"/>
      <c r="I114" s="554"/>
      <c r="J114" s="554"/>
      <c r="K114" s="554"/>
      <c r="L114" s="554"/>
      <c r="M114" s="554"/>
      <c r="N114" s="554"/>
      <c r="O114" s="554"/>
      <c r="P114" s="543"/>
      <c r="Q114" s="555">
        <v>16.0</v>
      </c>
      <c r="R114" s="552"/>
      <c r="S114" s="543"/>
    </row>
    <row r="115">
      <c r="A115" s="549">
        <v>16.0</v>
      </c>
      <c r="B115" s="549"/>
      <c r="C115" s="559"/>
      <c r="D115" s="552"/>
      <c r="E115" s="554"/>
      <c r="F115" s="552"/>
      <c r="G115" s="552"/>
      <c r="H115" s="554"/>
      <c r="I115" s="554"/>
      <c r="J115" s="554"/>
      <c r="K115" s="554"/>
      <c r="L115" s="554"/>
      <c r="M115" s="554"/>
      <c r="N115" s="554"/>
      <c r="O115" s="554"/>
      <c r="P115" s="543"/>
      <c r="Q115" s="555">
        <v>17.0</v>
      </c>
      <c r="R115" s="554"/>
      <c r="S115" s="543"/>
    </row>
    <row r="116">
      <c r="A116" s="549">
        <v>17.0</v>
      </c>
      <c r="B116" s="549"/>
      <c r="C116" s="559"/>
      <c r="D116" s="552"/>
      <c r="E116" s="554"/>
      <c r="F116" s="552"/>
      <c r="G116" s="552"/>
      <c r="H116" s="554"/>
      <c r="I116" s="554"/>
      <c r="J116" s="554"/>
      <c r="K116" s="554"/>
      <c r="L116" s="554"/>
      <c r="M116" s="554"/>
      <c r="N116" s="554"/>
      <c r="O116" s="554"/>
      <c r="P116" s="543"/>
      <c r="Q116" s="555">
        <v>18.0</v>
      </c>
      <c r="R116" s="552"/>
      <c r="S116" s="543"/>
    </row>
    <row r="117">
      <c r="A117" s="549">
        <v>18.0</v>
      </c>
      <c r="B117" s="549"/>
      <c r="C117" s="559"/>
      <c r="D117" s="552"/>
      <c r="E117" s="554"/>
      <c r="F117" s="552"/>
      <c r="G117" s="552"/>
      <c r="H117" s="554"/>
      <c r="I117" s="554"/>
      <c r="J117" s="554"/>
      <c r="K117" s="554"/>
      <c r="L117" s="554"/>
      <c r="M117" s="554"/>
      <c r="N117" s="554"/>
      <c r="O117" s="554"/>
      <c r="P117" s="543"/>
      <c r="Q117" s="555">
        <v>19.0</v>
      </c>
      <c r="R117" s="554"/>
      <c r="S117" s="543"/>
    </row>
    <row r="118">
      <c r="A118" s="549">
        <v>19.0</v>
      </c>
      <c r="B118" s="549"/>
      <c r="C118" s="559"/>
      <c r="D118" s="552"/>
      <c r="E118" s="554"/>
      <c r="F118" s="552"/>
      <c r="G118" s="552"/>
      <c r="H118" s="554"/>
      <c r="I118" s="554"/>
      <c r="J118" s="554"/>
      <c r="K118" s="554"/>
      <c r="L118" s="554"/>
      <c r="M118" s="554"/>
      <c r="N118" s="554"/>
      <c r="O118" s="554"/>
      <c r="P118" s="543"/>
      <c r="Q118" s="555">
        <v>20.0</v>
      </c>
      <c r="R118" s="552"/>
      <c r="S118" s="543"/>
    </row>
    <row r="119">
      <c r="A119" s="549">
        <v>20.0</v>
      </c>
      <c r="B119" s="549"/>
      <c r="C119" s="559"/>
      <c r="D119" s="552"/>
      <c r="E119" s="554"/>
      <c r="F119" s="552"/>
      <c r="G119" s="552"/>
      <c r="H119" s="554"/>
      <c r="I119" s="554"/>
      <c r="J119" s="554"/>
      <c r="K119" s="554"/>
      <c r="L119" s="554"/>
      <c r="M119" s="554"/>
      <c r="N119" s="554"/>
      <c r="O119" s="554"/>
      <c r="P119" s="543"/>
      <c r="Q119" s="555">
        <v>21.0</v>
      </c>
      <c r="R119" s="554"/>
      <c r="S119" s="543"/>
    </row>
    <row r="120">
      <c r="A120" s="560"/>
      <c r="B120" s="560"/>
      <c r="C120" s="560"/>
      <c r="D120" s="560"/>
      <c r="E120" s="560"/>
      <c r="F120" s="560"/>
      <c r="G120" s="560"/>
      <c r="H120" s="560"/>
      <c r="I120" s="560"/>
      <c r="J120" s="560"/>
      <c r="K120" s="560"/>
      <c r="L120" s="560"/>
      <c r="M120" s="560"/>
      <c r="N120" s="560"/>
      <c r="O120" s="560"/>
      <c r="P120" s="543"/>
      <c r="Q120" s="560"/>
      <c r="R120" s="560"/>
      <c r="S120" s="543"/>
    </row>
    <row r="121">
      <c r="A121" s="539" t="s">
        <v>558</v>
      </c>
      <c r="B121" s="540"/>
      <c r="C121" s="541"/>
      <c r="D121" s="542">
        <f>'الخطة الاستراتيجية'!B15</f>
        <v>2</v>
      </c>
      <c r="E121" s="539" t="str">
        <f>'الخطة الاستراتيجية'!C15</f>
        <v>تعزيز الوعي وتطوير قدرات ومهارات المجتمع</v>
      </c>
      <c r="F121" s="540"/>
      <c r="G121" s="540"/>
      <c r="H121" s="540"/>
      <c r="I121" s="540"/>
      <c r="J121" s="540"/>
      <c r="K121" s="540"/>
      <c r="L121" s="540"/>
      <c r="M121" s="540"/>
      <c r="N121" s="540"/>
      <c r="O121" s="541"/>
      <c r="P121" s="543"/>
      <c r="Q121" s="544" t="s">
        <v>559</v>
      </c>
      <c r="R121" s="545"/>
      <c r="S121" s="543"/>
    </row>
    <row r="122">
      <c r="A122" s="539" t="s">
        <v>560</v>
      </c>
      <c r="B122" s="540"/>
      <c r="C122" s="541"/>
      <c r="D122" s="542">
        <f>'الخطة الاستراتيجية'!E19</f>
        <v>6</v>
      </c>
      <c r="E122" s="539" t="str">
        <f>'الخطة الاستراتيجية'!F19</f>
        <v>المساهمة في التثقيف والتوعية في المجتمع.</v>
      </c>
      <c r="F122" s="540"/>
      <c r="G122" s="540"/>
      <c r="H122" s="540"/>
      <c r="I122" s="540"/>
      <c r="J122" s="540"/>
      <c r="K122" s="540"/>
      <c r="L122" s="540"/>
      <c r="M122" s="540"/>
      <c r="N122" s="540"/>
      <c r="O122" s="541"/>
      <c r="P122" s="543"/>
      <c r="Q122" s="546"/>
      <c r="R122" s="547"/>
      <c r="S122" s="543"/>
    </row>
    <row r="123" ht="31.5" customHeight="1">
      <c r="A123" s="543" t="s">
        <v>22</v>
      </c>
      <c r="B123" s="543" t="str">
        <f t="shared" ref="B123:O123" si="5">B99</f>
        <v>اسم المبادرة</v>
      </c>
      <c r="C123" s="543" t="str">
        <f t="shared" si="5"/>
        <v>وصف المبادرة</v>
      </c>
      <c r="D123" s="543" t="str">
        <f t="shared" si="5"/>
        <v>الفئة المستهدفة</v>
      </c>
      <c r="E123" s="543" t="str">
        <f t="shared" si="5"/>
        <v>الشركاء المحتملون</v>
      </c>
      <c r="F123" s="543" t="str">
        <f t="shared" si="5"/>
        <v>أهداف المبادرة</v>
      </c>
      <c r="G123" s="543" t="str">
        <f t="shared" si="5"/>
        <v>مخرجات المبادرة</v>
      </c>
      <c r="H123" s="543" t="str">
        <f t="shared" si="5"/>
        <v>الإدارة/القسم</v>
      </c>
      <c r="I123" s="543" t="str">
        <f t="shared" si="5"/>
        <v/>
      </c>
      <c r="J123" s="543" t="str">
        <f t="shared" si="5"/>
        <v/>
      </c>
      <c r="K123" s="543" t="str">
        <f t="shared" si="5"/>
        <v/>
      </c>
      <c r="L123" s="543" t="str">
        <f t="shared" si="5"/>
        <v/>
      </c>
      <c r="M123" s="543" t="str">
        <f t="shared" si="5"/>
        <v/>
      </c>
      <c r="N123" s="543" t="str">
        <f t="shared" si="5"/>
        <v/>
      </c>
      <c r="O123" s="543" t="str">
        <f t="shared" si="5"/>
        <v/>
      </c>
      <c r="P123" s="543"/>
      <c r="Q123" s="543">
        <v>1.0</v>
      </c>
      <c r="R123" s="543"/>
      <c r="S123" s="543"/>
    </row>
    <row r="124">
      <c r="A124" s="548">
        <v>1.0</v>
      </c>
      <c r="B124" s="549"/>
      <c r="C124" s="550"/>
      <c r="D124" s="550"/>
      <c r="E124" s="554"/>
      <c r="F124" s="552"/>
      <c r="G124" s="552"/>
      <c r="H124" s="554"/>
      <c r="I124" s="554"/>
      <c r="J124" s="554"/>
      <c r="K124" s="554"/>
      <c r="L124" s="554"/>
      <c r="M124" s="554"/>
      <c r="N124" s="554"/>
      <c r="O124" s="554"/>
      <c r="P124" s="543"/>
      <c r="Q124" s="555">
        <v>2.0</v>
      </c>
      <c r="R124" s="552"/>
      <c r="S124" s="543"/>
    </row>
    <row r="125">
      <c r="A125" s="548">
        <v>2.0</v>
      </c>
      <c r="B125" s="549"/>
      <c r="C125" s="550"/>
      <c r="D125" s="550"/>
      <c r="E125" s="552"/>
      <c r="F125" s="552"/>
      <c r="G125" s="552"/>
      <c r="H125" s="554"/>
      <c r="I125" s="557"/>
      <c r="J125" s="557"/>
      <c r="K125" s="557"/>
      <c r="L125" s="557"/>
      <c r="M125" s="557"/>
      <c r="N125" s="557"/>
      <c r="O125" s="557"/>
      <c r="P125" s="543"/>
      <c r="Q125" s="555">
        <v>3.0</v>
      </c>
      <c r="R125" s="554"/>
      <c r="S125" s="543"/>
    </row>
    <row r="126">
      <c r="A126" s="548">
        <v>3.0</v>
      </c>
      <c r="B126" s="549"/>
      <c r="C126" s="550"/>
      <c r="D126" s="550"/>
      <c r="E126" s="554"/>
      <c r="F126" s="552"/>
      <c r="G126" s="552"/>
      <c r="H126" s="554"/>
      <c r="I126" s="554"/>
      <c r="J126" s="554"/>
      <c r="K126" s="554"/>
      <c r="L126" s="554"/>
      <c r="M126" s="554"/>
      <c r="N126" s="554"/>
      <c r="O126" s="554"/>
      <c r="P126" s="543"/>
      <c r="Q126" s="555">
        <v>4.0</v>
      </c>
      <c r="R126" s="552"/>
      <c r="S126" s="543"/>
    </row>
    <row r="127">
      <c r="A127" s="548">
        <v>4.0</v>
      </c>
      <c r="B127" s="549"/>
      <c r="C127" s="550"/>
      <c r="D127" s="550"/>
      <c r="E127" s="552"/>
      <c r="F127" s="552"/>
      <c r="G127" s="552"/>
      <c r="H127" s="554"/>
      <c r="I127" s="554"/>
      <c r="J127" s="554"/>
      <c r="K127" s="554"/>
      <c r="L127" s="554"/>
      <c r="M127" s="554"/>
      <c r="N127" s="554"/>
      <c r="O127" s="554"/>
      <c r="P127" s="543"/>
      <c r="Q127" s="555">
        <v>5.0</v>
      </c>
      <c r="R127" s="554"/>
      <c r="S127" s="543"/>
    </row>
    <row r="128">
      <c r="A128" s="548">
        <v>5.0</v>
      </c>
      <c r="B128" s="549"/>
      <c r="C128" s="552"/>
      <c r="D128" s="552"/>
      <c r="E128" s="552"/>
      <c r="F128" s="552"/>
      <c r="G128" s="552"/>
      <c r="H128" s="554"/>
      <c r="I128" s="558"/>
      <c r="J128" s="558"/>
      <c r="K128" s="558"/>
      <c r="L128" s="558"/>
      <c r="M128" s="558"/>
      <c r="N128" s="558"/>
      <c r="O128" s="558"/>
      <c r="P128" s="543"/>
      <c r="Q128" s="555">
        <v>6.0</v>
      </c>
      <c r="R128" s="552"/>
      <c r="S128" s="543"/>
    </row>
    <row r="129">
      <c r="A129" s="548">
        <v>6.0</v>
      </c>
      <c r="B129" s="549"/>
      <c r="C129" s="559"/>
      <c r="D129" s="552"/>
      <c r="E129" s="554"/>
      <c r="F129" s="552"/>
      <c r="G129" s="552"/>
      <c r="H129" s="554"/>
      <c r="I129" s="554"/>
      <c r="J129" s="554"/>
      <c r="K129" s="554"/>
      <c r="L129" s="554"/>
      <c r="M129" s="554"/>
      <c r="N129" s="554"/>
      <c r="O129" s="554"/>
      <c r="P129" s="543"/>
      <c r="Q129" s="555">
        <v>7.0</v>
      </c>
      <c r="R129" s="554"/>
      <c r="S129" s="543"/>
    </row>
    <row r="130">
      <c r="A130" s="548">
        <v>7.0</v>
      </c>
      <c r="B130" s="549"/>
      <c r="C130" s="559"/>
      <c r="D130" s="552"/>
      <c r="E130" s="554"/>
      <c r="F130" s="552"/>
      <c r="G130" s="552"/>
      <c r="H130" s="554"/>
      <c r="I130" s="554"/>
      <c r="J130" s="554"/>
      <c r="K130" s="554"/>
      <c r="L130" s="554"/>
      <c r="M130" s="554"/>
      <c r="N130" s="554"/>
      <c r="O130" s="554"/>
      <c r="P130" s="543"/>
      <c r="Q130" s="555">
        <v>8.0</v>
      </c>
      <c r="R130" s="552"/>
      <c r="S130" s="543"/>
    </row>
    <row r="131">
      <c r="A131" s="548">
        <v>8.0</v>
      </c>
      <c r="B131" s="549"/>
      <c r="C131" s="559"/>
      <c r="D131" s="552"/>
      <c r="E131" s="554"/>
      <c r="F131" s="552"/>
      <c r="G131" s="552"/>
      <c r="H131" s="554"/>
      <c r="I131" s="554"/>
      <c r="J131" s="554"/>
      <c r="K131" s="554"/>
      <c r="L131" s="554"/>
      <c r="M131" s="554"/>
      <c r="N131" s="554"/>
      <c r="O131" s="554"/>
      <c r="P131" s="543"/>
      <c r="Q131" s="555">
        <v>9.0</v>
      </c>
      <c r="R131" s="554"/>
      <c r="S131" s="543"/>
    </row>
    <row r="132">
      <c r="A132" s="548">
        <v>9.0</v>
      </c>
      <c r="B132" s="549"/>
      <c r="C132" s="559"/>
      <c r="D132" s="552"/>
      <c r="E132" s="554"/>
      <c r="F132" s="552"/>
      <c r="G132" s="552"/>
      <c r="H132" s="554"/>
      <c r="I132" s="554"/>
      <c r="J132" s="554"/>
      <c r="K132" s="554"/>
      <c r="L132" s="554"/>
      <c r="M132" s="554"/>
      <c r="N132" s="554"/>
      <c r="O132" s="554"/>
      <c r="P132" s="543"/>
      <c r="Q132" s="555">
        <v>10.0</v>
      </c>
      <c r="R132" s="552"/>
      <c r="S132" s="543"/>
    </row>
    <row r="133">
      <c r="A133" s="548">
        <v>10.0</v>
      </c>
      <c r="B133" s="549"/>
      <c r="C133" s="559"/>
      <c r="D133" s="552"/>
      <c r="E133" s="554"/>
      <c r="F133" s="552"/>
      <c r="G133" s="552"/>
      <c r="H133" s="554"/>
      <c r="I133" s="554"/>
      <c r="J133" s="554"/>
      <c r="K133" s="554"/>
      <c r="L133" s="554"/>
      <c r="M133" s="554"/>
      <c r="N133" s="554"/>
      <c r="O133" s="554"/>
      <c r="P133" s="543"/>
      <c r="Q133" s="555">
        <v>11.0</v>
      </c>
      <c r="R133" s="554"/>
      <c r="S133" s="543"/>
    </row>
    <row r="134">
      <c r="A134" s="548">
        <v>11.0</v>
      </c>
      <c r="B134" s="549"/>
      <c r="C134" s="559"/>
      <c r="D134" s="552"/>
      <c r="E134" s="554"/>
      <c r="F134" s="552"/>
      <c r="G134" s="552"/>
      <c r="H134" s="554"/>
      <c r="I134" s="554"/>
      <c r="J134" s="554"/>
      <c r="K134" s="554"/>
      <c r="L134" s="554"/>
      <c r="M134" s="554"/>
      <c r="N134" s="554"/>
      <c r="O134" s="554"/>
      <c r="P134" s="543"/>
      <c r="Q134" s="555">
        <v>12.0</v>
      </c>
      <c r="R134" s="552"/>
      <c r="S134" s="543"/>
    </row>
    <row r="135">
      <c r="A135" s="549">
        <v>12.0</v>
      </c>
      <c r="B135" s="549"/>
      <c r="C135" s="559"/>
      <c r="D135" s="552"/>
      <c r="E135" s="554"/>
      <c r="F135" s="552"/>
      <c r="G135" s="552"/>
      <c r="H135" s="554"/>
      <c r="I135" s="554"/>
      <c r="J135" s="554"/>
      <c r="K135" s="554"/>
      <c r="L135" s="554"/>
      <c r="M135" s="554"/>
      <c r="N135" s="554"/>
      <c r="O135" s="554"/>
      <c r="P135" s="543"/>
      <c r="Q135" s="555">
        <v>13.0</v>
      </c>
      <c r="R135" s="554"/>
      <c r="S135" s="543"/>
    </row>
    <row r="136">
      <c r="A136" s="549">
        <v>13.0</v>
      </c>
      <c r="B136" s="549"/>
      <c r="C136" s="559"/>
      <c r="D136" s="552"/>
      <c r="E136" s="554"/>
      <c r="F136" s="552"/>
      <c r="G136" s="552"/>
      <c r="H136" s="554"/>
      <c r="I136" s="554"/>
      <c r="J136" s="554"/>
      <c r="K136" s="554"/>
      <c r="L136" s="554"/>
      <c r="M136" s="554"/>
      <c r="N136" s="554"/>
      <c r="O136" s="554"/>
      <c r="P136" s="543"/>
      <c r="Q136" s="555">
        <v>14.0</v>
      </c>
      <c r="R136" s="552"/>
      <c r="S136" s="543"/>
    </row>
    <row r="137">
      <c r="A137" s="549">
        <v>14.0</v>
      </c>
      <c r="B137" s="549"/>
      <c r="C137" s="559"/>
      <c r="D137" s="552"/>
      <c r="E137" s="554"/>
      <c r="F137" s="552"/>
      <c r="G137" s="552"/>
      <c r="H137" s="554"/>
      <c r="I137" s="554"/>
      <c r="J137" s="554"/>
      <c r="K137" s="554"/>
      <c r="L137" s="554"/>
      <c r="M137" s="554"/>
      <c r="N137" s="554"/>
      <c r="O137" s="554"/>
      <c r="P137" s="543"/>
      <c r="Q137" s="555">
        <v>15.0</v>
      </c>
      <c r="R137" s="554"/>
      <c r="S137" s="543"/>
    </row>
    <row r="138">
      <c r="A138" s="549">
        <v>15.0</v>
      </c>
      <c r="B138" s="549"/>
      <c r="C138" s="559"/>
      <c r="D138" s="552"/>
      <c r="E138" s="554"/>
      <c r="F138" s="552"/>
      <c r="G138" s="552"/>
      <c r="H138" s="554"/>
      <c r="I138" s="554"/>
      <c r="J138" s="554"/>
      <c r="K138" s="554"/>
      <c r="L138" s="554"/>
      <c r="M138" s="554"/>
      <c r="N138" s="554"/>
      <c r="O138" s="554"/>
      <c r="P138" s="543"/>
      <c r="Q138" s="555">
        <v>16.0</v>
      </c>
      <c r="R138" s="552"/>
      <c r="S138" s="543"/>
    </row>
    <row r="139">
      <c r="A139" s="549">
        <v>16.0</v>
      </c>
      <c r="B139" s="549"/>
      <c r="C139" s="559"/>
      <c r="D139" s="552"/>
      <c r="E139" s="554"/>
      <c r="F139" s="552"/>
      <c r="G139" s="552"/>
      <c r="H139" s="554"/>
      <c r="I139" s="554"/>
      <c r="J139" s="554"/>
      <c r="K139" s="554"/>
      <c r="L139" s="554"/>
      <c r="M139" s="554"/>
      <c r="N139" s="554"/>
      <c r="O139" s="554"/>
      <c r="P139" s="543"/>
      <c r="Q139" s="555">
        <v>17.0</v>
      </c>
      <c r="R139" s="554"/>
      <c r="S139" s="543"/>
    </row>
    <row r="140">
      <c r="A140" s="549">
        <v>17.0</v>
      </c>
      <c r="B140" s="549"/>
      <c r="C140" s="559"/>
      <c r="D140" s="552"/>
      <c r="E140" s="554"/>
      <c r="F140" s="552"/>
      <c r="G140" s="552"/>
      <c r="H140" s="554"/>
      <c r="I140" s="554"/>
      <c r="J140" s="554"/>
      <c r="K140" s="554"/>
      <c r="L140" s="554"/>
      <c r="M140" s="554"/>
      <c r="N140" s="554"/>
      <c r="O140" s="554"/>
      <c r="P140" s="543"/>
      <c r="Q140" s="555">
        <v>18.0</v>
      </c>
      <c r="R140" s="552"/>
      <c r="S140" s="543"/>
    </row>
    <row r="141">
      <c r="A141" s="549">
        <v>18.0</v>
      </c>
      <c r="B141" s="549"/>
      <c r="C141" s="559"/>
      <c r="D141" s="552"/>
      <c r="E141" s="554"/>
      <c r="F141" s="552"/>
      <c r="G141" s="552"/>
      <c r="H141" s="554"/>
      <c r="I141" s="554"/>
      <c r="J141" s="554"/>
      <c r="K141" s="554"/>
      <c r="L141" s="554"/>
      <c r="M141" s="554"/>
      <c r="N141" s="554"/>
      <c r="O141" s="554"/>
      <c r="P141" s="543"/>
      <c r="Q141" s="555">
        <v>19.0</v>
      </c>
      <c r="R141" s="554"/>
      <c r="S141" s="543"/>
    </row>
    <row r="142">
      <c r="A142" s="549">
        <v>19.0</v>
      </c>
      <c r="B142" s="549"/>
      <c r="C142" s="559"/>
      <c r="D142" s="552"/>
      <c r="E142" s="554"/>
      <c r="F142" s="552"/>
      <c r="G142" s="552"/>
      <c r="H142" s="554"/>
      <c r="I142" s="554"/>
      <c r="J142" s="554"/>
      <c r="K142" s="554"/>
      <c r="L142" s="554"/>
      <c r="M142" s="554"/>
      <c r="N142" s="554"/>
      <c r="O142" s="554"/>
      <c r="P142" s="543"/>
      <c r="Q142" s="555">
        <v>20.0</v>
      </c>
      <c r="R142" s="552"/>
      <c r="S142" s="543"/>
    </row>
    <row r="143">
      <c r="A143" s="549">
        <v>20.0</v>
      </c>
      <c r="B143" s="549"/>
      <c r="C143" s="559"/>
      <c r="D143" s="552"/>
      <c r="E143" s="554"/>
      <c r="F143" s="552"/>
      <c r="G143" s="552"/>
      <c r="H143" s="554"/>
      <c r="I143" s="554"/>
      <c r="J143" s="554"/>
      <c r="K143" s="554"/>
      <c r="L143" s="554"/>
      <c r="M143" s="554"/>
      <c r="N143" s="554"/>
      <c r="O143" s="554"/>
      <c r="P143" s="543"/>
      <c r="Q143" s="555">
        <v>21.0</v>
      </c>
      <c r="R143" s="554"/>
      <c r="S143" s="543"/>
    </row>
    <row r="144">
      <c r="A144" s="560"/>
      <c r="B144" s="560"/>
      <c r="C144" s="560"/>
      <c r="D144" s="560"/>
      <c r="E144" s="560"/>
      <c r="F144" s="560"/>
      <c r="G144" s="560"/>
      <c r="H144" s="560"/>
      <c r="I144" s="560"/>
      <c r="J144" s="560"/>
      <c r="K144" s="560"/>
      <c r="L144" s="560"/>
      <c r="M144" s="560"/>
      <c r="N144" s="560"/>
      <c r="O144" s="560"/>
      <c r="P144" s="543"/>
      <c r="Q144" s="560"/>
      <c r="R144" s="560"/>
      <c r="S144" s="543"/>
    </row>
    <row r="145">
      <c r="A145" s="539" t="s">
        <v>558</v>
      </c>
      <c r="B145" s="540"/>
      <c r="C145" s="541"/>
      <c r="D145" s="542">
        <f>'الخطة الاستراتيجية'!B21</f>
        <v>3</v>
      </c>
      <c r="E145" s="539" t="str">
        <f>'الخطة الاستراتيجية'!C21</f>
        <v>تنمية الموارد المالية واستدامتها</v>
      </c>
      <c r="F145" s="540"/>
      <c r="G145" s="540"/>
      <c r="H145" s="540"/>
      <c r="I145" s="540"/>
      <c r="J145" s="540"/>
      <c r="K145" s="540"/>
      <c r="L145" s="540"/>
      <c r="M145" s="540"/>
      <c r="N145" s="540"/>
      <c r="O145" s="541"/>
      <c r="P145" s="543"/>
      <c r="Q145" s="544" t="s">
        <v>559</v>
      </c>
      <c r="R145" s="545"/>
      <c r="S145" s="543"/>
    </row>
    <row r="146">
      <c r="A146" s="539" t="s">
        <v>560</v>
      </c>
      <c r="B146" s="540"/>
      <c r="C146" s="541"/>
      <c r="D146" s="542">
        <f>'الخطة الاستراتيجية'!E21</f>
        <v>7</v>
      </c>
      <c r="E146" s="539" t="str">
        <f>'الخطة الاستراتيجية'!F21</f>
        <v>تنمية وتنويع إيرادات الجمعية المالية.</v>
      </c>
      <c r="F146" s="540"/>
      <c r="G146" s="540"/>
      <c r="H146" s="540"/>
      <c r="I146" s="540"/>
      <c r="J146" s="540"/>
      <c r="K146" s="540"/>
      <c r="L146" s="540"/>
      <c r="M146" s="540"/>
      <c r="N146" s="540"/>
      <c r="O146" s="541"/>
      <c r="P146" s="543"/>
      <c r="Q146" s="546"/>
      <c r="R146" s="547"/>
      <c r="S146" s="543"/>
    </row>
    <row r="147" ht="31.5" customHeight="1">
      <c r="A147" s="543" t="s">
        <v>22</v>
      </c>
      <c r="B147" s="543" t="str">
        <f t="shared" ref="B147:O147" si="6">B123</f>
        <v>اسم المبادرة</v>
      </c>
      <c r="C147" s="543" t="str">
        <f t="shared" si="6"/>
        <v>وصف المبادرة</v>
      </c>
      <c r="D147" s="543" t="str">
        <f t="shared" si="6"/>
        <v>الفئة المستهدفة</v>
      </c>
      <c r="E147" s="543" t="str">
        <f t="shared" si="6"/>
        <v>الشركاء المحتملون</v>
      </c>
      <c r="F147" s="543" t="str">
        <f t="shared" si="6"/>
        <v>أهداف المبادرة</v>
      </c>
      <c r="G147" s="543" t="str">
        <f t="shared" si="6"/>
        <v>مخرجات المبادرة</v>
      </c>
      <c r="H147" s="543" t="str">
        <f t="shared" si="6"/>
        <v>الإدارة/القسم</v>
      </c>
      <c r="I147" s="543" t="str">
        <f t="shared" si="6"/>
        <v/>
      </c>
      <c r="J147" s="543" t="str">
        <f t="shared" si="6"/>
        <v/>
      </c>
      <c r="K147" s="543" t="str">
        <f t="shared" si="6"/>
        <v/>
      </c>
      <c r="L147" s="543" t="str">
        <f t="shared" si="6"/>
        <v/>
      </c>
      <c r="M147" s="543" t="str">
        <f t="shared" si="6"/>
        <v/>
      </c>
      <c r="N147" s="543" t="str">
        <f t="shared" si="6"/>
        <v/>
      </c>
      <c r="O147" s="543" t="str">
        <f t="shared" si="6"/>
        <v/>
      </c>
      <c r="P147" s="543"/>
      <c r="Q147" s="543">
        <v>1.0</v>
      </c>
      <c r="R147" s="543"/>
      <c r="S147" s="543"/>
    </row>
    <row r="148">
      <c r="A148" s="548">
        <v>1.0</v>
      </c>
      <c r="B148" s="549"/>
      <c r="C148" s="550"/>
      <c r="D148" s="550"/>
      <c r="E148" s="554"/>
      <c r="F148" s="552"/>
      <c r="G148" s="552"/>
      <c r="H148" s="554"/>
      <c r="I148" s="554"/>
      <c r="J148" s="554"/>
      <c r="K148" s="554"/>
      <c r="L148" s="554"/>
      <c r="M148" s="554"/>
      <c r="N148" s="554"/>
      <c r="O148" s="554"/>
      <c r="P148" s="543"/>
      <c r="Q148" s="555">
        <v>2.0</v>
      </c>
      <c r="R148" s="552"/>
      <c r="S148" s="543"/>
    </row>
    <row r="149">
      <c r="A149" s="548">
        <v>2.0</v>
      </c>
      <c r="B149" s="549"/>
      <c r="C149" s="550"/>
      <c r="D149" s="550"/>
      <c r="E149" s="552"/>
      <c r="F149" s="552"/>
      <c r="G149" s="552"/>
      <c r="H149" s="554"/>
      <c r="I149" s="557"/>
      <c r="J149" s="557"/>
      <c r="K149" s="557"/>
      <c r="L149" s="557"/>
      <c r="M149" s="557"/>
      <c r="N149" s="557"/>
      <c r="O149" s="557"/>
      <c r="P149" s="543"/>
      <c r="Q149" s="555">
        <v>3.0</v>
      </c>
      <c r="R149" s="554"/>
      <c r="S149" s="543"/>
    </row>
    <row r="150">
      <c r="A150" s="548">
        <v>3.0</v>
      </c>
      <c r="B150" s="549"/>
      <c r="C150" s="550"/>
      <c r="D150" s="550"/>
      <c r="E150" s="554"/>
      <c r="F150" s="552"/>
      <c r="G150" s="552"/>
      <c r="H150" s="554"/>
      <c r="I150" s="554"/>
      <c r="J150" s="554"/>
      <c r="K150" s="554"/>
      <c r="L150" s="554"/>
      <c r="M150" s="554"/>
      <c r="N150" s="554"/>
      <c r="O150" s="554"/>
      <c r="P150" s="543"/>
      <c r="Q150" s="555">
        <v>4.0</v>
      </c>
      <c r="R150" s="552"/>
      <c r="S150" s="543"/>
    </row>
    <row r="151">
      <c r="A151" s="548">
        <v>4.0</v>
      </c>
      <c r="B151" s="549"/>
      <c r="C151" s="550"/>
      <c r="D151" s="550"/>
      <c r="E151" s="552"/>
      <c r="F151" s="552"/>
      <c r="G151" s="552"/>
      <c r="H151" s="554"/>
      <c r="I151" s="554"/>
      <c r="J151" s="554"/>
      <c r="K151" s="554"/>
      <c r="L151" s="554"/>
      <c r="M151" s="554"/>
      <c r="N151" s="554"/>
      <c r="O151" s="554"/>
      <c r="P151" s="543"/>
      <c r="Q151" s="555">
        <v>5.0</v>
      </c>
      <c r="R151" s="554"/>
      <c r="S151" s="543"/>
    </row>
    <row r="152">
      <c r="A152" s="548">
        <v>5.0</v>
      </c>
      <c r="B152" s="549"/>
      <c r="C152" s="552"/>
      <c r="D152" s="552"/>
      <c r="E152" s="552"/>
      <c r="F152" s="552"/>
      <c r="G152" s="552"/>
      <c r="H152" s="554"/>
      <c r="I152" s="558"/>
      <c r="J152" s="558"/>
      <c r="K152" s="558"/>
      <c r="L152" s="558"/>
      <c r="M152" s="558"/>
      <c r="N152" s="558"/>
      <c r="O152" s="558"/>
      <c r="P152" s="543"/>
      <c r="Q152" s="555">
        <v>6.0</v>
      </c>
      <c r="R152" s="552"/>
      <c r="S152" s="543"/>
    </row>
    <row r="153">
      <c r="A153" s="548">
        <v>6.0</v>
      </c>
      <c r="B153" s="549"/>
      <c r="C153" s="559"/>
      <c r="D153" s="552"/>
      <c r="E153" s="554"/>
      <c r="F153" s="552"/>
      <c r="G153" s="552"/>
      <c r="H153" s="554"/>
      <c r="I153" s="554"/>
      <c r="J153" s="554"/>
      <c r="K153" s="554"/>
      <c r="L153" s="554"/>
      <c r="M153" s="554"/>
      <c r="N153" s="554"/>
      <c r="O153" s="554"/>
      <c r="P153" s="543"/>
      <c r="Q153" s="555">
        <v>7.0</v>
      </c>
      <c r="R153" s="554"/>
      <c r="S153" s="543"/>
    </row>
    <row r="154">
      <c r="A154" s="548">
        <v>7.0</v>
      </c>
      <c r="B154" s="549"/>
      <c r="C154" s="559"/>
      <c r="D154" s="552"/>
      <c r="E154" s="554"/>
      <c r="F154" s="552"/>
      <c r="G154" s="552"/>
      <c r="H154" s="554"/>
      <c r="I154" s="554"/>
      <c r="J154" s="554"/>
      <c r="K154" s="554"/>
      <c r="L154" s="554"/>
      <c r="M154" s="554"/>
      <c r="N154" s="554"/>
      <c r="O154" s="554"/>
      <c r="P154" s="543"/>
      <c r="Q154" s="555">
        <v>8.0</v>
      </c>
      <c r="R154" s="552"/>
      <c r="S154" s="543"/>
    </row>
    <row r="155">
      <c r="A155" s="548">
        <v>8.0</v>
      </c>
      <c r="B155" s="549"/>
      <c r="C155" s="559"/>
      <c r="D155" s="552"/>
      <c r="E155" s="554"/>
      <c r="F155" s="552"/>
      <c r="G155" s="552"/>
      <c r="H155" s="554"/>
      <c r="I155" s="554"/>
      <c r="J155" s="554"/>
      <c r="K155" s="554"/>
      <c r="L155" s="554"/>
      <c r="M155" s="554"/>
      <c r="N155" s="554"/>
      <c r="O155" s="554"/>
      <c r="P155" s="543"/>
      <c r="Q155" s="555">
        <v>9.0</v>
      </c>
      <c r="R155" s="554"/>
      <c r="S155" s="543"/>
    </row>
    <row r="156">
      <c r="A156" s="548">
        <v>9.0</v>
      </c>
      <c r="B156" s="549"/>
      <c r="C156" s="559"/>
      <c r="D156" s="552"/>
      <c r="E156" s="554"/>
      <c r="F156" s="552"/>
      <c r="G156" s="552"/>
      <c r="H156" s="554"/>
      <c r="I156" s="554"/>
      <c r="J156" s="554"/>
      <c r="K156" s="554"/>
      <c r="L156" s="554"/>
      <c r="M156" s="554"/>
      <c r="N156" s="554"/>
      <c r="O156" s="554"/>
      <c r="P156" s="543"/>
      <c r="Q156" s="555">
        <v>10.0</v>
      </c>
      <c r="R156" s="552"/>
      <c r="S156" s="543"/>
    </row>
    <row r="157">
      <c r="A157" s="548">
        <v>10.0</v>
      </c>
      <c r="B157" s="549"/>
      <c r="C157" s="559"/>
      <c r="D157" s="552"/>
      <c r="E157" s="554"/>
      <c r="F157" s="552"/>
      <c r="G157" s="552"/>
      <c r="H157" s="554"/>
      <c r="I157" s="554"/>
      <c r="J157" s="554"/>
      <c r="K157" s="554"/>
      <c r="L157" s="554"/>
      <c r="M157" s="554"/>
      <c r="N157" s="554"/>
      <c r="O157" s="554"/>
      <c r="P157" s="543"/>
      <c r="Q157" s="555">
        <v>11.0</v>
      </c>
      <c r="R157" s="554"/>
      <c r="S157" s="543"/>
    </row>
    <row r="158">
      <c r="A158" s="548">
        <v>11.0</v>
      </c>
      <c r="B158" s="549"/>
      <c r="C158" s="559"/>
      <c r="D158" s="552"/>
      <c r="E158" s="554"/>
      <c r="F158" s="552"/>
      <c r="G158" s="552"/>
      <c r="H158" s="554"/>
      <c r="I158" s="554"/>
      <c r="J158" s="554"/>
      <c r="K158" s="554"/>
      <c r="L158" s="554"/>
      <c r="M158" s="554"/>
      <c r="N158" s="554"/>
      <c r="O158" s="554"/>
      <c r="P158" s="543"/>
      <c r="Q158" s="555">
        <v>12.0</v>
      </c>
      <c r="R158" s="552"/>
      <c r="S158" s="543"/>
    </row>
    <row r="159">
      <c r="A159" s="549">
        <v>12.0</v>
      </c>
      <c r="B159" s="549"/>
      <c r="C159" s="559"/>
      <c r="D159" s="552"/>
      <c r="E159" s="554"/>
      <c r="F159" s="552"/>
      <c r="G159" s="552"/>
      <c r="H159" s="554"/>
      <c r="I159" s="554"/>
      <c r="J159" s="554"/>
      <c r="K159" s="554"/>
      <c r="L159" s="554"/>
      <c r="M159" s="554"/>
      <c r="N159" s="554"/>
      <c r="O159" s="554"/>
      <c r="P159" s="543"/>
      <c r="Q159" s="555">
        <v>13.0</v>
      </c>
      <c r="R159" s="554"/>
      <c r="S159" s="543"/>
    </row>
    <row r="160">
      <c r="A160" s="549">
        <v>13.0</v>
      </c>
      <c r="B160" s="549"/>
      <c r="C160" s="559"/>
      <c r="D160" s="552"/>
      <c r="E160" s="554"/>
      <c r="F160" s="552"/>
      <c r="G160" s="552"/>
      <c r="H160" s="554"/>
      <c r="I160" s="554"/>
      <c r="J160" s="554"/>
      <c r="K160" s="554"/>
      <c r="L160" s="554"/>
      <c r="M160" s="554"/>
      <c r="N160" s="554"/>
      <c r="O160" s="554"/>
      <c r="P160" s="543"/>
      <c r="Q160" s="555">
        <v>14.0</v>
      </c>
      <c r="R160" s="552"/>
      <c r="S160" s="543"/>
    </row>
    <row r="161">
      <c r="A161" s="549">
        <v>14.0</v>
      </c>
      <c r="B161" s="549"/>
      <c r="C161" s="559"/>
      <c r="D161" s="552"/>
      <c r="E161" s="554"/>
      <c r="F161" s="552"/>
      <c r="G161" s="552"/>
      <c r="H161" s="554"/>
      <c r="I161" s="554"/>
      <c r="J161" s="554"/>
      <c r="K161" s="554"/>
      <c r="L161" s="554"/>
      <c r="M161" s="554"/>
      <c r="N161" s="554"/>
      <c r="O161" s="554"/>
      <c r="P161" s="543"/>
      <c r="Q161" s="555">
        <v>15.0</v>
      </c>
      <c r="R161" s="554"/>
      <c r="S161" s="543"/>
    </row>
    <row r="162">
      <c r="A162" s="549">
        <v>15.0</v>
      </c>
      <c r="B162" s="549"/>
      <c r="C162" s="559"/>
      <c r="D162" s="552"/>
      <c r="E162" s="554"/>
      <c r="F162" s="552"/>
      <c r="G162" s="552"/>
      <c r="H162" s="554"/>
      <c r="I162" s="554"/>
      <c r="J162" s="554"/>
      <c r="K162" s="554"/>
      <c r="L162" s="554"/>
      <c r="M162" s="554"/>
      <c r="N162" s="554"/>
      <c r="O162" s="554"/>
      <c r="P162" s="543"/>
      <c r="Q162" s="555">
        <v>16.0</v>
      </c>
      <c r="R162" s="552"/>
      <c r="S162" s="543"/>
    </row>
    <row r="163">
      <c r="A163" s="549">
        <v>16.0</v>
      </c>
      <c r="B163" s="549"/>
      <c r="C163" s="559"/>
      <c r="D163" s="552"/>
      <c r="E163" s="554"/>
      <c r="F163" s="552"/>
      <c r="G163" s="552"/>
      <c r="H163" s="554"/>
      <c r="I163" s="554"/>
      <c r="J163" s="554"/>
      <c r="K163" s="554"/>
      <c r="L163" s="554"/>
      <c r="M163" s="554"/>
      <c r="N163" s="554"/>
      <c r="O163" s="554"/>
      <c r="P163" s="543"/>
      <c r="Q163" s="555">
        <v>17.0</v>
      </c>
      <c r="R163" s="554"/>
      <c r="S163" s="543"/>
    </row>
    <row r="164">
      <c r="A164" s="549">
        <v>17.0</v>
      </c>
      <c r="B164" s="549"/>
      <c r="C164" s="559"/>
      <c r="D164" s="552"/>
      <c r="E164" s="554"/>
      <c r="F164" s="552"/>
      <c r="G164" s="552"/>
      <c r="H164" s="554"/>
      <c r="I164" s="554"/>
      <c r="J164" s="554"/>
      <c r="K164" s="554"/>
      <c r="L164" s="554"/>
      <c r="M164" s="554"/>
      <c r="N164" s="554"/>
      <c r="O164" s="554"/>
      <c r="P164" s="543"/>
      <c r="Q164" s="555">
        <v>18.0</v>
      </c>
      <c r="R164" s="552"/>
      <c r="S164" s="543"/>
    </row>
    <row r="165">
      <c r="A165" s="549">
        <v>18.0</v>
      </c>
      <c r="B165" s="549"/>
      <c r="C165" s="559"/>
      <c r="D165" s="552"/>
      <c r="E165" s="554"/>
      <c r="F165" s="552"/>
      <c r="G165" s="552"/>
      <c r="H165" s="554"/>
      <c r="I165" s="554"/>
      <c r="J165" s="554"/>
      <c r="K165" s="554"/>
      <c r="L165" s="554"/>
      <c r="M165" s="554"/>
      <c r="N165" s="554"/>
      <c r="O165" s="554"/>
      <c r="P165" s="543"/>
      <c r="Q165" s="555">
        <v>19.0</v>
      </c>
      <c r="R165" s="554"/>
      <c r="S165" s="543"/>
    </row>
    <row r="166">
      <c r="A166" s="549">
        <v>19.0</v>
      </c>
      <c r="B166" s="549"/>
      <c r="C166" s="559"/>
      <c r="D166" s="552"/>
      <c r="E166" s="554"/>
      <c r="F166" s="552"/>
      <c r="G166" s="552"/>
      <c r="H166" s="554"/>
      <c r="I166" s="554"/>
      <c r="J166" s="554"/>
      <c r="K166" s="554"/>
      <c r="L166" s="554"/>
      <c r="M166" s="554"/>
      <c r="N166" s="554"/>
      <c r="O166" s="554"/>
      <c r="P166" s="543"/>
      <c r="Q166" s="555">
        <v>20.0</v>
      </c>
      <c r="R166" s="552"/>
      <c r="S166" s="543"/>
    </row>
    <row r="167">
      <c r="A167" s="549">
        <v>20.0</v>
      </c>
      <c r="B167" s="549"/>
      <c r="C167" s="559"/>
      <c r="D167" s="552"/>
      <c r="E167" s="554"/>
      <c r="F167" s="552"/>
      <c r="G167" s="552"/>
      <c r="H167" s="554"/>
      <c r="I167" s="554"/>
      <c r="J167" s="554"/>
      <c r="K167" s="554"/>
      <c r="L167" s="554"/>
      <c r="M167" s="554"/>
      <c r="N167" s="554"/>
      <c r="O167" s="554"/>
      <c r="P167" s="543"/>
      <c r="Q167" s="555">
        <v>21.0</v>
      </c>
      <c r="R167" s="554"/>
      <c r="S167" s="543"/>
    </row>
    <row r="168">
      <c r="A168" s="560"/>
      <c r="B168" s="560"/>
      <c r="C168" s="560"/>
      <c r="D168" s="560"/>
      <c r="E168" s="560"/>
      <c r="F168" s="560"/>
      <c r="G168" s="560"/>
      <c r="H168" s="560"/>
      <c r="I168" s="560"/>
      <c r="J168" s="560"/>
      <c r="K168" s="560"/>
      <c r="L168" s="560"/>
      <c r="M168" s="560"/>
      <c r="N168" s="560"/>
      <c r="O168" s="560"/>
      <c r="P168" s="543"/>
      <c r="Q168" s="560"/>
      <c r="R168" s="560"/>
      <c r="S168" s="543"/>
    </row>
    <row r="169">
      <c r="A169" s="539" t="s">
        <v>558</v>
      </c>
      <c r="B169" s="540"/>
      <c r="C169" s="541"/>
      <c r="D169" s="542">
        <f>'الخطة الاستراتيجية'!B21</f>
        <v>3</v>
      </c>
      <c r="E169" s="539" t="str">
        <f>'الخطة الاستراتيجية'!C21</f>
        <v>تنمية الموارد المالية واستدامتها</v>
      </c>
      <c r="F169" s="540"/>
      <c r="G169" s="540"/>
      <c r="H169" s="540"/>
      <c r="I169" s="540"/>
      <c r="J169" s="540"/>
      <c r="K169" s="540"/>
      <c r="L169" s="540"/>
      <c r="M169" s="540"/>
      <c r="N169" s="540"/>
      <c r="O169" s="541"/>
      <c r="P169" s="543"/>
      <c r="Q169" s="544" t="s">
        <v>559</v>
      </c>
      <c r="R169" s="545"/>
      <c r="S169" s="543"/>
    </row>
    <row r="170">
      <c r="A170" s="539" t="s">
        <v>560</v>
      </c>
      <c r="B170" s="540"/>
      <c r="C170" s="541"/>
      <c r="D170" s="542">
        <f>'الخطة الاستراتيجية'!E23</f>
        <v>8</v>
      </c>
      <c r="E170" s="539" t="str">
        <f>'الخطة الاستراتيجية'!F23</f>
        <v>تحقيق أوقاف واستثمارات ذات عائد مالي</v>
      </c>
      <c r="F170" s="540"/>
      <c r="G170" s="540"/>
      <c r="H170" s="540"/>
      <c r="I170" s="540"/>
      <c r="J170" s="540"/>
      <c r="K170" s="540"/>
      <c r="L170" s="540"/>
      <c r="M170" s="540"/>
      <c r="N170" s="540"/>
      <c r="O170" s="541"/>
      <c r="P170" s="543"/>
      <c r="Q170" s="546"/>
      <c r="R170" s="547"/>
      <c r="S170" s="543"/>
    </row>
    <row r="171" ht="31.5" customHeight="1">
      <c r="A171" s="543" t="s">
        <v>22</v>
      </c>
      <c r="B171" s="543" t="str">
        <f t="shared" ref="B171:O171" si="7">B147</f>
        <v>اسم المبادرة</v>
      </c>
      <c r="C171" s="543" t="str">
        <f t="shared" si="7"/>
        <v>وصف المبادرة</v>
      </c>
      <c r="D171" s="543" t="str">
        <f t="shared" si="7"/>
        <v>الفئة المستهدفة</v>
      </c>
      <c r="E171" s="543" t="str">
        <f t="shared" si="7"/>
        <v>الشركاء المحتملون</v>
      </c>
      <c r="F171" s="543" t="str">
        <f t="shared" si="7"/>
        <v>أهداف المبادرة</v>
      </c>
      <c r="G171" s="543" t="str">
        <f t="shared" si="7"/>
        <v>مخرجات المبادرة</v>
      </c>
      <c r="H171" s="543" t="str">
        <f t="shared" si="7"/>
        <v>الإدارة/القسم</v>
      </c>
      <c r="I171" s="543" t="str">
        <f t="shared" si="7"/>
        <v/>
      </c>
      <c r="J171" s="543" t="str">
        <f t="shared" si="7"/>
        <v/>
      </c>
      <c r="K171" s="543" t="str">
        <f t="shared" si="7"/>
        <v/>
      </c>
      <c r="L171" s="543" t="str">
        <f t="shared" si="7"/>
        <v/>
      </c>
      <c r="M171" s="543" t="str">
        <f t="shared" si="7"/>
        <v/>
      </c>
      <c r="N171" s="543" t="str">
        <f t="shared" si="7"/>
        <v/>
      </c>
      <c r="O171" s="543" t="str">
        <f t="shared" si="7"/>
        <v/>
      </c>
      <c r="P171" s="543"/>
      <c r="Q171" s="543">
        <v>1.0</v>
      </c>
      <c r="R171" s="543"/>
      <c r="S171" s="543"/>
    </row>
    <row r="172">
      <c r="A172" s="548">
        <v>1.0</v>
      </c>
      <c r="B172" s="549"/>
      <c r="C172" s="550"/>
      <c r="D172" s="550"/>
      <c r="E172" s="554"/>
      <c r="F172" s="552"/>
      <c r="G172" s="552"/>
      <c r="H172" s="554"/>
      <c r="I172" s="554"/>
      <c r="J172" s="554"/>
      <c r="K172" s="554"/>
      <c r="L172" s="554"/>
      <c r="M172" s="554"/>
      <c r="N172" s="554"/>
      <c r="O172" s="554"/>
      <c r="P172" s="543"/>
      <c r="Q172" s="555">
        <v>2.0</v>
      </c>
      <c r="R172" s="552"/>
      <c r="S172" s="543"/>
    </row>
    <row r="173">
      <c r="A173" s="548">
        <v>2.0</v>
      </c>
      <c r="B173" s="549"/>
      <c r="C173" s="550"/>
      <c r="D173" s="550"/>
      <c r="E173" s="552"/>
      <c r="F173" s="552"/>
      <c r="G173" s="552"/>
      <c r="H173" s="554"/>
      <c r="I173" s="557"/>
      <c r="J173" s="557"/>
      <c r="K173" s="557"/>
      <c r="L173" s="557"/>
      <c r="M173" s="557"/>
      <c r="N173" s="557"/>
      <c r="O173" s="557"/>
      <c r="P173" s="543"/>
      <c r="Q173" s="555">
        <v>3.0</v>
      </c>
      <c r="R173" s="554"/>
      <c r="S173" s="543"/>
    </row>
    <row r="174">
      <c r="A174" s="548">
        <v>3.0</v>
      </c>
      <c r="B174" s="549"/>
      <c r="C174" s="550"/>
      <c r="D174" s="550"/>
      <c r="E174" s="554"/>
      <c r="F174" s="552"/>
      <c r="G174" s="552"/>
      <c r="H174" s="554"/>
      <c r="I174" s="554"/>
      <c r="J174" s="554"/>
      <c r="K174" s="554"/>
      <c r="L174" s="554"/>
      <c r="M174" s="554"/>
      <c r="N174" s="554"/>
      <c r="O174" s="554"/>
      <c r="P174" s="543"/>
      <c r="Q174" s="555">
        <v>4.0</v>
      </c>
      <c r="R174" s="552"/>
      <c r="S174" s="543"/>
    </row>
    <row r="175">
      <c r="A175" s="548">
        <v>4.0</v>
      </c>
      <c r="B175" s="549"/>
      <c r="C175" s="550"/>
      <c r="D175" s="550"/>
      <c r="E175" s="552"/>
      <c r="F175" s="552"/>
      <c r="G175" s="552"/>
      <c r="H175" s="554"/>
      <c r="I175" s="554"/>
      <c r="J175" s="554"/>
      <c r="K175" s="554"/>
      <c r="L175" s="554"/>
      <c r="M175" s="554"/>
      <c r="N175" s="554"/>
      <c r="O175" s="554"/>
      <c r="P175" s="543"/>
      <c r="Q175" s="555">
        <v>5.0</v>
      </c>
      <c r="R175" s="554"/>
      <c r="S175" s="543"/>
    </row>
    <row r="176">
      <c r="A176" s="548">
        <v>5.0</v>
      </c>
      <c r="B176" s="549"/>
      <c r="C176" s="552"/>
      <c r="D176" s="552"/>
      <c r="E176" s="552"/>
      <c r="F176" s="552"/>
      <c r="G176" s="552"/>
      <c r="H176" s="554"/>
      <c r="I176" s="558"/>
      <c r="J176" s="558"/>
      <c r="K176" s="558"/>
      <c r="L176" s="558"/>
      <c r="M176" s="558"/>
      <c r="N176" s="558"/>
      <c r="O176" s="558"/>
      <c r="P176" s="543"/>
      <c r="Q176" s="555">
        <v>6.0</v>
      </c>
      <c r="R176" s="552"/>
      <c r="S176" s="543"/>
    </row>
    <row r="177">
      <c r="A177" s="548">
        <v>6.0</v>
      </c>
      <c r="B177" s="549"/>
      <c r="C177" s="559"/>
      <c r="D177" s="552"/>
      <c r="E177" s="554"/>
      <c r="F177" s="552"/>
      <c r="G177" s="552"/>
      <c r="H177" s="554"/>
      <c r="I177" s="554"/>
      <c r="J177" s="554"/>
      <c r="K177" s="554"/>
      <c r="L177" s="554"/>
      <c r="M177" s="554"/>
      <c r="N177" s="554"/>
      <c r="O177" s="554"/>
      <c r="P177" s="543"/>
      <c r="Q177" s="555">
        <v>7.0</v>
      </c>
      <c r="R177" s="554"/>
      <c r="S177" s="543"/>
    </row>
    <row r="178">
      <c r="A178" s="548">
        <v>7.0</v>
      </c>
      <c r="B178" s="549"/>
      <c r="C178" s="559"/>
      <c r="D178" s="552"/>
      <c r="E178" s="554"/>
      <c r="F178" s="552"/>
      <c r="G178" s="552"/>
      <c r="H178" s="554"/>
      <c r="I178" s="554"/>
      <c r="J178" s="554"/>
      <c r="K178" s="554"/>
      <c r="L178" s="554"/>
      <c r="M178" s="554"/>
      <c r="N178" s="554"/>
      <c r="O178" s="554"/>
      <c r="P178" s="543"/>
      <c r="Q178" s="555">
        <v>8.0</v>
      </c>
      <c r="R178" s="552"/>
      <c r="S178" s="543"/>
    </row>
    <row r="179">
      <c r="A179" s="548">
        <v>8.0</v>
      </c>
      <c r="B179" s="549"/>
      <c r="C179" s="559"/>
      <c r="D179" s="552"/>
      <c r="E179" s="554"/>
      <c r="F179" s="552"/>
      <c r="G179" s="552"/>
      <c r="H179" s="554"/>
      <c r="I179" s="554"/>
      <c r="J179" s="554"/>
      <c r="K179" s="554"/>
      <c r="L179" s="554"/>
      <c r="M179" s="554"/>
      <c r="N179" s="554"/>
      <c r="O179" s="554"/>
      <c r="P179" s="543"/>
      <c r="Q179" s="555">
        <v>9.0</v>
      </c>
      <c r="R179" s="554"/>
      <c r="S179" s="543"/>
    </row>
    <row r="180">
      <c r="A180" s="548">
        <v>9.0</v>
      </c>
      <c r="B180" s="549"/>
      <c r="C180" s="559"/>
      <c r="D180" s="552"/>
      <c r="E180" s="554"/>
      <c r="F180" s="552"/>
      <c r="G180" s="552"/>
      <c r="H180" s="554"/>
      <c r="I180" s="554"/>
      <c r="J180" s="554"/>
      <c r="K180" s="554"/>
      <c r="L180" s="554"/>
      <c r="M180" s="554"/>
      <c r="N180" s="554"/>
      <c r="O180" s="554"/>
      <c r="P180" s="543"/>
      <c r="Q180" s="555">
        <v>10.0</v>
      </c>
      <c r="R180" s="552"/>
      <c r="S180" s="543"/>
    </row>
    <row r="181">
      <c r="A181" s="548">
        <v>10.0</v>
      </c>
      <c r="B181" s="549"/>
      <c r="C181" s="559"/>
      <c r="D181" s="552"/>
      <c r="E181" s="554"/>
      <c r="F181" s="552"/>
      <c r="G181" s="552"/>
      <c r="H181" s="554"/>
      <c r="I181" s="554"/>
      <c r="J181" s="554"/>
      <c r="K181" s="554"/>
      <c r="L181" s="554"/>
      <c r="M181" s="554"/>
      <c r="N181" s="554"/>
      <c r="O181" s="554"/>
      <c r="P181" s="543"/>
      <c r="Q181" s="555">
        <v>11.0</v>
      </c>
      <c r="R181" s="554"/>
      <c r="S181" s="543"/>
    </row>
    <row r="182">
      <c r="A182" s="548">
        <v>11.0</v>
      </c>
      <c r="B182" s="549"/>
      <c r="C182" s="559"/>
      <c r="D182" s="552"/>
      <c r="E182" s="554"/>
      <c r="F182" s="552"/>
      <c r="G182" s="552"/>
      <c r="H182" s="554"/>
      <c r="I182" s="554"/>
      <c r="J182" s="554"/>
      <c r="K182" s="554"/>
      <c r="L182" s="554"/>
      <c r="M182" s="554"/>
      <c r="N182" s="554"/>
      <c r="O182" s="554"/>
      <c r="P182" s="543"/>
      <c r="Q182" s="555">
        <v>12.0</v>
      </c>
      <c r="R182" s="552"/>
      <c r="S182" s="543"/>
    </row>
    <row r="183">
      <c r="A183" s="549">
        <v>12.0</v>
      </c>
      <c r="B183" s="549"/>
      <c r="C183" s="559"/>
      <c r="D183" s="552"/>
      <c r="E183" s="554"/>
      <c r="F183" s="552"/>
      <c r="G183" s="552"/>
      <c r="H183" s="554"/>
      <c r="I183" s="554"/>
      <c r="J183" s="554"/>
      <c r="K183" s="554"/>
      <c r="L183" s="554"/>
      <c r="M183" s="554"/>
      <c r="N183" s="554"/>
      <c r="O183" s="554"/>
      <c r="P183" s="543"/>
      <c r="Q183" s="555">
        <v>13.0</v>
      </c>
      <c r="R183" s="554"/>
      <c r="S183" s="543"/>
    </row>
    <row r="184">
      <c r="A184" s="549">
        <v>13.0</v>
      </c>
      <c r="B184" s="549"/>
      <c r="C184" s="559"/>
      <c r="D184" s="552"/>
      <c r="E184" s="554"/>
      <c r="F184" s="552"/>
      <c r="G184" s="552"/>
      <c r="H184" s="554"/>
      <c r="I184" s="554"/>
      <c r="J184" s="554"/>
      <c r="K184" s="554"/>
      <c r="L184" s="554"/>
      <c r="M184" s="554"/>
      <c r="N184" s="554"/>
      <c r="O184" s="554"/>
      <c r="P184" s="543"/>
      <c r="Q184" s="555">
        <v>14.0</v>
      </c>
      <c r="R184" s="552"/>
      <c r="S184" s="543"/>
    </row>
    <row r="185">
      <c r="A185" s="549">
        <v>14.0</v>
      </c>
      <c r="B185" s="549"/>
      <c r="C185" s="559"/>
      <c r="D185" s="552"/>
      <c r="E185" s="554"/>
      <c r="F185" s="552"/>
      <c r="G185" s="552"/>
      <c r="H185" s="554"/>
      <c r="I185" s="554"/>
      <c r="J185" s="554"/>
      <c r="K185" s="554"/>
      <c r="L185" s="554"/>
      <c r="M185" s="554"/>
      <c r="N185" s="554"/>
      <c r="O185" s="554"/>
      <c r="P185" s="543"/>
      <c r="Q185" s="555">
        <v>15.0</v>
      </c>
      <c r="R185" s="554"/>
      <c r="S185" s="543"/>
    </row>
    <row r="186">
      <c r="A186" s="549">
        <v>15.0</v>
      </c>
      <c r="B186" s="549"/>
      <c r="C186" s="559"/>
      <c r="D186" s="552"/>
      <c r="E186" s="554"/>
      <c r="F186" s="552"/>
      <c r="G186" s="552"/>
      <c r="H186" s="554"/>
      <c r="I186" s="554"/>
      <c r="J186" s="554"/>
      <c r="K186" s="554"/>
      <c r="L186" s="554"/>
      <c r="M186" s="554"/>
      <c r="N186" s="554"/>
      <c r="O186" s="554"/>
      <c r="P186" s="543"/>
      <c r="Q186" s="555">
        <v>16.0</v>
      </c>
      <c r="R186" s="552"/>
      <c r="S186" s="543"/>
    </row>
    <row r="187">
      <c r="A187" s="549">
        <v>16.0</v>
      </c>
      <c r="B187" s="549"/>
      <c r="C187" s="559"/>
      <c r="D187" s="552"/>
      <c r="E187" s="554"/>
      <c r="F187" s="552"/>
      <c r="G187" s="552"/>
      <c r="H187" s="554"/>
      <c r="I187" s="554"/>
      <c r="J187" s="554"/>
      <c r="K187" s="554"/>
      <c r="L187" s="554"/>
      <c r="M187" s="554"/>
      <c r="N187" s="554"/>
      <c r="O187" s="554"/>
      <c r="P187" s="543"/>
      <c r="Q187" s="555">
        <v>17.0</v>
      </c>
      <c r="R187" s="554"/>
      <c r="S187" s="543"/>
    </row>
    <row r="188">
      <c r="A188" s="549">
        <v>17.0</v>
      </c>
      <c r="B188" s="549"/>
      <c r="C188" s="559"/>
      <c r="D188" s="552"/>
      <c r="E188" s="554"/>
      <c r="F188" s="552"/>
      <c r="G188" s="552"/>
      <c r="H188" s="554"/>
      <c r="I188" s="554"/>
      <c r="J188" s="554"/>
      <c r="K188" s="554"/>
      <c r="L188" s="554"/>
      <c r="M188" s="554"/>
      <c r="N188" s="554"/>
      <c r="O188" s="554"/>
      <c r="P188" s="543"/>
      <c r="Q188" s="555">
        <v>18.0</v>
      </c>
      <c r="R188" s="552"/>
      <c r="S188" s="543"/>
    </row>
    <row r="189">
      <c r="A189" s="549">
        <v>18.0</v>
      </c>
      <c r="B189" s="549"/>
      <c r="C189" s="559"/>
      <c r="D189" s="552"/>
      <c r="E189" s="554"/>
      <c r="F189" s="552"/>
      <c r="G189" s="552"/>
      <c r="H189" s="554"/>
      <c r="I189" s="554"/>
      <c r="J189" s="554"/>
      <c r="K189" s="554"/>
      <c r="L189" s="554"/>
      <c r="M189" s="554"/>
      <c r="N189" s="554"/>
      <c r="O189" s="554"/>
      <c r="P189" s="543"/>
      <c r="Q189" s="555">
        <v>19.0</v>
      </c>
      <c r="R189" s="554"/>
      <c r="S189" s="543"/>
    </row>
    <row r="190">
      <c r="A190" s="549">
        <v>19.0</v>
      </c>
      <c r="B190" s="549"/>
      <c r="C190" s="559"/>
      <c r="D190" s="552"/>
      <c r="E190" s="554"/>
      <c r="F190" s="552"/>
      <c r="G190" s="552"/>
      <c r="H190" s="554"/>
      <c r="I190" s="554"/>
      <c r="J190" s="554"/>
      <c r="K190" s="554"/>
      <c r="L190" s="554"/>
      <c r="M190" s="554"/>
      <c r="N190" s="554"/>
      <c r="O190" s="554"/>
      <c r="P190" s="543"/>
      <c r="Q190" s="555">
        <v>20.0</v>
      </c>
      <c r="R190" s="552"/>
      <c r="S190" s="543"/>
    </row>
    <row r="191">
      <c r="A191" s="549">
        <v>20.0</v>
      </c>
      <c r="B191" s="549"/>
      <c r="C191" s="559"/>
      <c r="D191" s="552"/>
      <c r="E191" s="554"/>
      <c r="F191" s="552"/>
      <c r="G191" s="552"/>
      <c r="H191" s="554"/>
      <c r="I191" s="554"/>
      <c r="J191" s="554"/>
      <c r="K191" s="554"/>
      <c r="L191" s="554"/>
      <c r="M191" s="554"/>
      <c r="N191" s="554"/>
      <c r="O191" s="554"/>
      <c r="P191" s="543"/>
      <c r="Q191" s="555">
        <v>21.0</v>
      </c>
      <c r="R191" s="554"/>
      <c r="S191" s="543"/>
    </row>
    <row r="192">
      <c r="A192" s="560"/>
      <c r="B192" s="560"/>
      <c r="C192" s="560"/>
      <c r="D192" s="560"/>
      <c r="E192" s="560"/>
      <c r="F192" s="560"/>
      <c r="G192" s="560"/>
      <c r="H192" s="560"/>
      <c r="I192" s="560"/>
      <c r="J192" s="560"/>
      <c r="K192" s="560"/>
      <c r="L192" s="560"/>
      <c r="M192" s="560"/>
      <c r="N192" s="560"/>
      <c r="O192" s="560"/>
      <c r="P192" s="543"/>
      <c r="Q192" s="560"/>
      <c r="R192" s="560"/>
      <c r="S192" s="543"/>
    </row>
    <row r="193">
      <c r="A193" s="539" t="s">
        <v>558</v>
      </c>
      <c r="B193" s="540"/>
      <c r="C193" s="541"/>
      <c r="D193" s="542">
        <f>'الخطة الاستراتيجية'!B21</f>
        <v>3</v>
      </c>
      <c r="E193" s="539" t="str">
        <f>'الخطة الاستراتيجية'!C21</f>
        <v>تنمية الموارد المالية واستدامتها</v>
      </c>
      <c r="F193" s="540"/>
      <c r="G193" s="540"/>
      <c r="H193" s="540"/>
      <c r="I193" s="540"/>
      <c r="J193" s="540"/>
      <c r="K193" s="540"/>
      <c r="L193" s="540"/>
      <c r="M193" s="540"/>
      <c r="N193" s="540"/>
      <c r="O193" s="541"/>
      <c r="P193" s="543"/>
      <c r="Q193" s="544" t="s">
        <v>559</v>
      </c>
      <c r="R193" s="545"/>
      <c r="S193" s="543"/>
    </row>
    <row r="194">
      <c r="A194" s="539" t="s">
        <v>560</v>
      </c>
      <c r="B194" s="540"/>
      <c r="C194" s="541"/>
      <c r="D194" s="542">
        <f>'الخطة الاستراتيجية'!E25</f>
        <v>9</v>
      </c>
      <c r="E194" s="539" t="str">
        <f>'الخطة الاستراتيجية'!F25</f>
        <v>تحقيق التكامل من خلال الشراكات الفاعلة</v>
      </c>
      <c r="F194" s="540"/>
      <c r="G194" s="540"/>
      <c r="H194" s="540"/>
      <c r="I194" s="540"/>
      <c r="J194" s="540"/>
      <c r="K194" s="540"/>
      <c r="L194" s="540"/>
      <c r="M194" s="540"/>
      <c r="N194" s="540"/>
      <c r="O194" s="541"/>
      <c r="P194" s="543"/>
      <c r="Q194" s="546"/>
      <c r="R194" s="547"/>
      <c r="S194" s="543"/>
    </row>
    <row r="195" ht="31.5" customHeight="1">
      <c r="A195" s="543" t="s">
        <v>22</v>
      </c>
      <c r="B195" s="543" t="str">
        <f t="shared" ref="B195:O195" si="8">B171</f>
        <v>اسم المبادرة</v>
      </c>
      <c r="C195" s="543" t="str">
        <f t="shared" si="8"/>
        <v>وصف المبادرة</v>
      </c>
      <c r="D195" s="543" t="str">
        <f t="shared" si="8"/>
        <v>الفئة المستهدفة</v>
      </c>
      <c r="E195" s="543" t="str">
        <f t="shared" si="8"/>
        <v>الشركاء المحتملون</v>
      </c>
      <c r="F195" s="543" t="str">
        <f t="shared" si="8"/>
        <v>أهداف المبادرة</v>
      </c>
      <c r="G195" s="543" t="str">
        <f t="shared" si="8"/>
        <v>مخرجات المبادرة</v>
      </c>
      <c r="H195" s="543" t="str">
        <f t="shared" si="8"/>
        <v>الإدارة/القسم</v>
      </c>
      <c r="I195" s="543" t="str">
        <f t="shared" si="8"/>
        <v/>
      </c>
      <c r="J195" s="543" t="str">
        <f t="shared" si="8"/>
        <v/>
      </c>
      <c r="K195" s="543" t="str">
        <f t="shared" si="8"/>
        <v/>
      </c>
      <c r="L195" s="543" t="str">
        <f t="shared" si="8"/>
        <v/>
      </c>
      <c r="M195" s="543" t="str">
        <f t="shared" si="8"/>
        <v/>
      </c>
      <c r="N195" s="543" t="str">
        <f t="shared" si="8"/>
        <v/>
      </c>
      <c r="O195" s="543" t="str">
        <f t="shared" si="8"/>
        <v/>
      </c>
      <c r="P195" s="543"/>
      <c r="Q195" s="543">
        <v>1.0</v>
      </c>
      <c r="R195" s="543"/>
      <c r="S195" s="543"/>
    </row>
    <row r="196">
      <c r="A196" s="548">
        <v>1.0</v>
      </c>
      <c r="B196" s="549"/>
      <c r="C196" s="550"/>
      <c r="D196" s="550"/>
      <c r="E196" s="554"/>
      <c r="F196" s="552"/>
      <c r="G196" s="552"/>
      <c r="H196" s="554"/>
      <c r="I196" s="554"/>
      <c r="J196" s="554"/>
      <c r="K196" s="554"/>
      <c r="L196" s="554"/>
      <c r="M196" s="554"/>
      <c r="N196" s="554"/>
      <c r="O196" s="554"/>
      <c r="P196" s="543"/>
      <c r="Q196" s="555">
        <v>2.0</v>
      </c>
      <c r="R196" s="552"/>
      <c r="S196" s="543"/>
    </row>
    <row r="197">
      <c r="A197" s="548">
        <v>2.0</v>
      </c>
      <c r="B197" s="549"/>
      <c r="C197" s="550"/>
      <c r="D197" s="550"/>
      <c r="E197" s="552"/>
      <c r="F197" s="552"/>
      <c r="G197" s="552"/>
      <c r="H197" s="554"/>
      <c r="I197" s="557"/>
      <c r="J197" s="557"/>
      <c r="K197" s="557"/>
      <c r="L197" s="557"/>
      <c r="M197" s="557"/>
      <c r="N197" s="557"/>
      <c r="O197" s="557"/>
      <c r="P197" s="543"/>
      <c r="Q197" s="555">
        <v>3.0</v>
      </c>
      <c r="R197" s="554"/>
      <c r="S197" s="543"/>
    </row>
    <row r="198">
      <c r="A198" s="548">
        <v>3.0</v>
      </c>
      <c r="B198" s="549"/>
      <c r="C198" s="550"/>
      <c r="D198" s="550"/>
      <c r="E198" s="554"/>
      <c r="F198" s="552"/>
      <c r="G198" s="552"/>
      <c r="H198" s="554"/>
      <c r="I198" s="554"/>
      <c r="J198" s="554"/>
      <c r="K198" s="554"/>
      <c r="L198" s="554"/>
      <c r="M198" s="554"/>
      <c r="N198" s="554"/>
      <c r="O198" s="554"/>
      <c r="P198" s="543"/>
      <c r="Q198" s="555">
        <v>4.0</v>
      </c>
      <c r="R198" s="552"/>
      <c r="S198" s="543"/>
    </row>
    <row r="199">
      <c r="A199" s="548">
        <v>4.0</v>
      </c>
      <c r="B199" s="549"/>
      <c r="C199" s="550"/>
      <c r="D199" s="550"/>
      <c r="E199" s="552"/>
      <c r="F199" s="552"/>
      <c r="G199" s="552"/>
      <c r="H199" s="554"/>
      <c r="I199" s="554"/>
      <c r="J199" s="554"/>
      <c r="K199" s="554"/>
      <c r="L199" s="554"/>
      <c r="M199" s="554"/>
      <c r="N199" s="554"/>
      <c r="O199" s="554"/>
      <c r="P199" s="543"/>
      <c r="Q199" s="555">
        <v>5.0</v>
      </c>
      <c r="R199" s="554"/>
      <c r="S199" s="543"/>
    </row>
    <row r="200">
      <c r="A200" s="548">
        <v>5.0</v>
      </c>
      <c r="B200" s="549"/>
      <c r="C200" s="552"/>
      <c r="D200" s="552"/>
      <c r="E200" s="552"/>
      <c r="F200" s="552"/>
      <c r="G200" s="552"/>
      <c r="H200" s="554"/>
      <c r="I200" s="558"/>
      <c r="J200" s="558"/>
      <c r="K200" s="558"/>
      <c r="L200" s="558"/>
      <c r="M200" s="558"/>
      <c r="N200" s="558"/>
      <c r="O200" s="558"/>
      <c r="P200" s="543"/>
      <c r="Q200" s="555">
        <v>6.0</v>
      </c>
      <c r="R200" s="552"/>
      <c r="S200" s="543"/>
    </row>
    <row r="201">
      <c r="A201" s="548">
        <v>6.0</v>
      </c>
      <c r="B201" s="549"/>
      <c r="C201" s="559"/>
      <c r="D201" s="552"/>
      <c r="E201" s="554"/>
      <c r="F201" s="552"/>
      <c r="G201" s="552"/>
      <c r="H201" s="554"/>
      <c r="I201" s="554"/>
      <c r="J201" s="554"/>
      <c r="K201" s="554"/>
      <c r="L201" s="554"/>
      <c r="M201" s="554"/>
      <c r="N201" s="554"/>
      <c r="O201" s="554"/>
      <c r="P201" s="543"/>
      <c r="Q201" s="555">
        <v>7.0</v>
      </c>
      <c r="R201" s="554"/>
      <c r="S201" s="543"/>
    </row>
    <row r="202">
      <c r="A202" s="548">
        <v>7.0</v>
      </c>
      <c r="B202" s="549"/>
      <c r="C202" s="559"/>
      <c r="D202" s="552"/>
      <c r="E202" s="554"/>
      <c r="F202" s="552"/>
      <c r="G202" s="552"/>
      <c r="H202" s="554"/>
      <c r="I202" s="554"/>
      <c r="J202" s="554"/>
      <c r="K202" s="554"/>
      <c r="L202" s="554"/>
      <c r="M202" s="554"/>
      <c r="N202" s="554"/>
      <c r="O202" s="554"/>
      <c r="P202" s="543"/>
      <c r="Q202" s="555">
        <v>8.0</v>
      </c>
      <c r="R202" s="552"/>
      <c r="S202" s="543"/>
    </row>
    <row r="203">
      <c r="A203" s="548">
        <v>8.0</v>
      </c>
      <c r="B203" s="549"/>
      <c r="C203" s="559"/>
      <c r="D203" s="552"/>
      <c r="E203" s="554"/>
      <c r="F203" s="552"/>
      <c r="G203" s="552"/>
      <c r="H203" s="554"/>
      <c r="I203" s="554"/>
      <c r="J203" s="554"/>
      <c r="K203" s="554"/>
      <c r="L203" s="554"/>
      <c r="M203" s="554"/>
      <c r="N203" s="554"/>
      <c r="O203" s="554"/>
      <c r="P203" s="543"/>
      <c r="Q203" s="555">
        <v>9.0</v>
      </c>
      <c r="R203" s="554"/>
      <c r="S203" s="543"/>
    </row>
    <row r="204">
      <c r="A204" s="548">
        <v>9.0</v>
      </c>
      <c r="B204" s="549"/>
      <c r="C204" s="559"/>
      <c r="D204" s="552"/>
      <c r="E204" s="554"/>
      <c r="F204" s="552"/>
      <c r="G204" s="552"/>
      <c r="H204" s="554"/>
      <c r="I204" s="554"/>
      <c r="J204" s="554"/>
      <c r="K204" s="554"/>
      <c r="L204" s="554"/>
      <c r="M204" s="554"/>
      <c r="N204" s="554"/>
      <c r="O204" s="554"/>
      <c r="P204" s="543"/>
      <c r="Q204" s="555">
        <v>10.0</v>
      </c>
      <c r="R204" s="552"/>
      <c r="S204" s="543"/>
    </row>
    <row r="205">
      <c r="A205" s="548">
        <v>10.0</v>
      </c>
      <c r="B205" s="549"/>
      <c r="C205" s="559"/>
      <c r="D205" s="552"/>
      <c r="E205" s="554"/>
      <c r="F205" s="552"/>
      <c r="G205" s="552"/>
      <c r="H205" s="554"/>
      <c r="I205" s="554"/>
      <c r="J205" s="554"/>
      <c r="K205" s="554"/>
      <c r="L205" s="554"/>
      <c r="M205" s="554"/>
      <c r="N205" s="554"/>
      <c r="O205" s="554"/>
      <c r="P205" s="543"/>
      <c r="Q205" s="555">
        <v>11.0</v>
      </c>
      <c r="R205" s="554"/>
      <c r="S205" s="543"/>
    </row>
    <row r="206">
      <c r="A206" s="548">
        <v>11.0</v>
      </c>
      <c r="B206" s="549"/>
      <c r="C206" s="559"/>
      <c r="D206" s="552"/>
      <c r="E206" s="554"/>
      <c r="F206" s="552"/>
      <c r="G206" s="552"/>
      <c r="H206" s="554"/>
      <c r="I206" s="554"/>
      <c r="J206" s="554"/>
      <c r="K206" s="554"/>
      <c r="L206" s="554"/>
      <c r="M206" s="554"/>
      <c r="N206" s="554"/>
      <c r="O206" s="554"/>
      <c r="P206" s="543"/>
      <c r="Q206" s="555">
        <v>12.0</v>
      </c>
      <c r="R206" s="552"/>
      <c r="S206" s="543"/>
    </row>
    <row r="207">
      <c r="A207" s="549">
        <v>12.0</v>
      </c>
      <c r="B207" s="549"/>
      <c r="C207" s="559"/>
      <c r="D207" s="552"/>
      <c r="E207" s="554"/>
      <c r="F207" s="552"/>
      <c r="G207" s="552"/>
      <c r="H207" s="554"/>
      <c r="I207" s="554"/>
      <c r="J207" s="554"/>
      <c r="K207" s="554"/>
      <c r="L207" s="554"/>
      <c r="M207" s="554"/>
      <c r="N207" s="554"/>
      <c r="O207" s="554"/>
      <c r="P207" s="543"/>
      <c r="Q207" s="555">
        <v>13.0</v>
      </c>
      <c r="R207" s="554"/>
      <c r="S207" s="543"/>
    </row>
    <row r="208">
      <c r="A208" s="549">
        <v>13.0</v>
      </c>
      <c r="B208" s="549"/>
      <c r="C208" s="559"/>
      <c r="D208" s="552"/>
      <c r="E208" s="554"/>
      <c r="F208" s="552"/>
      <c r="G208" s="552"/>
      <c r="H208" s="554"/>
      <c r="I208" s="554"/>
      <c r="J208" s="554"/>
      <c r="K208" s="554"/>
      <c r="L208" s="554"/>
      <c r="M208" s="554"/>
      <c r="N208" s="554"/>
      <c r="O208" s="554"/>
      <c r="P208" s="543"/>
      <c r="Q208" s="555">
        <v>14.0</v>
      </c>
      <c r="R208" s="552"/>
      <c r="S208" s="543"/>
    </row>
    <row r="209">
      <c r="A209" s="549">
        <v>14.0</v>
      </c>
      <c r="B209" s="549"/>
      <c r="C209" s="559"/>
      <c r="D209" s="552"/>
      <c r="E209" s="554"/>
      <c r="F209" s="552"/>
      <c r="G209" s="552"/>
      <c r="H209" s="554"/>
      <c r="I209" s="554"/>
      <c r="J209" s="554"/>
      <c r="K209" s="554"/>
      <c r="L209" s="554"/>
      <c r="M209" s="554"/>
      <c r="N209" s="554"/>
      <c r="O209" s="554"/>
      <c r="P209" s="543"/>
      <c r="Q209" s="555">
        <v>15.0</v>
      </c>
      <c r="R209" s="554"/>
      <c r="S209" s="543"/>
    </row>
    <row r="210">
      <c r="A210" s="549">
        <v>15.0</v>
      </c>
      <c r="B210" s="549"/>
      <c r="C210" s="559"/>
      <c r="D210" s="552"/>
      <c r="E210" s="554"/>
      <c r="F210" s="552"/>
      <c r="G210" s="552"/>
      <c r="H210" s="554"/>
      <c r="I210" s="554"/>
      <c r="J210" s="554"/>
      <c r="K210" s="554"/>
      <c r="L210" s="554"/>
      <c r="M210" s="554"/>
      <c r="N210" s="554"/>
      <c r="O210" s="554"/>
      <c r="P210" s="543"/>
      <c r="Q210" s="555">
        <v>16.0</v>
      </c>
      <c r="R210" s="552"/>
      <c r="S210" s="543"/>
    </row>
    <row r="211">
      <c r="A211" s="549">
        <v>16.0</v>
      </c>
      <c r="B211" s="549"/>
      <c r="C211" s="559"/>
      <c r="D211" s="552"/>
      <c r="E211" s="554"/>
      <c r="F211" s="552"/>
      <c r="G211" s="552"/>
      <c r="H211" s="554"/>
      <c r="I211" s="554"/>
      <c r="J211" s="554"/>
      <c r="K211" s="554"/>
      <c r="L211" s="554"/>
      <c r="M211" s="554"/>
      <c r="N211" s="554"/>
      <c r="O211" s="554"/>
      <c r="P211" s="543"/>
      <c r="Q211" s="555">
        <v>17.0</v>
      </c>
      <c r="R211" s="554"/>
      <c r="S211" s="543"/>
    </row>
    <row r="212">
      <c r="A212" s="549">
        <v>17.0</v>
      </c>
      <c r="B212" s="549"/>
      <c r="C212" s="559"/>
      <c r="D212" s="552"/>
      <c r="E212" s="554"/>
      <c r="F212" s="552"/>
      <c r="G212" s="552"/>
      <c r="H212" s="554"/>
      <c r="I212" s="554"/>
      <c r="J212" s="554"/>
      <c r="K212" s="554"/>
      <c r="L212" s="554"/>
      <c r="M212" s="554"/>
      <c r="N212" s="554"/>
      <c r="O212" s="554"/>
      <c r="P212" s="543"/>
      <c r="Q212" s="555">
        <v>18.0</v>
      </c>
      <c r="R212" s="552"/>
      <c r="S212" s="543"/>
    </row>
    <row r="213">
      <c r="A213" s="549">
        <v>18.0</v>
      </c>
      <c r="B213" s="549"/>
      <c r="C213" s="559"/>
      <c r="D213" s="552"/>
      <c r="E213" s="554"/>
      <c r="F213" s="552"/>
      <c r="G213" s="552"/>
      <c r="H213" s="554"/>
      <c r="I213" s="554"/>
      <c r="J213" s="554"/>
      <c r="K213" s="554"/>
      <c r="L213" s="554"/>
      <c r="M213" s="554"/>
      <c r="N213" s="554"/>
      <c r="O213" s="554"/>
      <c r="P213" s="543"/>
      <c r="Q213" s="555">
        <v>19.0</v>
      </c>
      <c r="R213" s="554"/>
      <c r="S213" s="543"/>
    </row>
    <row r="214">
      <c r="A214" s="549">
        <v>19.0</v>
      </c>
      <c r="B214" s="549"/>
      <c r="C214" s="559"/>
      <c r="D214" s="552"/>
      <c r="E214" s="554"/>
      <c r="F214" s="552"/>
      <c r="G214" s="552"/>
      <c r="H214" s="554"/>
      <c r="I214" s="554"/>
      <c r="J214" s="554"/>
      <c r="K214" s="554"/>
      <c r="L214" s="554"/>
      <c r="M214" s="554"/>
      <c r="N214" s="554"/>
      <c r="O214" s="554"/>
      <c r="P214" s="543"/>
      <c r="Q214" s="555">
        <v>20.0</v>
      </c>
      <c r="R214" s="552"/>
      <c r="S214" s="543"/>
    </row>
    <row r="215">
      <c r="A215" s="549">
        <v>20.0</v>
      </c>
      <c r="B215" s="549"/>
      <c r="C215" s="559"/>
      <c r="D215" s="552"/>
      <c r="E215" s="554"/>
      <c r="F215" s="552"/>
      <c r="G215" s="552"/>
      <c r="H215" s="554"/>
      <c r="I215" s="554"/>
      <c r="J215" s="554"/>
      <c r="K215" s="554"/>
      <c r="L215" s="554"/>
      <c r="M215" s="554"/>
      <c r="N215" s="554"/>
      <c r="O215" s="554"/>
      <c r="P215" s="543"/>
      <c r="Q215" s="555">
        <v>21.0</v>
      </c>
      <c r="R215" s="554"/>
      <c r="S215" s="543"/>
    </row>
    <row r="216">
      <c r="A216" s="560"/>
      <c r="B216" s="560"/>
      <c r="C216" s="560"/>
      <c r="D216" s="560"/>
      <c r="E216" s="560"/>
      <c r="F216" s="560"/>
      <c r="G216" s="560"/>
      <c r="H216" s="560"/>
      <c r="I216" s="560"/>
      <c r="J216" s="560"/>
      <c r="K216" s="560"/>
      <c r="L216" s="560"/>
      <c r="M216" s="560"/>
      <c r="N216" s="560"/>
      <c r="O216" s="560"/>
      <c r="P216" s="543"/>
      <c r="Q216" s="560"/>
      <c r="R216" s="560"/>
      <c r="S216" s="543"/>
    </row>
    <row r="217">
      <c r="A217" s="539" t="s">
        <v>558</v>
      </c>
      <c r="B217" s="540"/>
      <c r="C217" s="541"/>
      <c r="D217" s="542">
        <f>'الخطة الاستراتيجية'!B27</f>
        <v>4</v>
      </c>
      <c r="E217" s="539" t="str">
        <f>'الخطة الاستراتيجية'!C27</f>
        <v>تحقيق التميز المؤسسي </v>
      </c>
      <c r="F217" s="540"/>
      <c r="G217" s="540"/>
      <c r="H217" s="540"/>
      <c r="I217" s="540"/>
      <c r="J217" s="540"/>
      <c r="K217" s="540"/>
      <c r="L217" s="540"/>
      <c r="M217" s="540"/>
      <c r="N217" s="540"/>
      <c r="O217" s="541"/>
      <c r="P217" s="543"/>
      <c r="Q217" s="544" t="s">
        <v>559</v>
      </c>
      <c r="R217" s="545"/>
      <c r="S217" s="543"/>
    </row>
    <row r="218">
      <c r="A218" s="539" t="s">
        <v>560</v>
      </c>
      <c r="B218" s="540"/>
      <c r="C218" s="541"/>
      <c r="D218" s="542">
        <f>'الخطة الاستراتيجية'!E27</f>
        <v>10</v>
      </c>
      <c r="E218" s="539" t="str">
        <f>'الخطة الاستراتيجية'!F27</f>
        <v>تنمية وتمكين ورفع كفاءة العاملين والمتطوعين.</v>
      </c>
      <c r="F218" s="540"/>
      <c r="G218" s="540"/>
      <c r="H218" s="540"/>
      <c r="I218" s="540"/>
      <c r="J218" s="540"/>
      <c r="K218" s="540"/>
      <c r="L218" s="540"/>
      <c r="M218" s="540"/>
      <c r="N218" s="540"/>
      <c r="O218" s="541"/>
      <c r="P218" s="543"/>
      <c r="Q218" s="546"/>
      <c r="R218" s="547"/>
      <c r="S218" s="543"/>
    </row>
    <row r="219" ht="31.5" customHeight="1">
      <c r="A219" s="543" t="s">
        <v>22</v>
      </c>
      <c r="B219" s="543" t="str">
        <f t="shared" ref="B219:O219" si="9">B195</f>
        <v>اسم المبادرة</v>
      </c>
      <c r="C219" s="543" t="str">
        <f t="shared" si="9"/>
        <v>وصف المبادرة</v>
      </c>
      <c r="D219" s="543" t="str">
        <f t="shared" si="9"/>
        <v>الفئة المستهدفة</v>
      </c>
      <c r="E219" s="543" t="str">
        <f t="shared" si="9"/>
        <v>الشركاء المحتملون</v>
      </c>
      <c r="F219" s="543" t="str">
        <f t="shared" si="9"/>
        <v>أهداف المبادرة</v>
      </c>
      <c r="G219" s="543" t="str">
        <f t="shared" si="9"/>
        <v>مخرجات المبادرة</v>
      </c>
      <c r="H219" s="543" t="str">
        <f t="shared" si="9"/>
        <v>الإدارة/القسم</v>
      </c>
      <c r="I219" s="543" t="str">
        <f t="shared" si="9"/>
        <v/>
      </c>
      <c r="J219" s="543" t="str">
        <f t="shared" si="9"/>
        <v/>
      </c>
      <c r="K219" s="543" t="str">
        <f t="shared" si="9"/>
        <v/>
      </c>
      <c r="L219" s="543" t="str">
        <f t="shared" si="9"/>
        <v/>
      </c>
      <c r="M219" s="543" t="str">
        <f t="shared" si="9"/>
        <v/>
      </c>
      <c r="N219" s="543" t="str">
        <f t="shared" si="9"/>
        <v/>
      </c>
      <c r="O219" s="543" t="str">
        <f t="shared" si="9"/>
        <v/>
      </c>
      <c r="P219" s="543"/>
      <c r="Q219" s="543">
        <v>1.0</v>
      </c>
      <c r="R219" s="543"/>
      <c r="S219" s="543"/>
    </row>
    <row r="220">
      <c r="A220" s="548">
        <v>1.0</v>
      </c>
      <c r="B220" s="549"/>
      <c r="C220" s="550"/>
      <c r="D220" s="550"/>
      <c r="E220" s="554"/>
      <c r="F220" s="552"/>
      <c r="G220" s="552"/>
      <c r="H220" s="554"/>
      <c r="I220" s="554"/>
      <c r="J220" s="554"/>
      <c r="K220" s="554"/>
      <c r="L220" s="554"/>
      <c r="M220" s="554"/>
      <c r="N220" s="554"/>
      <c r="O220" s="554"/>
      <c r="P220" s="543"/>
      <c r="Q220" s="555">
        <v>2.0</v>
      </c>
      <c r="R220" s="552"/>
      <c r="S220" s="543"/>
    </row>
    <row r="221">
      <c r="A221" s="548">
        <v>2.0</v>
      </c>
      <c r="B221" s="549"/>
      <c r="C221" s="550"/>
      <c r="D221" s="550"/>
      <c r="E221" s="552"/>
      <c r="F221" s="552"/>
      <c r="G221" s="552"/>
      <c r="H221" s="554"/>
      <c r="I221" s="557"/>
      <c r="J221" s="557"/>
      <c r="K221" s="557"/>
      <c r="L221" s="557"/>
      <c r="M221" s="557"/>
      <c r="N221" s="557"/>
      <c r="O221" s="557"/>
      <c r="P221" s="543"/>
      <c r="Q221" s="555">
        <v>3.0</v>
      </c>
      <c r="R221" s="554"/>
      <c r="S221" s="543"/>
    </row>
    <row r="222">
      <c r="A222" s="548">
        <v>3.0</v>
      </c>
      <c r="B222" s="549"/>
      <c r="C222" s="550"/>
      <c r="D222" s="550"/>
      <c r="E222" s="554"/>
      <c r="F222" s="552"/>
      <c r="G222" s="552"/>
      <c r="H222" s="554"/>
      <c r="I222" s="554"/>
      <c r="J222" s="554"/>
      <c r="K222" s="554"/>
      <c r="L222" s="554"/>
      <c r="M222" s="554"/>
      <c r="N222" s="554"/>
      <c r="O222" s="554"/>
      <c r="P222" s="543"/>
      <c r="Q222" s="555">
        <v>4.0</v>
      </c>
      <c r="R222" s="552"/>
      <c r="S222" s="543"/>
    </row>
    <row r="223">
      <c r="A223" s="548">
        <v>4.0</v>
      </c>
      <c r="B223" s="549"/>
      <c r="C223" s="550"/>
      <c r="D223" s="550"/>
      <c r="E223" s="552"/>
      <c r="F223" s="552"/>
      <c r="G223" s="552"/>
      <c r="H223" s="554"/>
      <c r="I223" s="554"/>
      <c r="J223" s="554"/>
      <c r="K223" s="554"/>
      <c r="L223" s="554"/>
      <c r="M223" s="554"/>
      <c r="N223" s="554"/>
      <c r="O223" s="554"/>
      <c r="P223" s="543"/>
      <c r="Q223" s="555">
        <v>5.0</v>
      </c>
      <c r="R223" s="554"/>
      <c r="S223" s="543"/>
    </row>
    <row r="224">
      <c r="A224" s="548">
        <v>5.0</v>
      </c>
      <c r="B224" s="549"/>
      <c r="C224" s="552"/>
      <c r="D224" s="552"/>
      <c r="E224" s="552"/>
      <c r="F224" s="552"/>
      <c r="G224" s="552"/>
      <c r="H224" s="554"/>
      <c r="I224" s="558"/>
      <c r="J224" s="558"/>
      <c r="K224" s="558"/>
      <c r="L224" s="558"/>
      <c r="M224" s="558"/>
      <c r="N224" s="558"/>
      <c r="O224" s="558"/>
      <c r="P224" s="543"/>
      <c r="Q224" s="555">
        <v>6.0</v>
      </c>
      <c r="R224" s="552"/>
      <c r="S224" s="543"/>
    </row>
    <row r="225">
      <c r="A225" s="548">
        <v>6.0</v>
      </c>
      <c r="B225" s="549"/>
      <c r="C225" s="559"/>
      <c r="D225" s="552"/>
      <c r="E225" s="554"/>
      <c r="F225" s="552"/>
      <c r="G225" s="552"/>
      <c r="H225" s="554"/>
      <c r="I225" s="554"/>
      <c r="J225" s="554"/>
      <c r="K225" s="554"/>
      <c r="L225" s="554"/>
      <c r="M225" s="554"/>
      <c r="N225" s="554"/>
      <c r="O225" s="554"/>
      <c r="P225" s="543"/>
      <c r="Q225" s="555">
        <v>7.0</v>
      </c>
      <c r="R225" s="554"/>
      <c r="S225" s="543"/>
    </row>
    <row r="226">
      <c r="A226" s="548">
        <v>7.0</v>
      </c>
      <c r="B226" s="549"/>
      <c r="C226" s="559"/>
      <c r="D226" s="552"/>
      <c r="E226" s="554"/>
      <c r="F226" s="552"/>
      <c r="G226" s="552"/>
      <c r="H226" s="554"/>
      <c r="I226" s="554"/>
      <c r="J226" s="554"/>
      <c r="K226" s="554"/>
      <c r="L226" s="554"/>
      <c r="M226" s="554"/>
      <c r="N226" s="554"/>
      <c r="O226" s="554"/>
      <c r="P226" s="543"/>
      <c r="Q226" s="555">
        <v>8.0</v>
      </c>
      <c r="R226" s="552"/>
      <c r="S226" s="543"/>
    </row>
    <row r="227">
      <c r="A227" s="548">
        <v>8.0</v>
      </c>
      <c r="B227" s="549"/>
      <c r="C227" s="559"/>
      <c r="D227" s="552"/>
      <c r="E227" s="554"/>
      <c r="F227" s="552"/>
      <c r="G227" s="552"/>
      <c r="H227" s="554"/>
      <c r="I227" s="554"/>
      <c r="J227" s="554"/>
      <c r="K227" s="554"/>
      <c r="L227" s="554"/>
      <c r="M227" s="554"/>
      <c r="N227" s="554"/>
      <c r="O227" s="554"/>
      <c r="P227" s="543"/>
      <c r="Q227" s="555">
        <v>9.0</v>
      </c>
      <c r="R227" s="554"/>
      <c r="S227" s="543"/>
    </row>
    <row r="228">
      <c r="A228" s="548">
        <v>9.0</v>
      </c>
      <c r="B228" s="549"/>
      <c r="C228" s="559"/>
      <c r="D228" s="552"/>
      <c r="E228" s="554"/>
      <c r="F228" s="552"/>
      <c r="G228" s="552"/>
      <c r="H228" s="554"/>
      <c r="I228" s="554"/>
      <c r="J228" s="554"/>
      <c r="K228" s="554"/>
      <c r="L228" s="554"/>
      <c r="M228" s="554"/>
      <c r="N228" s="554"/>
      <c r="O228" s="554"/>
      <c r="P228" s="543"/>
      <c r="Q228" s="555">
        <v>10.0</v>
      </c>
      <c r="R228" s="552"/>
      <c r="S228" s="543"/>
    </row>
    <row r="229">
      <c r="A229" s="548">
        <v>10.0</v>
      </c>
      <c r="B229" s="549"/>
      <c r="C229" s="559"/>
      <c r="D229" s="552"/>
      <c r="E229" s="554"/>
      <c r="F229" s="552"/>
      <c r="G229" s="552"/>
      <c r="H229" s="554"/>
      <c r="I229" s="554"/>
      <c r="J229" s="554"/>
      <c r="K229" s="554"/>
      <c r="L229" s="554"/>
      <c r="M229" s="554"/>
      <c r="N229" s="554"/>
      <c r="O229" s="554"/>
      <c r="P229" s="543"/>
      <c r="Q229" s="555">
        <v>11.0</v>
      </c>
      <c r="R229" s="554"/>
      <c r="S229" s="543"/>
    </row>
    <row r="230">
      <c r="A230" s="548">
        <v>11.0</v>
      </c>
      <c r="B230" s="549"/>
      <c r="C230" s="559"/>
      <c r="D230" s="552"/>
      <c r="E230" s="554"/>
      <c r="F230" s="552"/>
      <c r="G230" s="552"/>
      <c r="H230" s="554"/>
      <c r="I230" s="554"/>
      <c r="J230" s="554"/>
      <c r="K230" s="554"/>
      <c r="L230" s="554"/>
      <c r="M230" s="554"/>
      <c r="N230" s="554"/>
      <c r="O230" s="554"/>
      <c r="P230" s="543"/>
      <c r="Q230" s="555">
        <v>12.0</v>
      </c>
      <c r="R230" s="552"/>
      <c r="S230" s="543"/>
    </row>
    <row r="231">
      <c r="A231" s="549">
        <v>12.0</v>
      </c>
      <c r="B231" s="549"/>
      <c r="C231" s="559"/>
      <c r="D231" s="552"/>
      <c r="E231" s="554"/>
      <c r="F231" s="552"/>
      <c r="G231" s="552"/>
      <c r="H231" s="554"/>
      <c r="I231" s="554"/>
      <c r="J231" s="554"/>
      <c r="K231" s="554"/>
      <c r="L231" s="554"/>
      <c r="M231" s="554"/>
      <c r="N231" s="554"/>
      <c r="O231" s="554"/>
      <c r="P231" s="543"/>
      <c r="Q231" s="555">
        <v>13.0</v>
      </c>
      <c r="R231" s="554"/>
      <c r="S231" s="543"/>
    </row>
    <row r="232">
      <c r="A232" s="549">
        <v>13.0</v>
      </c>
      <c r="B232" s="549"/>
      <c r="C232" s="559"/>
      <c r="D232" s="552"/>
      <c r="E232" s="554"/>
      <c r="F232" s="552"/>
      <c r="G232" s="552"/>
      <c r="H232" s="554"/>
      <c r="I232" s="554"/>
      <c r="J232" s="554"/>
      <c r="K232" s="554"/>
      <c r="L232" s="554"/>
      <c r="M232" s="554"/>
      <c r="N232" s="554"/>
      <c r="O232" s="554"/>
      <c r="P232" s="543"/>
      <c r="Q232" s="555">
        <v>14.0</v>
      </c>
      <c r="R232" s="552"/>
      <c r="S232" s="543"/>
    </row>
    <row r="233">
      <c r="A233" s="549">
        <v>14.0</v>
      </c>
      <c r="B233" s="549"/>
      <c r="C233" s="559"/>
      <c r="D233" s="552"/>
      <c r="E233" s="554"/>
      <c r="F233" s="552"/>
      <c r="G233" s="552"/>
      <c r="H233" s="554"/>
      <c r="I233" s="554"/>
      <c r="J233" s="554"/>
      <c r="K233" s="554"/>
      <c r="L233" s="554"/>
      <c r="M233" s="554"/>
      <c r="N233" s="554"/>
      <c r="O233" s="554"/>
      <c r="P233" s="543"/>
      <c r="Q233" s="555">
        <v>15.0</v>
      </c>
      <c r="R233" s="554"/>
      <c r="S233" s="543"/>
    </row>
    <row r="234">
      <c r="A234" s="549">
        <v>15.0</v>
      </c>
      <c r="B234" s="549"/>
      <c r="C234" s="559"/>
      <c r="D234" s="552"/>
      <c r="E234" s="554"/>
      <c r="F234" s="552"/>
      <c r="G234" s="552"/>
      <c r="H234" s="554"/>
      <c r="I234" s="554"/>
      <c r="J234" s="554"/>
      <c r="K234" s="554"/>
      <c r="L234" s="554"/>
      <c r="M234" s="554"/>
      <c r="N234" s="554"/>
      <c r="O234" s="554"/>
      <c r="P234" s="543"/>
      <c r="Q234" s="555">
        <v>16.0</v>
      </c>
      <c r="R234" s="552"/>
      <c r="S234" s="543"/>
    </row>
    <row r="235">
      <c r="A235" s="549">
        <v>16.0</v>
      </c>
      <c r="B235" s="549"/>
      <c r="C235" s="559"/>
      <c r="D235" s="552"/>
      <c r="E235" s="554"/>
      <c r="F235" s="552"/>
      <c r="G235" s="552"/>
      <c r="H235" s="554"/>
      <c r="I235" s="554"/>
      <c r="J235" s="554"/>
      <c r="K235" s="554"/>
      <c r="L235" s="554"/>
      <c r="M235" s="554"/>
      <c r="N235" s="554"/>
      <c r="O235" s="554"/>
      <c r="P235" s="543"/>
      <c r="Q235" s="555">
        <v>17.0</v>
      </c>
      <c r="R235" s="554"/>
      <c r="S235" s="543"/>
    </row>
    <row r="236">
      <c r="A236" s="549">
        <v>17.0</v>
      </c>
      <c r="B236" s="549"/>
      <c r="C236" s="559"/>
      <c r="D236" s="552"/>
      <c r="E236" s="554"/>
      <c r="F236" s="552"/>
      <c r="G236" s="552"/>
      <c r="H236" s="554"/>
      <c r="I236" s="554"/>
      <c r="J236" s="554"/>
      <c r="K236" s="554"/>
      <c r="L236" s="554"/>
      <c r="M236" s="554"/>
      <c r="N236" s="554"/>
      <c r="O236" s="554"/>
      <c r="P236" s="543"/>
      <c r="Q236" s="555">
        <v>18.0</v>
      </c>
      <c r="R236" s="552"/>
      <c r="S236" s="543"/>
    </row>
    <row r="237">
      <c r="A237" s="549">
        <v>18.0</v>
      </c>
      <c r="B237" s="549"/>
      <c r="C237" s="559"/>
      <c r="D237" s="552"/>
      <c r="E237" s="554"/>
      <c r="F237" s="552"/>
      <c r="G237" s="552"/>
      <c r="H237" s="554"/>
      <c r="I237" s="554"/>
      <c r="J237" s="554"/>
      <c r="K237" s="554"/>
      <c r="L237" s="554"/>
      <c r="M237" s="554"/>
      <c r="N237" s="554"/>
      <c r="O237" s="554"/>
      <c r="P237" s="543"/>
      <c r="Q237" s="555">
        <v>19.0</v>
      </c>
      <c r="R237" s="554"/>
      <c r="S237" s="543"/>
    </row>
    <row r="238">
      <c r="A238" s="549">
        <v>19.0</v>
      </c>
      <c r="B238" s="549"/>
      <c r="C238" s="559"/>
      <c r="D238" s="552"/>
      <c r="E238" s="554"/>
      <c r="F238" s="552"/>
      <c r="G238" s="552"/>
      <c r="H238" s="554"/>
      <c r="I238" s="554"/>
      <c r="J238" s="554"/>
      <c r="K238" s="554"/>
      <c r="L238" s="554"/>
      <c r="M238" s="554"/>
      <c r="N238" s="554"/>
      <c r="O238" s="554"/>
      <c r="P238" s="543"/>
      <c r="Q238" s="555">
        <v>20.0</v>
      </c>
      <c r="R238" s="552"/>
      <c r="S238" s="543"/>
    </row>
    <row r="239">
      <c r="A239" s="549">
        <v>20.0</v>
      </c>
      <c r="B239" s="549"/>
      <c r="C239" s="559"/>
      <c r="D239" s="552"/>
      <c r="E239" s="554"/>
      <c r="F239" s="552"/>
      <c r="G239" s="552"/>
      <c r="H239" s="554"/>
      <c r="I239" s="554"/>
      <c r="J239" s="554"/>
      <c r="K239" s="554"/>
      <c r="L239" s="554"/>
      <c r="M239" s="554"/>
      <c r="N239" s="554"/>
      <c r="O239" s="554"/>
      <c r="P239" s="543"/>
      <c r="Q239" s="555">
        <v>21.0</v>
      </c>
      <c r="R239" s="554"/>
      <c r="S239" s="543"/>
    </row>
    <row r="240">
      <c r="A240" s="560"/>
      <c r="B240" s="560"/>
      <c r="C240" s="560"/>
      <c r="D240" s="560"/>
      <c r="E240" s="560"/>
      <c r="F240" s="560"/>
      <c r="G240" s="560"/>
      <c r="H240" s="560"/>
      <c r="I240" s="560"/>
      <c r="J240" s="560"/>
      <c r="K240" s="560"/>
      <c r="L240" s="560"/>
      <c r="M240" s="560"/>
      <c r="N240" s="560"/>
      <c r="O240" s="560"/>
      <c r="P240" s="543"/>
      <c r="Q240" s="560"/>
      <c r="R240" s="560"/>
      <c r="S240" s="543"/>
    </row>
    <row r="241">
      <c r="A241" s="539" t="s">
        <v>558</v>
      </c>
      <c r="B241" s="540"/>
      <c r="C241" s="541"/>
      <c r="D241" s="542">
        <f>'الخطة الاستراتيجية'!B27</f>
        <v>4</v>
      </c>
      <c r="E241" s="539" t="str">
        <f>'الخطة الاستراتيجية'!C27</f>
        <v>تحقيق التميز المؤسسي </v>
      </c>
      <c r="F241" s="540"/>
      <c r="G241" s="540"/>
      <c r="H241" s="540"/>
      <c r="I241" s="540"/>
      <c r="J241" s="540"/>
      <c r="K241" s="540"/>
      <c r="L241" s="540"/>
      <c r="M241" s="540"/>
      <c r="N241" s="540"/>
      <c r="O241" s="541"/>
      <c r="P241" s="543"/>
      <c r="Q241" s="544" t="s">
        <v>559</v>
      </c>
      <c r="R241" s="545"/>
      <c r="S241" s="543"/>
    </row>
    <row r="242">
      <c r="A242" s="539" t="s">
        <v>560</v>
      </c>
      <c r="B242" s="540"/>
      <c r="C242" s="541"/>
      <c r="D242" s="542">
        <f>'الخطة الاستراتيجية'!E29</f>
        <v>11</v>
      </c>
      <c r="E242" s="539" t="str">
        <f>'الخطة الاستراتيجية'!F29</f>
        <v>بناء أنظمة إدارية مؤسسية داخلية.</v>
      </c>
      <c r="F242" s="540"/>
      <c r="G242" s="540"/>
      <c r="H242" s="540"/>
      <c r="I242" s="540"/>
      <c r="J242" s="540"/>
      <c r="K242" s="540"/>
      <c r="L242" s="540"/>
      <c r="M242" s="540"/>
      <c r="N242" s="540"/>
      <c r="O242" s="541"/>
      <c r="P242" s="543"/>
      <c r="Q242" s="546"/>
      <c r="R242" s="547"/>
      <c r="S242" s="543"/>
    </row>
    <row r="243" ht="31.5" customHeight="1">
      <c r="A243" s="543" t="s">
        <v>22</v>
      </c>
      <c r="B243" s="543" t="str">
        <f t="shared" ref="B243:O243" si="10">B219</f>
        <v>اسم المبادرة</v>
      </c>
      <c r="C243" s="543" t="str">
        <f t="shared" si="10"/>
        <v>وصف المبادرة</v>
      </c>
      <c r="D243" s="543" t="str">
        <f t="shared" si="10"/>
        <v>الفئة المستهدفة</v>
      </c>
      <c r="E243" s="543" t="str">
        <f t="shared" si="10"/>
        <v>الشركاء المحتملون</v>
      </c>
      <c r="F243" s="543" t="str">
        <f t="shared" si="10"/>
        <v>أهداف المبادرة</v>
      </c>
      <c r="G243" s="543" t="str">
        <f t="shared" si="10"/>
        <v>مخرجات المبادرة</v>
      </c>
      <c r="H243" s="543" t="str">
        <f t="shared" si="10"/>
        <v>الإدارة/القسم</v>
      </c>
      <c r="I243" s="543" t="str">
        <f t="shared" si="10"/>
        <v/>
      </c>
      <c r="J243" s="543" t="str">
        <f t="shared" si="10"/>
        <v/>
      </c>
      <c r="K243" s="543" t="str">
        <f t="shared" si="10"/>
        <v/>
      </c>
      <c r="L243" s="543" t="str">
        <f t="shared" si="10"/>
        <v/>
      </c>
      <c r="M243" s="543" t="str">
        <f t="shared" si="10"/>
        <v/>
      </c>
      <c r="N243" s="543" t="str">
        <f t="shared" si="10"/>
        <v/>
      </c>
      <c r="O243" s="543" t="str">
        <f t="shared" si="10"/>
        <v/>
      </c>
      <c r="P243" s="543"/>
      <c r="Q243" s="543">
        <v>1.0</v>
      </c>
      <c r="R243" s="543"/>
      <c r="S243" s="543"/>
    </row>
    <row r="244">
      <c r="A244" s="548">
        <v>1.0</v>
      </c>
      <c r="B244" s="549"/>
      <c r="C244" s="550"/>
      <c r="D244" s="550"/>
      <c r="E244" s="554"/>
      <c r="F244" s="552"/>
      <c r="G244" s="552"/>
      <c r="H244" s="554"/>
      <c r="I244" s="554"/>
      <c r="J244" s="554"/>
      <c r="K244" s="554"/>
      <c r="L244" s="554"/>
      <c r="M244" s="554"/>
      <c r="N244" s="554"/>
      <c r="O244" s="554"/>
      <c r="P244" s="543"/>
      <c r="Q244" s="555">
        <v>2.0</v>
      </c>
      <c r="R244" s="552"/>
      <c r="S244" s="543"/>
    </row>
    <row r="245">
      <c r="A245" s="548">
        <v>2.0</v>
      </c>
      <c r="B245" s="549"/>
      <c r="C245" s="550"/>
      <c r="D245" s="550"/>
      <c r="E245" s="552"/>
      <c r="F245" s="552"/>
      <c r="G245" s="552"/>
      <c r="H245" s="554"/>
      <c r="I245" s="557"/>
      <c r="J245" s="557"/>
      <c r="K245" s="557"/>
      <c r="L245" s="557"/>
      <c r="M245" s="557"/>
      <c r="N245" s="557"/>
      <c r="O245" s="557"/>
      <c r="P245" s="543"/>
      <c r="Q245" s="555">
        <v>3.0</v>
      </c>
      <c r="R245" s="554"/>
      <c r="S245" s="543"/>
    </row>
    <row r="246">
      <c r="A246" s="548">
        <v>3.0</v>
      </c>
      <c r="B246" s="549"/>
      <c r="C246" s="550"/>
      <c r="D246" s="550"/>
      <c r="E246" s="554"/>
      <c r="F246" s="552"/>
      <c r="G246" s="552"/>
      <c r="H246" s="554"/>
      <c r="I246" s="554"/>
      <c r="J246" s="554"/>
      <c r="K246" s="554"/>
      <c r="L246" s="554"/>
      <c r="M246" s="554"/>
      <c r="N246" s="554"/>
      <c r="O246" s="554"/>
      <c r="P246" s="543"/>
      <c r="Q246" s="555">
        <v>4.0</v>
      </c>
      <c r="R246" s="552"/>
      <c r="S246" s="543"/>
    </row>
    <row r="247">
      <c r="A247" s="548">
        <v>4.0</v>
      </c>
      <c r="B247" s="549"/>
      <c r="C247" s="550"/>
      <c r="D247" s="550"/>
      <c r="E247" s="552"/>
      <c r="F247" s="552"/>
      <c r="G247" s="552"/>
      <c r="H247" s="554"/>
      <c r="I247" s="554"/>
      <c r="J247" s="554"/>
      <c r="K247" s="554"/>
      <c r="L247" s="554"/>
      <c r="M247" s="554"/>
      <c r="N247" s="554"/>
      <c r="O247" s="554"/>
      <c r="P247" s="543"/>
      <c r="Q247" s="555">
        <v>5.0</v>
      </c>
      <c r="R247" s="554"/>
      <c r="S247" s="543"/>
    </row>
    <row r="248">
      <c r="A248" s="548">
        <v>5.0</v>
      </c>
      <c r="B248" s="549"/>
      <c r="C248" s="552"/>
      <c r="D248" s="552"/>
      <c r="E248" s="552"/>
      <c r="F248" s="552"/>
      <c r="G248" s="552"/>
      <c r="H248" s="554"/>
      <c r="I248" s="558"/>
      <c r="J248" s="558"/>
      <c r="K248" s="558"/>
      <c r="L248" s="558"/>
      <c r="M248" s="558"/>
      <c r="N248" s="558"/>
      <c r="O248" s="558"/>
      <c r="P248" s="543"/>
      <c r="Q248" s="555">
        <v>6.0</v>
      </c>
      <c r="R248" s="552"/>
      <c r="S248" s="543"/>
    </row>
    <row r="249">
      <c r="A249" s="548">
        <v>6.0</v>
      </c>
      <c r="B249" s="549"/>
      <c r="C249" s="559"/>
      <c r="D249" s="552"/>
      <c r="E249" s="554"/>
      <c r="F249" s="552"/>
      <c r="G249" s="552"/>
      <c r="H249" s="554"/>
      <c r="I249" s="554"/>
      <c r="J249" s="554"/>
      <c r="K249" s="554"/>
      <c r="L249" s="554"/>
      <c r="M249" s="554"/>
      <c r="N249" s="554"/>
      <c r="O249" s="554"/>
      <c r="P249" s="543"/>
      <c r="Q249" s="555">
        <v>7.0</v>
      </c>
      <c r="R249" s="554"/>
      <c r="S249" s="543"/>
    </row>
    <row r="250">
      <c r="A250" s="548">
        <v>7.0</v>
      </c>
      <c r="B250" s="549"/>
      <c r="C250" s="559"/>
      <c r="D250" s="552"/>
      <c r="E250" s="554"/>
      <c r="F250" s="552"/>
      <c r="G250" s="552"/>
      <c r="H250" s="554"/>
      <c r="I250" s="554"/>
      <c r="J250" s="554"/>
      <c r="K250" s="554"/>
      <c r="L250" s="554"/>
      <c r="M250" s="554"/>
      <c r="N250" s="554"/>
      <c r="O250" s="554"/>
      <c r="P250" s="543"/>
      <c r="Q250" s="555">
        <v>8.0</v>
      </c>
      <c r="R250" s="552"/>
      <c r="S250" s="543"/>
    </row>
    <row r="251">
      <c r="A251" s="548">
        <v>8.0</v>
      </c>
      <c r="B251" s="549"/>
      <c r="C251" s="559"/>
      <c r="D251" s="552"/>
      <c r="E251" s="554"/>
      <c r="F251" s="552"/>
      <c r="G251" s="552"/>
      <c r="H251" s="554"/>
      <c r="I251" s="554"/>
      <c r="J251" s="554"/>
      <c r="K251" s="554"/>
      <c r="L251" s="554"/>
      <c r="M251" s="554"/>
      <c r="N251" s="554"/>
      <c r="O251" s="554"/>
      <c r="P251" s="543"/>
      <c r="Q251" s="555">
        <v>9.0</v>
      </c>
      <c r="R251" s="554"/>
      <c r="S251" s="543"/>
    </row>
    <row r="252">
      <c r="A252" s="548">
        <v>9.0</v>
      </c>
      <c r="B252" s="549"/>
      <c r="C252" s="559"/>
      <c r="D252" s="552"/>
      <c r="E252" s="554"/>
      <c r="F252" s="552"/>
      <c r="G252" s="552"/>
      <c r="H252" s="554"/>
      <c r="I252" s="554"/>
      <c r="J252" s="554"/>
      <c r="K252" s="554"/>
      <c r="L252" s="554"/>
      <c r="M252" s="554"/>
      <c r="N252" s="554"/>
      <c r="O252" s="554"/>
      <c r="P252" s="543"/>
      <c r="Q252" s="555">
        <v>10.0</v>
      </c>
      <c r="R252" s="552"/>
      <c r="S252" s="543"/>
    </row>
    <row r="253">
      <c r="A253" s="548">
        <v>10.0</v>
      </c>
      <c r="B253" s="549"/>
      <c r="C253" s="559"/>
      <c r="D253" s="552"/>
      <c r="E253" s="554"/>
      <c r="F253" s="552"/>
      <c r="G253" s="552"/>
      <c r="H253" s="554"/>
      <c r="I253" s="554"/>
      <c r="J253" s="554"/>
      <c r="K253" s="554"/>
      <c r="L253" s="554"/>
      <c r="M253" s="554"/>
      <c r="N253" s="554"/>
      <c r="O253" s="554"/>
      <c r="P253" s="543"/>
      <c r="Q253" s="555">
        <v>11.0</v>
      </c>
      <c r="R253" s="554"/>
      <c r="S253" s="543"/>
    </row>
    <row r="254">
      <c r="A254" s="548">
        <v>11.0</v>
      </c>
      <c r="B254" s="549"/>
      <c r="C254" s="559"/>
      <c r="D254" s="552"/>
      <c r="E254" s="554"/>
      <c r="F254" s="552"/>
      <c r="G254" s="552"/>
      <c r="H254" s="554"/>
      <c r="I254" s="554"/>
      <c r="J254" s="554"/>
      <c r="K254" s="554"/>
      <c r="L254" s="554"/>
      <c r="M254" s="554"/>
      <c r="N254" s="554"/>
      <c r="O254" s="554"/>
      <c r="P254" s="543"/>
      <c r="Q254" s="555">
        <v>12.0</v>
      </c>
      <c r="R254" s="552"/>
      <c r="S254" s="543"/>
    </row>
    <row r="255">
      <c r="A255" s="549">
        <v>12.0</v>
      </c>
      <c r="B255" s="549"/>
      <c r="C255" s="559"/>
      <c r="D255" s="552"/>
      <c r="E255" s="554"/>
      <c r="F255" s="552"/>
      <c r="G255" s="552"/>
      <c r="H255" s="554"/>
      <c r="I255" s="554"/>
      <c r="J255" s="554"/>
      <c r="K255" s="554"/>
      <c r="L255" s="554"/>
      <c r="M255" s="554"/>
      <c r="N255" s="554"/>
      <c r="O255" s="554"/>
      <c r="P255" s="543"/>
      <c r="Q255" s="555">
        <v>13.0</v>
      </c>
      <c r="R255" s="554"/>
      <c r="S255" s="543"/>
    </row>
    <row r="256">
      <c r="A256" s="549">
        <v>13.0</v>
      </c>
      <c r="B256" s="549"/>
      <c r="C256" s="559"/>
      <c r="D256" s="552"/>
      <c r="E256" s="554"/>
      <c r="F256" s="552"/>
      <c r="G256" s="552"/>
      <c r="H256" s="554"/>
      <c r="I256" s="554"/>
      <c r="J256" s="554"/>
      <c r="K256" s="554"/>
      <c r="L256" s="554"/>
      <c r="M256" s="554"/>
      <c r="N256" s="554"/>
      <c r="O256" s="554"/>
      <c r="P256" s="543"/>
      <c r="Q256" s="555">
        <v>14.0</v>
      </c>
      <c r="R256" s="552"/>
      <c r="S256" s="543"/>
    </row>
    <row r="257">
      <c r="A257" s="549">
        <v>14.0</v>
      </c>
      <c r="B257" s="549"/>
      <c r="C257" s="559"/>
      <c r="D257" s="552"/>
      <c r="E257" s="554"/>
      <c r="F257" s="552"/>
      <c r="G257" s="552"/>
      <c r="H257" s="554"/>
      <c r="I257" s="554"/>
      <c r="J257" s="554"/>
      <c r="K257" s="554"/>
      <c r="L257" s="554"/>
      <c r="M257" s="554"/>
      <c r="N257" s="554"/>
      <c r="O257" s="554"/>
      <c r="P257" s="543"/>
      <c r="Q257" s="555">
        <v>15.0</v>
      </c>
      <c r="R257" s="554"/>
      <c r="S257" s="543"/>
    </row>
    <row r="258">
      <c r="A258" s="549">
        <v>15.0</v>
      </c>
      <c r="B258" s="549"/>
      <c r="C258" s="559"/>
      <c r="D258" s="552"/>
      <c r="E258" s="554"/>
      <c r="F258" s="552"/>
      <c r="G258" s="552"/>
      <c r="H258" s="554"/>
      <c r="I258" s="554"/>
      <c r="J258" s="554"/>
      <c r="K258" s="554"/>
      <c r="L258" s="554"/>
      <c r="M258" s="554"/>
      <c r="N258" s="554"/>
      <c r="O258" s="554"/>
      <c r="P258" s="543"/>
      <c r="Q258" s="555">
        <v>16.0</v>
      </c>
      <c r="R258" s="552"/>
      <c r="S258" s="543"/>
    </row>
    <row r="259">
      <c r="A259" s="549">
        <v>16.0</v>
      </c>
      <c r="B259" s="549"/>
      <c r="C259" s="559"/>
      <c r="D259" s="552"/>
      <c r="E259" s="554"/>
      <c r="F259" s="552"/>
      <c r="G259" s="552"/>
      <c r="H259" s="554"/>
      <c r="I259" s="554"/>
      <c r="J259" s="554"/>
      <c r="K259" s="554"/>
      <c r="L259" s="554"/>
      <c r="M259" s="554"/>
      <c r="N259" s="554"/>
      <c r="O259" s="554"/>
      <c r="P259" s="543"/>
      <c r="Q259" s="555">
        <v>17.0</v>
      </c>
      <c r="R259" s="554"/>
      <c r="S259" s="543"/>
    </row>
    <row r="260">
      <c r="A260" s="549">
        <v>17.0</v>
      </c>
      <c r="B260" s="549"/>
      <c r="C260" s="559"/>
      <c r="D260" s="552"/>
      <c r="E260" s="554"/>
      <c r="F260" s="552"/>
      <c r="G260" s="552"/>
      <c r="H260" s="554"/>
      <c r="I260" s="554"/>
      <c r="J260" s="554"/>
      <c r="K260" s="554"/>
      <c r="L260" s="554"/>
      <c r="M260" s="554"/>
      <c r="N260" s="554"/>
      <c r="O260" s="554"/>
      <c r="P260" s="543"/>
      <c r="Q260" s="555">
        <v>18.0</v>
      </c>
      <c r="R260" s="552"/>
      <c r="S260" s="543"/>
    </row>
    <row r="261">
      <c r="A261" s="549">
        <v>18.0</v>
      </c>
      <c r="B261" s="549"/>
      <c r="C261" s="559"/>
      <c r="D261" s="552"/>
      <c r="E261" s="554"/>
      <c r="F261" s="552"/>
      <c r="G261" s="552"/>
      <c r="H261" s="554"/>
      <c r="I261" s="554"/>
      <c r="J261" s="554"/>
      <c r="K261" s="554"/>
      <c r="L261" s="554"/>
      <c r="M261" s="554"/>
      <c r="N261" s="554"/>
      <c r="O261" s="554"/>
      <c r="P261" s="543"/>
      <c r="Q261" s="555">
        <v>19.0</v>
      </c>
      <c r="R261" s="554"/>
      <c r="S261" s="543"/>
    </row>
    <row r="262">
      <c r="A262" s="549">
        <v>19.0</v>
      </c>
      <c r="B262" s="549"/>
      <c r="C262" s="559"/>
      <c r="D262" s="552"/>
      <c r="E262" s="554"/>
      <c r="F262" s="552"/>
      <c r="G262" s="552"/>
      <c r="H262" s="554"/>
      <c r="I262" s="554"/>
      <c r="J262" s="554"/>
      <c r="K262" s="554"/>
      <c r="L262" s="554"/>
      <c r="M262" s="554"/>
      <c r="N262" s="554"/>
      <c r="O262" s="554"/>
      <c r="P262" s="543"/>
      <c r="Q262" s="555">
        <v>20.0</v>
      </c>
      <c r="R262" s="552"/>
      <c r="S262" s="543"/>
    </row>
    <row r="263">
      <c r="A263" s="549">
        <v>20.0</v>
      </c>
      <c r="B263" s="549"/>
      <c r="C263" s="559"/>
      <c r="D263" s="552"/>
      <c r="E263" s="554"/>
      <c r="F263" s="552"/>
      <c r="G263" s="552"/>
      <c r="H263" s="554"/>
      <c r="I263" s="554"/>
      <c r="J263" s="554"/>
      <c r="K263" s="554"/>
      <c r="L263" s="554"/>
      <c r="M263" s="554"/>
      <c r="N263" s="554"/>
      <c r="O263" s="554"/>
      <c r="P263" s="543"/>
      <c r="Q263" s="555">
        <v>21.0</v>
      </c>
      <c r="R263" s="554"/>
      <c r="S263" s="543"/>
    </row>
    <row r="264">
      <c r="A264" s="560"/>
      <c r="B264" s="560"/>
      <c r="C264" s="560"/>
      <c r="D264" s="560"/>
      <c r="E264" s="560"/>
      <c r="F264" s="560"/>
      <c r="G264" s="560"/>
      <c r="H264" s="560"/>
      <c r="I264" s="560"/>
      <c r="J264" s="560"/>
      <c r="K264" s="560"/>
      <c r="L264" s="560"/>
      <c r="M264" s="560"/>
      <c r="N264" s="560"/>
      <c r="O264" s="560"/>
      <c r="P264" s="543"/>
      <c r="Q264" s="560"/>
      <c r="R264" s="560"/>
      <c r="S264" s="543"/>
    </row>
    <row r="265">
      <c r="A265" s="539" t="s">
        <v>558</v>
      </c>
      <c r="B265" s="540"/>
      <c r="C265" s="541"/>
      <c r="D265" s="542">
        <f>'الخطة الاستراتيجية'!B27</f>
        <v>4</v>
      </c>
      <c r="E265" s="539" t="str">
        <f>'الخطة الاستراتيجية'!C27</f>
        <v>تحقيق التميز المؤسسي </v>
      </c>
      <c r="F265" s="540"/>
      <c r="G265" s="540"/>
      <c r="H265" s="540"/>
      <c r="I265" s="540"/>
      <c r="J265" s="540"/>
      <c r="K265" s="540"/>
      <c r="L265" s="540"/>
      <c r="M265" s="540"/>
      <c r="N265" s="540"/>
      <c r="O265" s="541"/>
      <c r="P265" s="543"/>
      <c r="Q265" s="544" t="s">
        <v>559</v>
      </c>
      <c r="R265" s="545"/>
      <c r="S265" s="543"/>
    </row>
    <row r="266">
      <c r="A266" s="539" t="s">
        <v>560</v>
      </c>
      <c r="B266" s="540"/>
      <c r="C266" s="541"/>
      <c r="D266" s="542">
        <f>'الخطة الاستراتيجية'!E31</f>
        <v>12</v>
      </c>
      <c r="E266" s="539" t="str">
        <f>'الخطة الاستراتيجية'!F31</f>
        <v>تعزيز الصورة الذهنية عن الجمعية.</v>
      </c>
      <c r="F266" s="540"/>
      <c r="G266" s="540"/>
      <c r="H266" s="540"/>
      <c r="I266" s="540"/>
      <c r="J266" s="540"/>
      <c r="K266" s="540"/>
      <c r="L266" s="540"/>
      <c r="M266" s="540"/>
      <c r="N266" s="540"/>
      <c r="O266" s="541"/>
      <c r="P266" s="543"/>
      <c r="Q266" s="546"/>
      <c r="R266" s="547"/>
      <c r="S266" s="543"/>
    </row>
    <row r="267" ht="31.5" customHeight="1">
      <c r="A267" s="543" t="s">
        <v>22</v>
      </c>
      <c r="B267" s="543" t="str">
        <f t="shared" ref="B267:O267" si="11">B243</f>
        <v>اسم المبادرة</v>
      </c>
      <c r="C267" s="543" t="str">
        <f t="shared" si="11"/>
        <v>وصف المبادرة</v>
      </c>
      <c r="D267" s="543" t="str">
        <f t="shared" si="11"/>
        <v>الفئة المستهدفة</v>
      </c>
      <c r="E267" s="543" t="str">
        <f t="shared" si="11"/>
        <v>الشركاء المحتملون</v>
      </c>
      <c r="F267" s="543" t="str">
        <f t="shared" si="11"/>
        <v>أهداف المبادرة</v>
      </c>
      <c r="G267" s="543" t="str">
        <f t="shared" si="11"/>
        <v>مخرجات المبادرة</v>
      </c>
      <c r="H267" s="543" t="str">
        <f t="shared" si="11"/>
        <v>الإدارة/القسم</v>
      </c>
      <c r="I267" s="543" t="str">
        <f t="shared" si="11"/>
        <v/>
      </c>
      <c r="J267" s="543" t="str">
        <f t="shared" si="11"/>
        <v/>
      </c>
      <c r="K267" s="543" t="str">
        <f t="shared" si="11"/>
        <v/>
      </c>
      <c r="L267" s="543" t="str">
        <f t="shared" si="11"/>
        <v/>
      </c>
      <c r="M267" s="543" t="str">
        <f t="shared" si="11"/>
        <v/>
      </c>
      <c r="N267" s="543" t="str">
        <f t="shared" si="11"/>
        <v/>
      </c>
      <c r="O267" s="543" t="str">
        <f t="shared" si="11"/>
        <v/>
      </c>
      <c r="P267" s="543"/>
      <c r="Q267" s="543">
        <v>1.0</v>
      </c>
      <c r="R267" s="543"/>
      <c r="S267" s="543"/>
    </row>
    <row r="268">
      <c r="A268" s="548">
        <v>1.0</v>
      </c>
      <c r="B268" s="549"/>
      <c r="C268" s="550"/>
      <c r="D268" s="550"/>
      <c r="E268" s="554"/>
      <c r="F268" s="552"/>
      <c r="G268" s="552"/>
      <c r="H268" s="554"/>
      <c r="I268" s="554"/>
      <c r="J268" s="554"/>
      <c r="K268" s="554"/>
      <c r="L268" s="554"/>
      <c r="M268" s="554"/>
      <c r="N268" s="554"/>
      <c r="O268" s="554"/>
      <c r="P268" s="543"/>
      <c r="Q268" s="555">
        <v>2.0</v>
      </c>
      <c r="R268" s="552"/>
      <c r="S268" s="543"/>
    </row>
    <row r="269">
      <c r="A269" s="548">
        <v>2.0</v>
      </c>
      <c r="B269" s="549"/>
      <c r="C269" s="550"/>
      <c r="D269" s="550"/>
      <c r="E269" s="552"/>
      <c r="F269" s="552"/>
      <c r="G269" s="552"/>
      <c r="H269" s="554"/>
      <c r="I269" s="557"/>
      <c r="J269" s="557"/>
      <c r="K269" s="557"/>
      <c r="L269" s="557"/>
      <c r="M269" s="557"/>
      <c r="N269" s="557"/>
      <c r="O269" s="557"/>
      <c r="P269" s="543"/>
      <c r="Q269" s="555">
        <v>3.0</v>
      </c>
      <c r="R269" s="554"/>
      <c r="S269" s="543"/>
    </row>
    <row r="270">
      <c r="A270" s="548">
        <v>3.0</v>
      </c>
      <c r="B270" s="549"/>
      <c r="C270" s="550"/>
      <c r="D270" s="550"/>
      <c r="E270" s="554"/>
      <c r="F270" s="552"/>
      <c r="G270" s="552"/>
      <c r="H270" s="554"/>
      <c r="I270" s="554"/>
      <c r="J270" s="554"/>
      <c r="K270" s="554"/>
      <c r="L270" s="554"/>
      <c r="M270" s="554"/>
      <c r="N270" s="554"/>
      <c r="O270" s="554"/>
      <c r="P270" s="543"/>
      <c r="Q270" s="555">
        <v>4.0</v>
      </c>
      <c r="R270" s="552"/>
      <c r="S270" s="543"/>
    </row>
    <row r="271">
      <c r="A271" s="548">
        <v>4.0</v>
      </c>
      <c r="B271" s="549"/>
      <c r="C271" s="550"/>
      <c r="D271" s="550"/>
      <c r="E271" s="552"/>
      <c r="F271" s="552"/>
      <c r="G271" s="552"/>
      <c r="H271" s="554"/>
      <c r="I271" s="554"/>
      <c r="J271" s="554"/>
      <c r="K271" s="554"/>
      <c r="L271" s="554"/>
      <c r="M271" s="554"/>
      <c r="N271" s="554"/>
      <c r="O271" s="554"/>
      <c r="P271" s="543"/>
      <c r="Q271" s="555">
        <v>5.0</v>
      </c>
      <c r="R271" s="554"/>
      <c r="S271" s="543"/>
    </row>
    <row r="272">
      <c r="A272" s="548">
        <v>5.0</v>
      </c>
      <c r="B272" s="549"/>
      <c r="C272" s="552"/>
      <c r="D272" s="552"/>
      <c r="E272" s="552"/>
      <c r="F272" s="552"/>
      <c r="G272" s="552"/>
      <c r="H272" s="554"/>
      <c r="I272" s="558"/>
      <c r="J272" s="558"/>
      <c r="K272" s="558"/>
      <c r="L272" s="558"/>
      <c r="M272" s="558"/>
      <c r="N272" s="558"/>
      <c r="O272" s="558"/>
      <c r="P272" s="543"/>
      <c r="Q272" s="555">
        <v>6.0</v>
      </c>
      <c r="R272" s="552"/>
      <c r="S272" s="543"/>
    </row>
    <row r="273">
      <c r="A273" s="548">
        <v>6.0</v>
      </c>
      <c r="B273" s="549"/>
      <c r="C273" s="559"/>
      <c r="D273" s="552"/>
      <c r="E273" s="554"/>
      <c r="F273" s="552"/>
      <c r="G273" s="552"/>
      <c r="H273" s="554"/>
      <c r="I273" s="554"/>
      <c r="J273" s="554"/>
      <c r="K273" s="554"/>
      <c r="L273" s="554"/>
      <c r="M273" s="554"/>
      <c r="N273" s="554"/>
      <c r="O273" s="554"/>
      <c r="P273" s="543"/>
      <c r="Q273" s="555">
        <v>7.0</v>
      </c>
      <c r="R273" s="554"/>
      <c r="S273" s="543"/>
    </row>
    <row r="274">
      <c r="A274" s="548">
        <v>7.0</v>
      </c>
      <c r="B274" s="549"/>
      <c r="C274" s="559"/>
      <c r="D274" s="552"/>
      <c r="E274" s="554"/>
      <c r="F274" s="552"/>
      <c r="G274" s="552"/>
      <c r="H274" s="554"/>
      <c r="I274" s="554"/>
      <c r="J274" s="554"/>
      <c r="K274" s="554"/>
      <c r="L274" s="554"/>
      <c r="M274" s="554"/>
      <c r="N274" s="554"/>
      <c r="O274" s="554"/>
      <c r="P274" s="543"/>
      <c r="Q274" s="555">
        <v>8.0</v>
      </c>
      <c r="R274" s="552"/>
      <c r="S274" s="543"/>
    </row>
    <row r="275">
      <c r="A275" s="548">
        <v>8.0</v>
      </c>
      <c r="B275" s="549"/>
      <c r="C275" s="559"/>
      <c r="D275" s="552"/>
      <c r="E275" s="554"/>
      <c r="F275" s="552"/>
      <c r="G275" s="552"/>
      <c r="H275" s="554"/>
      <c r="I275" s="554"/>
      <c r="J275" s="554"/>
      <c r="K275" s="554"/>
      <c r="L275" s="554"/>
      <c r="M275" s="554"/>
      <c r="N275" s="554"/>
      <c r="O275" s="554"/>
      <c r="P275" s="543"/>
      <c r="Q275" s="555">
        <v>9.0</v>
      </c>
      <c r="R275" s="554"/>
      <c r="S275" s="543"/>
    </row>
    <row r="276">
      <c r="A276" s="548">
        <v>9.0</v>
      </c>
      <c r="B276" s="549"/>
      <c r="C276" s="559"/>
      <c r="D276" s="552"/>
      <c r="E276" s="554"/>
      <c r="F276" s="552"/>
      <c r="G276" s="552"/>
      <c r="H276" s="554"/>
      <c r="I276" s="554"/>
      <c r="J276" s="554"/>
      <c r="K276" s="554"/>
      <c r="L276" s="554"/>
      <c r="M276" s="554"/>
      <c r="N276" s="554"/>
      <c r="O276" s="554"/>
      <c r="P276" s="543"/>
      <c r="Q276" s="555">
        <v>10.0</v>
      </c>
      <c r="R276" s="552"/>
      <c r="S276" s="543"/>
    </row>
    <row r="277">
      <c r="A277" s="548">
        <v>10.0</v>
      </c>
      <c r="B277" s="549"/>
      <c r="C277" s="559"/>
      <c r="D277" s="552"/>
      <c r="E277" s="554"/>
      <c r="F277" s="552"/>
      <c r="G277" s="552"/>
      <c r="H277" s="554"/>
      <c r="I277" s="554"/>
      <c r="J277" s="554"/>
      <c r="K277" s="554"/>
      <c r="L277" s="554"/>
      <c r="M277" s="554"/>
      <c r="N277" s="554"/>
      <c r="O277" s="554"/>
      <c r="P277" s="543"/>
      <c r="Q277" s="555">
        <v>11.0</v>
      </c>
      <c r="R277" s="554"/>
      <c r="S277" s="543"/>
    </row>
    <row r="278">
      <c r="A278" s="548">
        <v>11.0</v>
      </c>
      <c r="B278" s="549"/>
      <c r="C278" s="559"/>
      <c r="D278" s="552"/>
      <c r="E278" s="554"/>
      <c r="F278" s="552"/>
      <c r="G278" s="552"/>
      <c r="H278" s="554"/>
      <c r="I278" s="554"/>
      <c r="J278" s="554"/>
      <c r="K278" s="554"/>
      <c r="L278" s="554"/>
      <c r="M278" s="554"/>
      <c r="N278" s="554"/>
      <c r="O278" s="554"/>
      <c r="P278" s="543"/>
      <c r="Q278" s="555">
        <v>12.0</v>
      </c>
      <c r="R278" s="552"/>
      <c r="S278" s="543"/>
    </row>
    <row r="279">
      <c r="A279" s="549">
        <v>12.0</v>
      </c>
      <c r="B279" s="549"/>
      <c r="C279" s="559"/>
      <c r="D279" s="552"/>
      <c r="E279" s="554"/>
      <c r="F279" s="552"/>
      <c r="G279" s="552"/>
      <c r="H279" s="554"/>
      <c r="I279" s="554"/>
      <c r="J279" s="554"/>
      <c r="K279" s="554"/>
      <c r="L279" s="554"/>
      <c r="M279" s="554"/>
      <c r="N279" s="554"/>
      <c r="O279" s="554"/>
      <c r="P279" s="543"/>
      <c r="Q279" s="555">
        <v>13.0</v>
      </c>
      <c r="R279" s="554"/>
      <c r="S279" s="543"/>
    </row>
    <row r="280">
      <c r="A280" s="549">
        <v>13.0</v>
      </c>
      <c r="B280" s="549"/>
      <c r="C280" s="559"/>
      <c r="D280" s="552"/>
      <c r="E280" s="554"/>
      <c r="F280" s="552"/>
      <c r="G280" s="552"/>
      <c r="H280" s="554"/>
      <c r="I280" s="554"/>
      <c r="J280" s="554"/>
      <c r="K280" s="554"/>
      <c r="L280" s="554"/>
      <c r="M280" s="554"/>
      <c r="N280" s="554"/>
      <c r="O280" s="554"/>
      <c r="P280" s="543"/>
      <c r="Q280" s="555">
        <v>14.0</v>
      </c>
      <c r="R280" s="552"/>
      <c r="S280" s="543"/>
    </row>
    <row r="281">
      <c r="A281" s="549">
        <v>14.0</v>
      </c>
      <c r="B281" s="549"/>
      <c r="C281" s="559"/>
      <c r="D281" s="552"/>
      <c r="E281" s="554"/>
      <c r="F281" s="552"/>
      <c r="G281" s="552"/>
      <c r="H281" s="554"/>
      <c r="I281" s="554"/>
      <c r="J281" s="554"/>
      <c r="K281" s="554"/>
      <c r="L281" s="554"/>
      <c r="M281" s="554"/>
      <c r="N281" s="554"/>
      <c r="O281" s="554"/>
      <c r="P281" s="543"/>
      <c r="Q281" s="555">
        <v>15.0</v>
      </c>
      <c r="R281" s="554"/>
      <c r="S281" s="543"/>
    </row>
    <row r="282">
      <c r="A282" s="549">
        <v>15.0</v>
      </c>
      <c r="B282" s="549"/>
      <c r="C282" s="559"/>
      <c r="D282" s="552"/>
      <c r="E282" s="554"/>
      <c r="F282" s="552"/>
      <c r="G282" s="552"/>
      <c r="H282" s="554"/>
      <c r="I282" s="554"/>
      <c r="J282" s="554"/>
      <c r="K282" s="554"/>
      <c r="L282" s="554"/>
      <c r="M282" s="554"/>
      <c r="N282" s="554"/>
      <c r="O282" s="554"/>
      <c r="P282" s="543"/>
      <c r="Q282" s="555">
        <v>16.0</v>
      </c>
      <c r="R282" s="552"/>
      <c r="S282" s="543"/>
    </row>
    <row r="283">
      <c r="A283" s="549">
        <v>16.0</v>
      </c>
      <c r="B283" s="549"/>
      <c r="C283" s="559"/>
      <c r="D283" s="552"/>
      <c r="E283" s="554"/>
      <c r="F283" s="552"/>
      <c r="G283" s="552"/>
      <c r="H283" s="554"/>
      <c r="I283" s="554"/>
      <c r="J283" s="554"/>
      <c r="K283" s="554"/>
      <c r="L283" s="554"/>
      <c r="M283" s="554"/>
      <c r="N283" s="554"/>
      <c r="O283" s="554"/>
      <c r="P283" s="543"/>
      <c r="Q283" s="555">
        <v>17.0</v>
      </c>
      <c r="R283" s="554"/>
      <c r="S283" s="543"/>
    </row>
    <row r="284">
      <c r="A284" s="549">
        <v>17.0</v>
      </c>
      <c r="B284" s="549"/>
      <c r="C284" s="559"/>
      <c r="D284" s="552"/>
      <c r="E284" s="554"/>
      <c r="F284" s="552"/>
      <c r="G284" s="552"/>
      <c r="H284" s="554"/>
      <c r="I284" s="554"/>
      <c r="J284" s="554"/>
      <c r="K284" s="554"/>
      <c r="L284" s="554"/>
      <c r="M284" s="554"/>
      <c r="N284" s="554"/>
      <c r="O284" s="554"/>
      <c r="P284" s="543"/>
      <c r="Q284" s="555">
        <v>18.0</v>
      </c>
      <c r="R284" s="552"/>
      <c r="S284" s="543"/>
    </row>
    <row r="285">
      <c r="A285" s="549">
        <v>18.0</v>
      </c>
      <c r="B285" s="549"/>
      <c r="C285" s="559"/>
      <c r="D285" s="552"/>
      <c r="E285" s="554"/>
      <c r="F285" s="552"/>
      <c r="G285" s="552"/>
      <c r="H285" s="554"/>
      <c r="I285" s="554"/>
      <c r="J285" s="554"/>
      <c r="K285" s="554"/>
      <c r="L285" s="554"/>
      <c r="M285" s="554"/>
      <c r="N285" s="554"/>
      <c r="O285" s="554"/>
      <c r="P285" s="543"/>
      <c r="Q285" s="555">
        <v>19.0</v>
      </c>
      <c r="R285" s="554"/>
      <c r="S285" s="543"/>
    </row>
    <row r="286">
      <c r="A286" s="549">
        <v>19.0</v>
      </c>
      <c r="B286" s="549"/>
      <c r="C286" s="559"/>
      <c r="D286" s="552"/>
      <c r="E286" s="554"/>
      <c r="F286" s="552"/>
      <c r="G286" s="552"/>
      <c r="H286" s="554"/>
      <c r="I286" s="554"/>
      <c r="J286" s="554"/>
      <c r="K286" s="554"/>
      <c r="L286" s="554"/>
      <c r="M286" s="554"/>
      <c r="N286" s="554"/>
      <c r="O286" s="554"/>
      <c r="P286" s="543"/>
      <c r="Q286" s="555">
        <v>20.0</v>
      </c>
      <c r="R286" s="552"/>
      <c r="S286" s="543"/>
    </row>
    <row r="287">
      <c r="A287" s="549">
        <v>20.0</v>
      </c>
      <c r="B287" s="549"/>
      <c r="C287" s="559"/>
      <c r="D287" s="552"/>
      <c r="E287" s="554"/>
      <c r="F287" s="552"/>
      <c r="G287" s="552"/>
      <c r="H287" s="554"/>
      <c r="I287" s="554"/>
      <c r="J287" s="554"/>
      <c r="K287" s="554"/>
      <c r="L287" s="554"/>
      <c r="M287" s="554"/>
      <c r="N287" s="554"/>
      <c r="O287" s="554"/>
      <c r="P287" s="543"/>
      <c r="Q287" s="555">
        <v>21.0</v>
      </c>
      <c r="R287" s="554"/>
      <c r="S287" s="543"/>
    </row>
    <row r="288">
      <c r="A288" s="560"/>
      <c r="B288" s="560"/>
      <c r="C288" s="560"/>
      <c r="D288" s="560"/>
      <c r="E288" s="560"/>
      <c r="F288" s="560"/>
      <c r="G288" s="560"/>
      <c r="H288" s="560"/>
      <c r="I288" s="560"/>
      <c r="J288" s="560"/>
      <c r="K288" s="560"/>
      <c r="L288" s="560"/>
      <c r="M288" s="560"/>
      <c r="N288" s="560"/>
      <c r="O288" s="560"/>
      <c r="P288" s="543"/>
      <c r="Q288" s="560"/>
      <c r="R288" s="560"/>
      <c r="S288" s="543"/>
    </row>
  </sheetData>
  <mergeCells count="60">
    <mergeCell ref="A1:C1"/>
    <mergeCell ref="E1:O1"/>
    <mergeCell ref="Q1:R2"/>
    <mergeCell ref="A2:C2"/>
    <mergeCell ref="E2:O2"/>
    <mergeCell ref="E25:O25"/>
    <mergeCell ref="Q25:R26"/>
    <mergeCell ref="E26:O26"/>
    <mergeCell ref="A25:C25"/>
    <mergeCell ref="A26:C26"/>
    <mergeCell ref="A49:C49"/>
    <mergeCell ref="E49:O49"/>
    <mergeCell ref="Q49:R50"/>
    <mergeCell ref="A50:C50"/>
    <mergeCell ref="E50:O50"/>
    <mergeCell ref="A73:C73"/>
    <mergeCell ref="E73:O73"/>
    <mergeCell ref="Q73:R74"/>
    <mergeCell ref="A74:C74"/>
    <mergeCell ref="E74:O74"/>
    <mergeCell ref="E97:O97"/>
    <mergeCell ref="Q97:R98"/>
    <mergeCell ref="E98:O98"/>
    <mergeCell ref="A97:C97"/>
    <mergeCell ref="A98:C98"/>
    <mergeCell ref="A121:C121"/>
    <mergeCell ref="E121:O121"/>
    <mergeCell ref="Q121:R122"/>
    <mergeCell ref="A122:C122"/>
    <mergeCell ref="E122:O122"/>
    <mergeCell ref="A145:C145"/>
    <mergeCell ref="E145:O145"/>
    <mergeCell ref="Q145:R146"/>
    <mergeCell ref="A146:C146"/>
    <mergeCell ref="E146:O146"/>
    <mergeCell ref="E169:O169"/>
    <mergeCell ref="Q169:R170"/>
    <mergeCell ref="E170:O170"/>
    <mergeCell ref="A169:C169"/>
    <mergeCell ref="A170:C170"/>
    <mergeCell ref="A193:C193"/>
    <mergeCell ref="E193:O193"/>
    <mergeCell ref="Q193:R194"/>
    <mergeCell ref="A194:C194"/>
    <mergeCell ref="E194:O194"/>
    <mergeCell ref="A241:C241"/>
    <mergeCell ref="A242:C242"/>
    <mergeCell ref="A265:C265"/>
    <mergeCell ref="E265:O265"/>
    <mergeCell ref="Q265:R266"/>
    <mergeCell ref="A266:C266"/>
    <mergeCell ref="E266:O266"/>
    <mergeCell ref="A217:C217"/>
    <mergeCell ref="E217:O217"/>
    <mergeCell ref="Q217:R218"/>
    <mergeCell ref="A218:C218"/>
    <mergeCell ref="E218:O218"/>
    <mergeCell ref="E241:O241"/>
    <mergeCell ref="Q241:R242"/>
    <mergeCell ref="E242:O242"/>
  </mergeCells>
  <drawing r:id="rId1"/>
</worksheet>
</file>

<file path=xl/worksheets/sheet1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rightToLeft="1" workbookViewId="0"/>
  </sheetViews>
  <sheetFormatPr customHeight="1" defaultColWidth="12.63" defaultRowHeight="15.75"/>
  <cols>
    <col customWidth="1" min="1" max="1" width="3.63"/>
    <col customWidth="1" min="2" max="3" width="8.25"/>
    <col customWidth="1" min="4" max="5" width="8.38"/>
    <col customWidth="1" min="6" max="7" width="8.25"/>
    <col customWidth="1" min="8" max="8" width="6.38"/>
    <col customWidth="1" min="9" max="9" width="8.25"/>
    <col customWidth="1" min="10" max="10" width="8.38"/>
    <col customWidth="1" min="11" max="13" width="8.25"/>
    <col customWidth="1" min="14" max="14" width="6.38"/>
    <col customWidth="1" min="15" max="15" width="8.25"/>
    <col customWidth="1" min="16" max="16" width="8.38"/>
    <col customWidth="1" min="17" max="19" width="8.25"/>
    <col customWidth="1" min="20" max="20" width="6.38"/>
    <col customWidth="1" min="21" max="23" width="8.25"/>
    <col customWidth="1" min="24" max="24" width="9.75"/>
    <col customWidth="1" min="25" max="26" width="8.25"/>
  </cols>
  <sheetData>
    <row r="1" ht="10.5" customHeight="1">
      <c r="A1" s="1"/>
      <c r="B1" s="2"/>
      <c r="C1" s="2"/>
      <c r="D1" s="2"/>
      <c r="E1" s="2"/>
      <c r="F1" s="2"/>
      <c r="G1" s="2"/>
      <c r="H1" s="2"/>
      <c r="I1" s="2"/>
      <c r="J1" s="2"/>
      <c r="K1" s="2"/>
      <c r="L1" s="2"/>
      <c r="M1" s="2"/>
      <c r="N1" s="2"/>
      <c r="O1" s="2"/>
      <c r="P1" s="2"/>
      <c r="Q1" s="2"/>
      <c r="R1" s="2"/>
      <c r="S1" s="2"/>
      <c r="T1" s="2"/>
      <c r="U1" s="2"/>
      <c r="V1" s="2"/>
      <c r="W1" s="2"/>
      <c r="X1" s="2"/>
      <c r="Y1" s="2"/>
      <c r="Z1" s="2"/>
    </row>
    <row r="2" ht="36.75" customHeight="1">
      <c r="A2" s="3"/>
      <c r="B2" s="164" t="str">
        <f>'الخطة الاستراتيجية'!B2</f>
        <v>جمعية ملهم للتنمية الذاتية</v>
      </c>
      <c r="C2" s="5"/>
      <c r="D2" s="5"/>
      <c r="E2" s="5"/>
      <c r="F2" s="5"/>
      <c r="G2" s="6"/>
      <c r="H2" s="7"/>
      <c r="I2" s="165" t="s">
        <v>0</v>
      </c>
      <c r="J2" s="166" t="s">
        <v>1</v>
      </c>
      <c r="K2" s="5"/>
      <c r="L2" s="167" t="str">
        <f>'الخطة الاستراتيجية'!K2</f>
        <v>التميز في تمكين الشباب</v>
      </c>
      <c r="M2" s="5"/>
      <c r="N2" s="5"/>
      <c r="O2" s="5"/>
      <c r="P2" s="6"/>
      <c r="Q2" s="7"/>
      <c r="R2" s="165" t="s">
        <v>0</v>
      </c>
      <c r="S2" s="166" t="s">
        <v>2</v>
      </c>
      <c r="T2" s="5"/>
      <c r="U2" s="158"/>
      <c r="V2" s="168" t="str">
        <f>'الخطة الاستراتيجية'!T2</f>
        <v>الإيجابية</v>
      </c>
      <c r="W2" s="168" t="str">
        <f>'الخطة الاستراتيجية'!U2</f>
        <v>الإخلاص</v>
      </c>
      <c r="X2" s="168" t="str">
        <f>'الخطة الاستراتيجية'!V2</f>
        <v>الشفافية </v>
      </c>
      <c r="Y2" s="168" t="str">
        <f>'الخطة الاستراتيجية'!W2</f>
        <v>الاحترام</v>
      </c>
      <c r="Z2" s="168" t="str">
        <f>'الخطة الاستراتيجية'!X2</f>
        <v>الإبداع</v>
      </c>
    </row>
    <row r="3" ht="9.0" customHeight="1">
      <c r="A3" s="13"/>
      <c r="B3" s="14"/>
      <c r="C3" s="15"/>
      <c r="D3" s="15"/>
      <c r="E3" s="15"/>
      <c r="F3" s="15"/>
      <c r="G3" s="15"/>
      <c r="H3" s="15"/>
      <c r="I3" s="15"/>
      <c r="J3" s="15"/>
      <c r="K3" s="15"/>
      <c r="L3" s="15"/>
      <c r="M3" s="15"/>
      <c r="N3" s="15"/>
      <c r="O3" s="15"/>
      <c r="P3" s="15"/>
      <c r="Q3" s="15"/>
      <c r="R3" s="15"/>
      <c r="S3" s="15"/>
      <c r="T3" s="15"/>
      <c r="U3" s="15"/>
      <c r="V3" s="15"/>
      <c r="W3" s="15"/>
      <c r="X3" s="15"/>
      <c r="Y3" s="15"/>
      <c r="Z3" s="159"/>
    </row>
    <row r="4" ht="31.5" customHeight="1">
      <c r="A4" s="3"/>
      <c r="B4" s="169" t="s">
        <v>0</v>
      </c>
      <c r="C4" s="170" t="s">
        <v>3</v>
      </c>
      <c r="D4" s="18"/>
      <c r="E4" s="171" t="str">
        <f>'الخطة الاستراتيجية'!E4</f>
        <v>جمعية أهلية تعتني ببناء القيم لدى الشباب، وتعزيز المهارات وبناء القدرات البشرية من خلال الممكنات البشرية وبوسائل حديثة</v>
      </c>
      <c r="F4" s="20"/>
      <c r="G4" s="20"/>
      <c r="H4" s="20"/>
      <c r="I4" s="20"/>
      <c r="J4" s="20"/>
      <c r="K4" s="20"/>
      <c r="L4" s="20"/>
      <c r="M4" s="20"/>
      <c r="N4" s="20"/>
      <c r="O4" s="20"/>
      <c r="P4" s="20"/>
      <c r="Q4" s="20"/>
      <c r="R4" s="20"/>
      <c r="S4" s="20"/>
      <c r="T4" s="20"/>
      <c r="U4" s="20"/>
      <c r="V4" s="20"/>
      <c r="W4" s="20"/>
      <c r="X4" s="20"/>
      <c r="Y4" s="20"/>
      <c r="Z4" s="21"/>
    </row>
    <row r="5" ht="9.0" customHeight="1">
      <c r="A5" s="3"/>
      <c r="B5" s="562"/>
      <c r="C5" s="563"/>
      <c r="D5" s="563"/>
      <c r="E5" s="563"/>
      <c r="F5" s="563"/>
      <c r="G5" s="563"/>
      <c r="H5" s="563"/>
      <c r="I5" s="563"/>
      <c r="J5" s="563"/>
      <c r="K5" s="563"/>
      <c r="L5" s="563"/>
      <c r="M5" s="563"/>
      <c r="N5" s="563"/>
      <c r="O5" s="563"/>
      <c r="P5" s="563"/>
      <c r="Q5" s="563"/>
      <c r="R5" s="563"/>
      <c r="S5" s="564"/>
      <c r="T5" s="564"/>
      <c r="U5" s="564"/>
      <c r="V5" s="564"/>
      <c r="W5" s="564"/>
      <c r="X5" s="564"/>
      <c r="Y5" s="564"/>
      <c r="Z5" s="565"/>
    </row>
    <row r="6" ht="55.5" customHeight="1">
      <c r="A6" s="3"/>
      <c r="B6" s="24"/>
      <c r="C6" s="566" t="s">
        <v>602</v>
      </c>
      <c r="D6" s="182"/>
      <c r="E6" s="182"/>
      <c r="F6" s="182"/>
      <c r="G6" s="182"/>
      <c r="H6" s="182"/>
      <c r="I6" s="182"/>
      <c r="J6" s="182"/>
      <c r="K6" s="182"/>
      <c r="L6" s="182"/>
      <c r="M6" s="182"/>
      <c r="N6" s="182"/>
      <c r="O6" s="182"/>
      <c r="P6" s="182"/>
      <c r="Q6" s="182"/>
      <c r="R6" s="182"/>
      <c r="S6" s="182"/>
      <c r="T6" s="182"/>
      <c r="U6" s="182"/>
      <c r="V6" s="182"/>
      <c r="W6" s="182"/>
      <c r="X6" s="182"/>
      <c r="Y6" s="181"/>
      <c r="Z6" s="23"/>
    </row>
    <row r="7" ht="31.5" customHeight="1">
      <c r="A7" s="3"/>
      <c r="B7" s="24"/>
      <c r="C7" s="567" t="s">
        <v>22</v>
      </c>
      <c r="D7" s="568" t="s">
        <v>602</v>
      </c>
      <c r="H7" s="569" t="s">
        <v>603</v>
      </c>
      <c r="I7" s="147"/>
      <c r="J7" s="569" t="s">
        <v>189</v>
      </c>
      <c r="K7" s="147"/>
      <c r="L7" s="569" t="s">
        <v>604</v>
      </c>
      <c r="M7" s="147"/>
      <c r="N7" s="569" t="s">
        <v>605</v>
      </c>
      <c r="O7" s="147"/>
      <c r="P7" s="569" t="s">
        <v>606</v>
      </c>
      <c r="Q7" s="147"/>
      <c r="R7" s="570" t="s">
        <v>607</v>
      </c>
      <c r="S7" s="147"/>
      <c r="T7" s="570" t="s">
        <v>607</v>
      </c>
      <c r="U7" s="147"/>
      <c r="V7" s="570" t="s">
        <v>607</v>
      </c>
      <c r="W7" s="147"/>
      <c r="X7" s="570" t="s">
        <v>607</v>
      </c>
      <c r="Y7" s="147"/>
      <c r="Z7" s="23"/>
    </row>
    <row r="8" ht="40.5" customHeight="1">
      <c r="A8" s="3"/>
      <c r="B8" s="24"/>
      <c r="C8" s="571">
        <v>1.0</v>
      </c>
      <c r="D8" s="572" t="s">
        <v>608</v>
      </c>
      <c r="E8" s="147"/>
      <c r="F8" s="147"/>
      <c r="G8" s="147"/>
      <c r="H8" s="572" t="s">
        <v>44</v>
      </c>
      <c r="I8" s="147"/>
      <c r="J8" s="573" t="s">
        <v>609</v>
      </c>
      <c r="K8" s="148"/>
      <c r="L8" s="572" t="s">
        <v>610</v>
      </c>
      <c r="M8" s="147"/>
      <c r="N8" s="572" t="s">
        <v>611</v>
      </c>
      <c r="O8" s="147"/>
      <c r="P8" s="572" t="s">
        <v>612</v>
      </c>
      <c r="Q8" s="147"/>
      <c r="R8" s="574" t="s">
        <v>607</v>
      </c>
      <c r="S8" s="147"/>
      <c r="T8" s="574" t="s">
        <v>607</v>
      </c>
      <c r="U8" s="147"/>
      <c r="V8" s="574" t="s">
        <v>607</v>
      </c>
      <c r="W8" s="147"/>
      <c r="X8" s="574" t="s">
        <v>607</v>
      </c>
      <c r="Y8" s="147"/>
      <c r="Z8" s="23"/>
    </row>
    <row r="9" ht="40.5" customHeight="1">
      <c r="A9" s="3"/>
      <c r="B9" s="24"/>
      <c r="C9" s="571">
        <v>2.0</v>
      </c>
      <c r="D9" s="572" t="s">
        <v>613</v>
      </c>
      <c r="E9" s="147"/>
      <c r="F9" s="147"/>
      <c r="G9" s="147"/>
      <c r="H9" s="572" t="s">
        <v>614</v>
      </c>
      <c r="I9" s="147"/>
      <c r="J9" s="573" t="s">
        <v>609</v>
      </c>
      <c r="K9" s="148"/>
      <c r="L9" s="572" t="s">
        <v>44</v>
      </c>
      <c r="M9" s="147"/>
      <c r="N9" s="572" t="s">
        <v>611</v>
      </c>
      <c r="O9" s="147"/>
      <c r="P9" s="572" t="s">
        <v>615</v>
      </c>
      <c r="Q9" s="147"/>
      <c r="R9" s="574" t="s">
        <v>607</v>
      </c>
      <c r="S9" s="147"/>
      <c r="T9" s="574" t="s">
        <v>607</v>
      </c>
      <c r="U9" s="147"/>
      <c r="V9" s="574" t="s">
        <v>607</v>
      </c>
      <c r="W9" s="147"/>
      <c r="X9" s="574" t="s">
        <v>607</v>
      </c>
      <c r="Y9" s="147"/>
      <c r="Z9" s="23"/>
    </row>
    <row r="10" ht="40.5" customHeight="1">
      <c r="A10" s="3"/>
      <c r="B10" s="24"/>
      <c r="C10" s="571">
        <v>3.0</v>
      </c>
      <c r="D10" s="572" t="s">
        <v>616</v>
      </c>
      <c r="E10" s="147"/>
      <c r="F10" s="147"/>
      <c r="G10" s="147"/>
      <c r="H10" s="572" t="s">
        <v>603</v>
      </c>
      <c r="I10" s="147"/>
      <c r="J10" s="575"/>
      <c r="K10" s="148"/>
      <c r="L10" s="572" t="s">
        <v>617</v>
      </c>
      <c r="M10" s="147"/>
      <c r="N10" s="574" t="s">
        <v>607</v>
      </c>
      <c r="O10" s="147"/>
      <c r="P10" s="574" t="s">
        <v>607</v>
      </c>
      <c r="Q10" s="147"/>
      <c r="R10" s="574" t="s">
        <v>607</v>
      </c>
      <c r="S10" s="147"/>
      <c r="T10" s="574" t="s">
        <v>607</v>
      </c>
      <c r="U10" s="147"/>
      <c r="V10" s="574" t="s">
        <v>607</v>
      </c>
      <c r="W10" s="147"/>
      <c r="X10" s="574" t="s">
        <v>607</v>
      </c>
      <c r="Y10" s="147"/>
      <c r="Z10" s="23"/>
    </row>
    <row r="11" ht="40.5" customHeight="1">
      <c r="A11" s="3"/>
      <c r="B11" s="24"/>
      <c r="C11" s="571">
        <v>4.0</v>
      </c>
      <c r="D11" s="572" t="s">
        <v>616</v>
      </c>
      <c r="E11" s="147"/>
      <c r="F11" s="147"/>
      <c r="G11" s="147"/>
      <c r="H11" s="572" t="s">
        <v>603</v>
      </c>
      <c r="I11" s="147"/>
      <c r="J11" s="575"/>
      <c r="K11" s="148"/>
      <c r="L11" s="572" t="s">
        <v>617</v>
      </c>
      <c r="M11" s="147"/>
      <c r="N11" s="574" t="s">
        <v>607</v>
      </c>
      <c r="O11" s="147"/>
      <c r="P11" s="574" t="s">
        <v>607</v>
      </c>
      <c r="Q11" s="147"/>
      <c r="R11" s="574" t="s">
        <v>607</v>
      </c>
      <c r="S11" s="147"/>
      <c r="T11" s="574" t="s">
        <v>607</v>
      </c>
      <c r="U11" s="147"/>
      <c r="V11" s="574" t="s">
        <v>607</v>
      </c>
      <c r="W11" s="147"/>
      <c r="X11" s="574" t="s">
        <v>607</v>
      </c>
      <c r="Y11" s="147"/>
      <c r="Z11" s="23"/>
    </row>
    <row r="12" ht="40.5" customHeight="1">
      <c r="A12" s="3"/>
      <c r="B12" s="24"/>
      <c r="C12" s="571">
        <v>5.0</v>
      </c>
      <c r="D12" s="572" t="s">
        <v>616</v>
      </c>
      <c r="E12" s="147"/>
      <c r="F12" s="147"/>
      <c r="G12" s="147"/>
      <c r="H12" s="572" t="s">
        <v>603</v>
      </c>
      <c r="I12" s="147"/>
      <c r="J12" s="575"/>
      <c r="K12" s="148"/>
      <c r="L12" s="572" t="s">
        <v>617</v>
      </c>
      <c r="M12" s="147"/>
      <c r="N12" s="574" t="s">
        <v>607</v>
      </c>
      <c r="O12" s="147"/>
      <c r="P12" s="574" t="s">
        <v>607</v>
      </c>
      <c r="Q12" s="147"/>
      <c r="R12" s="574" t="s">
        <v>607</v>
      </c>
      <c r="S12" s="147"/>
      <c r="T12" s="574" t="s">
        <v>607</v>
      </c>
      <c r="U12" s="147"/>
      <c r="V12" s="574" t="s">
        <v>607</v>
      </c>
      <c r="W12" s="147"/>
      <c r="X12" s="574" t="s">
        <v>607</v>
      </c>
      <c r="Y12" s="147"/>
      <c r="Z12" s="23"/>
    </row>
    <row r="13" ht="40.5" customHeight="1">
      <c r="A13" s="3"/>
      <c r="B13" s="24"/>
      <c r="C13" s="571">
        <v>6.0</v>
      </c>
      <c r="D13" s="572" t="s">
        <v>616</v>
      </c>
      <c r="E13" s="147"/>
      <c r="F13" s="147"/>
      <c r="G13" s="147"/>
      <c r="H13" s="572" t="s">
        <v>603</v>
      </c>
      <c r="I13" s="147"/>
      <c r="J13" s="575"/>
      <c r="K13" s="148"/>
      <c r="L13" s="572" t="s">
        <v>617</v>
      </c>
      <c r="M13" s="147"/>
      <c r="N13" s="574" t="s">
        <v>607</v>
      </c>
      <c r="O13" s="147"/>
      <c r="P13" s="574" t="s">
        <v>607</v>
      </c>
      <c r="Q13" s="147"/>
      <c r="R13" s="574" t="s">
        <v>607</v>
      </c>
      <c r="S13" s="147"/>
      <c r="T13" s="574" t="s">
        <v>607</v>
      </c>
      <c r="U13" s="147"/>
      <c r="V13" s="574" t="s">
        <v>607</v>
      </c>
      <c r="W13" s="147"/>
      <c r="X13" s="574" t="s">
        <v>607</v>
      </c>
      <c r="Y13" s="147"/>
      <c r="Z13" s="23"/>
    </row>
    <row r="14" ht="40.5" customHeight="1">
      <c r="A14" s="3"/>
      <c r="B14" s="24"/>
      <c r="C14" s="571">
        <v>7.0</v>
      </c>
      <c r="D14" s="572" t="s">
        <v>616</v>
      </c>
      <c r="E14" s="147"/>
      <c r="F14" s="147"/>
      <c r="G14" s="147"/>
      <c r="H14" s="572" t="s">
        <v>603</v>
      </c>
      <c r="I14" s="147"/>
      <c r="J14" s="575"/>
      <c r="K14" s="148"/>
      <c r="L14" s="572" t="s">
        <v>617</v>
      </c>
      <c r="M14" s="147"/>
      <c r="N14" s="574" t="s">
        <v>607</v>
      </c>
      <c r="O14" s="147"/>
      <c r="P14" s="574" t="s">
        <v>607</v>
      </c>
      <c r="Q14" s="147"/>
      <c r="R14" s="574" t="s">
        <v>607</v>
      </c>
      <c r="S14" s="147"/>
      <c r="T14" s="574" t="s">
        <v>607</v>
      </c>
      <c r="U14" s="147"/>
      <c r="V14" s="574" t="s">
        <v>607</v>
      </c>
      <c r="W14" s="147"/>
      <c r="X14" s="574" t="s">
        <v>607</v>
      </c>
      <c r="Y14" s="147"/>
      <c r="Z14" s="23"/>
    </row>
    <row r="15" ht="40.5" customHeight="1">
      <c r="A15" s="3"/>
      <c r="B15" s="24"/>
      <c r="C15" s="571">
        <v>8.0</v>
      </c>
      <c r="D15" s="572" t="s">
        <v>616</v>
      </c>
      <c r="E15" s="147"/>
      <c r="F15" s="147"/>
      <c r="G15" s="147"/>
      <c r="H15" s="572" t="s">
        <v>603</v>
      </c>
      <c r="I15" s="147"/>
      <c r="J15" s="575"/>
      <c r="K15" s="148"/>
      <c r="L15" s="572" t="s">
        <v>617</v>
      </c>
      <c r="M15" s="147"/>
      <c r="N15" s="574" t="s">
        <v>607</v>
      </c>
      <c r="O15" s="147"/>
      <c r="P15" s="574" t="s">
        <v>607</v>
      </c>
      <c r="Q15" s="147"/>
      <c r="R15" s="574" t="s">
        <v>607</v>
      </c>
      <c r="S15" s="147"/>
      <c r="T15" s="574" t="s">
        <v>607</v>
      </c>
      <c r="U15" s="147"/>
      <c r="V15" s="574" t="s">
        <v>607</v>
      </c>
      <c r="W15" s="147"/>
      <c r="X15" s="574" t="s">
        <v>607</v>
      </c>
      <c r="Y15" s="147"/>
      <c r="Z15" s="23"/>
    </row>
    <row r="16" ht="40.5" customHeight="1">
      <c r="A16" s="3"/>
      <c r="B16" s="24"/>
      <c r="C16" s="571">
        <v>9.0</v>
      </c>
      <c r="D16" s="572" t="s">
        <v>616</v>
      </c>
      <c r="E16" s="147"/>
      <c r="F16" s="147"/>
      <c r="G16" s="147"/>
      <c r="H16" s="572" t="s">
        <v>603</v>
      </c>
      <c r="I16" s="147"/>
      <c r="J16" s="575"/>
      <c r="K16" s="148"/>
      <c r="L16" s="572" t="s">
        <v>617</v>
      </c>
      <c r="M16" s="147"/>
      <c r="N16" s="574" t="s">
        <v>607</v>
      </c>
      <c r="O16" s="147"/>
      <c r="P16" s="574" t="s">
        <v>607</v>
      </c>
      <c r="Q16" s="147"/>
      <c r="R16" s="574" t="s">
        <v>607</v>
      </c>
      <c r="S16" s="147"/>
      <c r="T16" s="574" t="s">
        <v>607</v>
      </c>
      <c r="U16" s="147"/>
      <c r="V16" s="574" t="s">
        <v>607</v>
      </c>
      <c r="W16" s="147"/>
      <c r="X16" s="574" t="s">
        <v>607</v>
      </c>
      <c r="Y16" s="147"/>
      <c r="Z16" s="23"/>
    </row>
    <row r="17" ht="40.5" customHeight="1">
      <c r="A17" s="3"/>
      <c r="B17" s="24"/>
      <c r="C17" s="571">
        <v>10.0</v>
      </c>
      <c r="D17" s="572" t="s">
        <v>616</v>
      </c>
      <c r="E17" s="147"/>
      <c r="F17" s="147"/>
      <c r="G17" s="147"/>
      <c r="H17" s="572" t="s">
        <v>603</v>
      </c>
      <c r="I17" s="147"/>
      <c r="J17" s="575"/>
      <c r="K17" s="148"/>
      <c r="L17" s="572" t="s">
        <v>617</v>
      </c>
      <c r="M17" s="147"/>
      <c r="N17" s="574" t="s">
        <v>607</v>
      </c>
      <c r="O17" s="147"/>
      <c r="P17" s="574" t="s">
        <v>607</v>
      </c>
      <c r="Q17" s="147"/>
      <c r="R17" s="574" t="s">
        <v>607</v>
      </c>
      <c r="S17" s="147"/>
      <c r="T17" s="574" t="s">
        <v>607</v>
      </c>
      <c r="U17" s="147"/>
      <c r="V17" s="574" t="s">
        <v>607</v>
      </c>
      <c r="W17" s="147"/>
      <c r="X17" s="574" t="s">
        <v>607</v>
      </c>
      <c r="Y17" s="147"/>
      <c r="Z17" s="23"/>
    </row>
    <row r="18" ht="40.5" customHeight="1">
      <c r="A18" s="3"/>
      <c r="B18" s="24"/>
      <c r="C18" s="571">
        <v>11.0</v>
      </c>
      <c r="D18" s="572" t="s">
        <v>616</v>
      </c>
      <c r="E18" s="147"/>
      <c r="F18" s="147"/>
      <c r="G18" s="147"/>
      <c r="H18" s="572" t="s">
        <v>603</v>
      </c>
      <c r="I18" s="147"/>
      <c r="J18" s="575"/>
      <c r="K18" s="148"/>
      <c r="L18" s="572" t="s">
        <v>617</v>
      </c>
      <c r="M18" s="147"/>
      <c r="N18" s="574" t="s">
        <v>607</v>
      </c>
      <c r="O18" s="147"/>
      <c r="P18" s="574" t="s">
        <v>607</v>
      </c>
      <c r="Q18" s="147"/>
      <c r="R18" s="574" t="s">
        <v>607</v>
      </c>
      <c r="S18" s="147"/>
      <c r="T18" s="574" t="s">
        <v>607</v>
      </c>
      <c r="U18" s="147"/>
      <c r="V18" s="574" t="s">
        <v>607</v>
      </c>
      <c r="W18" s="147"/>
      <c r="X18" s="574" t="s">
        <v>607</v>
      </c>
      <c r="Y18" s="147"/>
      <c r="Z18" s="23"/>
    </row>
    <row r="19" ht="40.5" customHeight="1">
      <c r="A19" s="3"/>
      <c r="B19" s="24"/>
      <c r="C19" s="571">
        <v>12.0</v>
      </c>
      <c r="D19" s="572" t="s">
        <v>616</v>
      </c>
      <c r="E19" s="147"/>
      <c r="F19" s="147"/>
      <c r="G19" s="147"/>
      <c r="H19" s="572" t="s">
        <v>603</v>
      </c>
      <c r="I19" s="147"/>
      <c r="J19" s="575"/>
      <c r="K19" s="148"/>
      <c r="L19" s="572" t="s">
        <v>617</v>
      </c>
      <c r="M19" s="147"/>
      <c r="N19" s="574" t="s">
        <v>607</v>
      </c>
      <c r="O19" s="147"/>
      <c r="P19" s="574" t="s">
        <v>607</v>
      </c>
      <c r="Q19" s="147"/>
      <c r="R19" s="574" t="s">
        <v>607</v>
      </c>
      <c r="S19" s="147"/>
      <c r="T19" s="574" t="s">
        <v>607</v>
      </c>
      <c r="U19" s="147"/>
      <c r="V19" s="574" t="s">
        <v>607</v>
      </c>
      <c r="W19" s="147"/>
      <c r="X19" s="574" t="s">
        <v>607</v>
      </c>
      <c r="Y19" s="147"/>
      <c r="Z19" s="23"/>
    </row>
    <row r="20" ht="40.5" customHeight="1">
      <c r="A20" s="3"/>
      <c r="B20" s="24"/>
      <c r="C20" s="571">
        <v>13.0</v>
      </c>
      <c r="D20" s="572" t="s">
        <v>616</v>
      </c>
      <c r="E20" s="147"/>
      <c r="F20" s="147"/>
      <c r="G20" s="147"/>
      <c r="H20" s="572" t="s">
        <v>603</v>
      </c>
      <c r="I20" s="147"/>
      <c r="J20" s="575"/>
      <c r="K20" s="148"/>
      <c r="L20" s="572" t="s">
        <v>617</v>
      </c>
      <c r="M20" s="147"/>
      <c r="N20" s="574" t="s">
        <v>607</v>
      </c>
      <c r="O20" s="147"/>
      <c r="P20" s="574" t="s">
        <v>607</v>
      </c>
      <c r="Q20" s="147"/>
      <c r="R20" s="574" t="s">
        <v>607</v>
      </c>
      <c r="S20" s="147"/>
      <c r="T20" s="574" t="s">
        <v>607</v>
      </c>
      <c r="U20" s="147"/>
      <c r="V20" s="574" t="s">
        <v>607</v>
      </c>
      <c r="W20" s="147"/>
      <c r="X20" s="574" t="s">
        <v>607</v>
      </c>
      <c r="Y20" s="147"/>
      <c r="Z20" s="23"/>
    </row>
    <row r="21" ht="40.5" customHeight="1">
      <c r="A21" s="3"/>
      <c r="B21" s="24"/>
      <c r="C21" s="571">
        <v>14.0</v>
      </c>
      <c r="D21" s="572" t="s">
        <v>616</v>
      </c>
      <c r="E21" s="147"/>
      <c r="F21" s="147"/>
      <c r="G21" s="147"/>
      <c r="H21" s="572" t="s">
        <v>603</v>
      </c>
      <c r="I21" s="147"/>
      <c r="J21" s="575"/>
      <c r="K21" s="148"/>
      <c r="L21" s="572" t="s">
        <v>617</v>
      </c>
      <c r="M21" s="147"/>
      <c r="N21" s="574" t="s">
        <v>607</v>
      </c>
      <c r="O21" s="147"/>
      <c r="P21" s="574" t="s">
        <v>607</v>
      </c>
      <c r="Q21" s="147"/>
      <c r="R21" s="574" t="s">
        <v>607</v>
      </c>
      <c r="S21" s="147"/>
      <c r="T21" s="574" t="s">
        <v>607</v>
      </c>
      <c r="U21" s="147"/>
      <c r="V21" s="574" t="s">
        <v>607</v>
      </c>
      <c r="W21" s="147"/>
      <c r="X21" s="574" t="s">
        <v>607</v>
      </c>
      <c r="Y21" s="147"/>
      <c r="Z21" s="23"/>
    </row>
    <row r="22" ht="40.5" customHeight="1">
      <c r="A22" s="3"/>
      <c r="B22" s="24"/>
      <c r="C22" s="571">
        <v>15.0</v>
      </c>
      <c r="D22" s="572" t="s">
        <v>616</v>
      </c>
      <c r="E22" s="147"/>
      <c r="F22" s="147"/>
      <c r="G22" s="147"/>
      <c r="H22" s="572" t="s">
        <v>603</v>
      </c>
      <c r="I22" s="147"/>
      <c r="J22" s="575"/>
      <c r="K22" s="148"/>
      <c r="L22" s="572" t="s">
        <v>617</v>
      </c>
      <c r="M22" s="147"/>
      <c r="N22" s="574" t="s">
        <v>607</v>
      </c>
      <c r="O22" s="147"/>
      <c r="P22" s="574" t="s">
        <v>607</v>
      </c>
      <c r="Q22" s="147"/>
      <c r="R22" s="574" t="s">
        <v>607</v>
      </c>
      <c r="S22" s="147"/>
      <c r="T22" s="574" t="s">
        <v>607</v>
      </c>
      <c r="U22" s="147"/>
      <c r="V22" s="574" t="s">
        <v>607</v>
      </c>
      <c r="W22" s="147"/>
      <c r="X22" s="574" t="s">
        <v>607</v>
      </c>
      <c r="Y22" s="147"/>
      <c r="Z22" s="23"/>
    </row>
    <row r="23" ht="40.5" customHeight="1">
      <c r="A23" s="3"/>
      <c r="B23" s="24"/>
      <c r="C23" s="571">
        <v>16.0</v>
      </c>
      <c r="D23" s="572" t="s">
        <v>616</v>
      </c>
      <c r="E23" s="147"/>
      <c r="F23" s="147"/>
      <c r="G23" s="147"/>
      <c r="H23" s="572" t="s">
        <v>603</v>
      </c>
      <c r="I23" s="147"/>
      <c r="J23" s="575"/>
      <c r="K23" s="148"/>
      <c r="L23" s="572" t="s">
        <v>617</v>
      </c>
      <c r="M23" s="147"/>
      <c r="N23" s="574" t="s">
        <v>607</v>
      </c>
      <c r="O23" s="147"/>
      <c r="P23" s="574" t="s">
        <v>607</v>
      </c>
      <c r="Q23" s="147"/>
      <c r="R23" s="574" t="s">
        <v>607</v>
      </c>
      <c r="S23" s="147"/>
      <c r="T23" s="574" t="s">
        <v>607</v>
      </c>
      <c r="U23" s="147"/>
      <c r="V23" s="574" t="s">
        <v>607</v>
      </c>
      <c r="W23" s="147"/>
      <c r="X23" s="574" t="s">
        <v>607</v>
      </c>
      <c r="Y23" s="147"/>
      <c r="Z23" s="23"/>
    </row>
    <row r="24" ht="40.5" customHeight="1">
      <c r="A24" s="3"/>
      <c r="B24" s="24"/>
      <c r="C24" s="571">
        <v>17.0</v>
      </c>
      <c r="D24" s="572" t="s">
        <v>616</v>
      </c>
      <c r="E24" s="147"/>
      <c r="F24" s="147"/>
      <c r="G24" s="147"/>
      <c r="H24" s="572" t="s">
        <v>603</v>
      </c>
      <c r="I24" s="147"/>
      <c r="J24" s="575"/>
      <c r="K24" s="148"/>
      <c r="L24" s="572" t="s">
        <v>617</v>
      </c>
      <c r="M24" s="147"/>
      <c r="N24" s="574" t="s">
        <v>607</v>
      </c>
      <c r="O24" s="147"/>
      <c r="P24" s="574" t="s">
        <v>607</v>
      </c>
      <c r="Q24" s="147"/>
      <c r="R24" s="574" t="s">
        <v>607</v>
      </c>
      <c r="S24" s="147"/>
      <c r="T24" s="574" t="s">
        <v>607</v>
      </c>
      <c r="U24" s="147"/>
      <c r="V24" s="574" t="s">
        <v>607</v>
      </c>
      <c r="W24" s="147"/>
      <c r="X24" s="574" t="s">
        <v>607</v>
      </c>
      <c r="Y24" s="147"/>
      <c r="Z24" s="23"/>
    </row>
    <row r="25" ht="40.5" customHeight="1">
      <c r="A25" s="3"/>
      <c r="B25" s="24"/>
      <c r="C25" s="571">
        <v>18.0</v>
      </c>
      <c r="D25" s="572" t="s">
        <v>616</v>
      </c>
      <c r="E25" s="147"/>
      <c r="F25" s="147"/>
      <c r="G25" s="147"/>
      <c r="H25" s="572" t="s">
        <v>603</v>
      </c>
      <c r="I25" s="147"/>
      <c r="J25" s="575"/>
      <c r="K25" s="148"/>
      <c r="L25" s="572" t="s">
        <v>617</v>
      </c>
      <c r="M25" s="147"/>
      <c r="N25" s="574" t="s">
        <v>607</v>
      </c>
      <c r="O25" s="147"/>
      <c r="P25" s="574" t="s">
        <v>607</v>
      </c>
      <c r="Q25" s="147"/>
      <c r="R25" s="574" t="s">
        <v>607</v>
      </c>
      <c r="S25" s="147"/>
      <c r="T25" s="574" t="s">
        <v>607</v>
      </c>
      <c r="U25" s="147"/>
      <c r="V25" s="574" t="s">
        <v>607</v>
      </c>
      <c r="W25" s="147"/>
      <c r="X25" s="574" t="s">
        <v>607</v>
      </c>
      <c r="Y25" s="147"/>
      <c r="Z25" s="23"/>
    </row>
    <row r="26" ht="40.5" customHeight="1">
      <c r="A26" s="3"/>
      <c r="B26" s="24"/>
      <c r="C26" s="571">
        <v>19.0</v>
      </c>
      <c r="D26" s="572" t="s">
        <v>616</v>
      </c>
      <c r="E26" s="147"/>
      <c r="F26" s="147"/>
      <c r="G26" s="147"/>
      <c r="H26" s="572" t="s">
        <v>603</v>
      </c>
      <c r="I26" s="147"/>
      <c r="J26" s="575"/>
      <c r="K26" s="148"/>
      <c r="L26" s="572" t="s">
        <v>617</v>
      </c>
      <c r="M26" s="147"/>
      <c r="N26" s="574" t="s">
        <v>607</v>
      </c>
      <c r="O26" s="147"/>
      <c r="P26" s="574" t="s">
        <v>607</v>
      </c>
      <c r="Q26" s="147"/>
      <c r="R26" s="574" t="s">
        <v>607</v>
      </c>
      <c r="S26" s="147"/>
      <c r="T26" s="574" t="s">
        <v>607</v>
      </c>
      <c r="U26" s="147"/>
      <c r="V26" s="574" t="s">
        <v>607</v>
      </c>
      <c r="W26" s="147"/>
      <c r="X26" s="574" t="s">
        <v>607</v>
      </c>
      <c r="Y26" s="147"/>
      <c r="Z26" s="23"/>
    </row>
    <row r="27" ht="40.5" customHeight="1">
      <c r="A27" s="3"/>
      <c r="B27" s="24"/>
      <c r="C27" s="571">
        <v>20.0</v>
      </c>
      <c r="D27" s="572" t="s">
        <v>616</v>
      </c>
      <c r="E27" s="147"/>
      <c r="F27" s="147"/>
      <c r="G27" s="147"/>
      <c r="H27" s="572" t="s">
        <v>603</v>
      </c>
      <c r="I27" s="147"/>
      <c r="J27" s="575"/>
      <c r="K27" s="148"/>
      <c r="L27" s="572" t="s">
        <v>617</v>
      </c>
      <c r="M27" s="147"/>
      <c r="N27" s="574" t="s">
        <v>607</v>
      </c>
      <c r="O27" s="147"/>
      <c r="P27" s="574" t="s">
        <v>607</v>
      </c>
      <c r="Q27" s="147"/>
      <c r="R27" s="574" t="s">
        <v>607</v>
      </c>
      <c r="S27" s="147"/>
      <c r="T27" s="574" t="s">
        <v>607</v>
      </c>
      <c r="U27" s="147"/>
      <c r="V27" s="574" t="s">
        <v>607</v>
      </c>
      <c r="W27" s="147"/>
      <c r="X27" s="574" t="s">
        <v>607</v>
      </c>
      <c r="Y27" s="147"/>
      <c r="Z27" s="23"/>
    </row>
    <row r="28" ht="40.5" customHeight="1">
      <c r="A28" s="3"/>
      <c r="B28" s="24"/>
      <c r="C28" s="571">
        <v>21.0</v>
      </c>
      <c r="D28" s="572" t="s">
        <v>616</v>
      </c>
      <c r="E28" s="147"/>
      <c r="F28" s="147"/>
      <c r="G28" s="147"/>
      <c r="H28" s="572" t="s">
        <v>603</v>
      </c>
      <c r="I28" s="147"/>
      <c r="J28" s="575"/>
      <c r="K28" s="148"/>
      <c r="L28" s="572" t="s">
        <v>617</v>
      </c>
      <c r="M28" s="147"/>
      <c r="N28" s="574" t="s">
        <v>607</v>
      </c>
      <c r="O28" s="147"/>
      <c r="P28" s="574" t="s">
        <v>607</v>
      </c>
      <c r="Q28" s="147"/>
      <c r="R28" s="574" t="s">
        <v>607</v>
      </c>
      <c r="S28" s="147"/>
      <c r="T28" s="574" t="s">
        <v>607</v>
      </c>
      <c r="U28" s="147"/>
      <c r="V28" s="574" t="s">
        <v>607</v>
      </c>
      <c r="W28" s="147"/>
      <c r="X28" s="574" t="s">
        <v>607</v>
      </c>
      <c r="Y28" s="147"/>
      <c r="Z28" s="23"/>
    </row>
    <row r="29" ht="40.5" customHeight="1">
      <c r="A29" s="3"/>
      <c r="B29" s="24"/>
      <c r="C29" s="571">
        <v>22.0</v>
      </c>
      <c r="D29" s="572" t="s">
        <v>616</v>
      </c>
      <c r="E29" s="147"/>
      <c r="F29" s="147"/>
      <c r="G29" s="147"/>
      <c r="H29" s="572" t="s">
        <v>603</v>
      </c>
      <c r="I29" s="147"/>
      <c r="J29" s="575"/>
      <c r="K29" s="148"/>
      <c r="L29" s="572" t="s">
        <v>617</v>
      </c>
      <c r="M29" s="147"/>
      <c r="N29" s="574" t="s">
        <v>607</v>
      </c>
      <c r="O29" s="147"/>
      <c r="P29" s="574" t="s">
        <v>607</v>
      </c>
      <c r="Q29" s="147"/>
      <c r="R29" s="574" t="s">
        <v>607</v>
      </c>
      <c r="S29" s="147"/>
      <c r="T29" s="574" t="s">
        <v>607</v>
      </c>
      <c r="U29" s="147"/>
      <c r="V29" s="574" t="s">
        <v>607</v>
      </c>
      <c r="W29" s="147"/>
      <c r="X29" s="574" t="s">
        <v>607</v>
      </c>
      <c r="Y29" s="147"/>
      <c r="Z29" s="23"/>
    </row>
    <row r="30" ht="40.5" customHeight="1">
      <c r="A30" s="3"/>
      <c r="B30" s="24"/>
      <c r="C30" s="571">
        <v>23.0</v>
      </c>
      <c r="D30" s="572" t="s">
        <v>616</v>
      </c>
      <c r="E30" s="147"/>
      <c r="F30" s="147"/>
      <c r="G30" s="147"/>
      <c r="H30" s="572" t="s">
        <v>603</v>
      </c>
      <c r="I30" s="147"/>
      <c r="J30" s="575"/>
      <c r="K30" s="148"/>
      <c r="L30" s="572" t="s">
        <v>617</v>
      </c>
      <c r="M30" s="147"/>
      <c r="N30" s="574" t="s">
        <v>607</v>
      </c>
      <c r="O30" s="147"/>
      <c r="P30" s="574" t="s">
        <v>607</v>
      </c>
      <c r="Q30" s="147"/>
      <c r="R30" s="574" t="s">
        <v>607</v>
      </c>
      <c r="S30" s="147"/>
      <c r="T30" s="574" t="s">
        <v>607</v>
      </c>
      <c r="U30" s="147"/>
      <c r="V30" s="574" t="s">
        <v>607</v>
      </c>
      <c r="W30" s="147"/>
      <c r="X30" s="574" t="s">
        <v>607</v>
      </c>
      <c r="Y30" s="147"/>
      <c r="Z30" s="23"/>
    </row>
    <row r="31" ht="40.5" customHeight="1">
      <c r="A31" s="3"/>
      <c r="B31" s="24"/>
      <c r="C31" s="571">
        <v>24.0</v>
      </c>
      <c r="D31" s="572" t="s">
        <v>616</v>
      </c>
      <c r="E31" s="147"/>
      <c r="F31" s="147"/>
      <c r="G31" s="147"/>
      <c r="H31" s="572" t="s">
        <v>603</v>
      </c>
      <c r="I31" s="147"/>
      <c r="J31" s="575"/>
      <c r="K31" s="148"/>
      <c r="L31" s="572" t="s">
        <v>617</v>
      </c>
      <c r="M31" s="147"/>
      <c r="N31" s="574" t="s">
        <v>607</v>
      </c>
      <c r="O31" s="147"/>
      <c r="P31" s="574" t="s">
        <v>607</v>
      </c>
      <c r="Q31" s="147"/>
      <c r="R31" s="574" t="s">
        <v>607</v>
      </c>
      <c r="S31" s="147"/>
      <c r="T31" s="574" t="s">
        <v>607</v>
      </c>
      <c r="U31" s="147"/>
      <c r="V31" s="574" t="s">
        <v>607</v>
      </c>
      <c r="W31" s="147"/>
      <c r="X31" s="574" t="s">
        <v>607</v>
      </c>
      <c r="Y31" s="147"/>
      <c r="Z31" s="23"/>
    </row>
    <row r="32" ht="40.5" customHeight="1">
      <c r="A32" s="3"/>
      <c r="B32" s="24"/>
      <c r="C32" s="571">
        <v>25.0</v>
      </c>
      <c r="D32" s="572" t="s">
        <v>616</v>
      </c>
      <c r="E32" s="147"/>
      <c r="F32" s="147"/>
      <c r="G32" s="147"/>
      <c r="H32" s="572" t="s">
        <v>603</v>
      </c>
      <c r="I32" s="147"/>
      <c r="J32" s="575"/>
      <c r="K32" s="148"/>
      <c r="L32" s="572" t="s">
        <v>617</v>
      </c>
      <c r="M32" s="147"/>
      <c r="N32" s="574" t="s">
        <v>607</v>
      </c>
      <c r="O32" s="147"/>
      <c r="P32" s="574" t="s">
        <v>607</v>
      </c>
      <c r="Q32" s="147"/>
      <c r="R32" s="574" t="s">
        <v>607</v>
      </c>
      <c r="S32" s="147"/>
      <c r="T32" s="574" t="s">
        <v>607</v>
      </c>
      <c r="U32" s="147"/>
      <c r="V32" s="574" t="s">
        <v>607</v>
      </c>
      <c r="W32" s="147"/>
      <c r="X32" s="574" t="s">
        <v>607</v>
      </c>
      <c r="Y32" s="147"/>
      <c r="Z32" s="23"/>
    </row>
    <row r="33" ht="40.5" customHeight="1">
      <c r="A33" s="3"/>
      <c r="B33" s="24"/>
      <c r="C33" s="571">
        <v>26.0</v>
      </c>
      <c r="D33" s="572" t="s">
        <v>616</v>
      </c>
      <c r="E33" s="147"/>
      <c r="F33" s="147"/>
      <c r="G33" s="147"/>
      <c r="H33" s="572" t="s">
        <v>603</v>
      </c>
      <c r="I33" s="147"/>
      <c r="J33" s="575"/>
      <c r="K33" s="148"/>
      <c r="L33" s="572" t="s">
        <v>617</v>
      </c>
      <c r="M33" s="147"/>
      <c r="N33" s="574" t="s">
        <v>607</v>
      </c>
      <c r="O33" s="147"/>
      <c r="P33" s="574" t="s">
        <v>607</v>
      </c>
      <c r="Q33" s="147"/>
      <c r="R33" s="574" t="s">
        <v>607</v>
      </c>
      <c r="S33" s="147"/>
      <c r="T33" s="574" t="s">
        <v>607</v>
      </c>
      <c r="U33" s="147"/>
      <c r="V33" s="574" t="s">
        <v>607</v>
      </c>
      <c r="W33" s="147"/>
      <c r="X33" s="574" t="s">
        <v>607</v>
      </c>
      <c r="Y33" s="147"/>
      <c r="Z33" s="23"/>
    </row>
    <row r="34" ht="40.5" customHeight="1">
      <c r="A34" s="3"/>
      <c r="B34" s="24"/>
      <c r="C34" s="571">
        <v>27.0</v>
      </c>
      <c r="D34" s="572" t="s">
        <v>616</v>
      </c>
      <c r="E34" s="147"/>
      <c r="F34" s="147"/>
      <c r="G34" s="147"/>
      <c r="H34" s="572" t="s">
        <v>603</v>
      </c>
      <c r="I34" s="147"/>
      <c r="J34" s="575"/>
      <c r="K34" s="148"/>
      <c r="L34" s="572" t="s">
        <v>617</v>
      </c>
      <c r="M34" s="147"/>
      <c r="N34" s="574" t="s">
        <v>607</v>
      </c>
      <c r="O34" s="147"/>
      <c r="P34" s="574" t="s">
        <v>607</v>
      </c>
      <c r="Q34" s="147"/>
      <c r="R34" s="574" t="s">
        <v>607</v>
      </c>
      <c r="S34" s="147"/>
      <c r="T34" s="574" t="s">
        <v>607</v>
      </c>
      <c r="U34" s="147"/>
      <c r="V34" s="574" t="s">
        <v>607</v>
      </c>
      <c r="W34" s="147"/>
      <c r="X34" s="574" t="s">
        <v>607</v>
      </c>
      <c r="Y34" s="147"/>
      <c r="Z34" s="23"/>
    </row>
    <row r="35" ht="40.5" customHeight="1">
      <c r="A35" s="3"/>
      <c r="B35" s="24"/>
      <c r="C35" s="571">
        <v>28.0</v>
      </c>
      <c r="D35" s="572" t="s">
        <v>616</v>
      </c>
      <c r="E35" s="147"/>
      <c r="F35" s="147"/>
      <c r="G35" s="147"/>
      <c r="H35" s="572" t="s">
        <v>603</v>
      </c>
      <c r="I35" s="147"/>
      <c r="J35" s="575"/>
      <c r="K35" s="148"/>
      <c r="L35" s="572" t="s">
        <v>617</v>
      </c>
      <c r="M35" s="147"/>
      <c r="N35" s="574" t="s">
        <v>607</v>
      </c>
      <c r="O35" s="147"/>
      <c r="P35" s="574" t="s">
        <v>607</v>
      </c>
      <c r="Q35" s="147"/>
      <c r="R35" s="574" t="s">
        <v>607</v>
      </c>
      <c r="S35" s="147"/>
      <c r="T35" s="574" t="s">
        <v>607</v>
      </c>
      <c r="U35" s="147"/>
      <c r="V35" s="574" t="s">
        <v>607</v>
      </c>
      <c r="W35" s="147"/>
      <c r="X35" s="574" t="s">
        <v>607</v>
      </c>
      <c r="Y35" s="147"/>
      <c r="Z35" s="23"/>
    </row>
    <row r="36" ht="40.5" customHeight="1">
      <c r="A36" s="3"/>
      <c r="B36" s="24"/>
      <c r="C36" s="571">
        <v>29.0</v>
      </c>
      <c r="D36" s="572" t="s">
        <v>616</v>
      </c>
      <c r="E36" s="147"/>
      <c r="F36" s="147"/>
      <c r="G36" s="147"/>
      <c r="H36" s="572" t="s">
        <v>603</v>
      </c>
      <c r="I36" s="147"/>
      <c r="J36" s="575"/>
      <c r="K36" s="148"/>
      <c r="L36" s="572" t="s">
        <v>617</v>
      </c>
      <c r="M36" s="147"/>
      <c r="N36" s="574" t="s">
        <v>607</v>
      </c>
      <c r="O36" s="147"/>
      <c r="P36" s="574" t="s">
        <v>607</v>
      </c>
      <c r="Q36" s="147"/>
      <c r="R36" s="574" t="s">
        <v>607</v>
      </c>
      <c r="S36" s="147"/>
      <c r="T36" s="574" t="s">
        <v>607</v>
      </c>
      <c r="U36" s="147"/>
      <c r="V36" s="574" t="s">
        <v>607</v>
      </c>
      <c r="W36" s="147"/>
      <c r="X36" s="574" t="s">
        <v>607</v>
      </c>
      <c r="Y36" s="147"/>
      <c r="Z36" s="23"/>
    </row>
    <row r="37" ht="40.5" customHeight="1">
      <c r="A37" s="3"/>
      <c r="B37" s="24"/>
      <c r="C37" s="571">
        <v>30.0</v>
      </c>
      <c r="D37" s="572" t="s">
        <v>616</v>
      </c>
      <c r="E37" s="147"/>
      <c r="F37" s="147"/>
      <c r="G37" s="147"/>
      <c r="H37" s="572" t="s">
        <v>603</v>
      </c>
      <c r="I37" s="147"/>
      <c r="J37" s="575"/>
      <c r="K37" s="148"/>
      <c r="L37" s="572" t="s">
        <v>617</v>
      </c>
      <c r="M37" s="147"/>
      <c r="N37" s="574" t="s">
        <v>607</v>
      </c>
      <c r="O37" s="147"/>
      <c r="P37" s="574" t="s">
        <v>607</v>
      </c>
      <c r="Q37" s="147"/>
      <c r="R37" s="574" t="s">
        <v>607</v>
      </c>
      <c r="S37" s="147"/>
      <c r="T37" s="574" t="s">
        <v>607</v>
      </c>
      <c r="U37" s="147"/>
      <c r="V37" s="574" t="s">
        <v>607</v>
      </c>
      <c r="W37" s="147"/>
      <c r="X37" s="574" t="s">
        <v>607</v>
      </c>
      <c r="Y37" s="147"/>
      <c r="Z37" s="23"/>
    </row>
    <row r="38" ht="40.5" customHeight="1">
      <c r="A38" s="3"/>
      <c r="B38" s="24"/>
      <c r="C38" s="571">
        <v>31.0</v>
      </c>
      <c r="D38" s="572" t="s">
        <v>616</v>
      </c>
      <c r="E38" s="147"/>
      <c r="F38" s="147"/>
      <c r="G38" s="147"/>
      <c r="H38" s="572" t="s">
        <v>603</v>
      </c>
      <c r="I38" s="147"/>
      <c r="J38" s="575"/>
      <c r="K38" s="148"/>
      <c r="L38" s="572" t="s">
        <v>617</v>
      </c>
      <c r="M38" s="147"/>
      <c r="N38" s="574" t="s">
        <v>607</v>
      </c>
      <c r="O38" s="147"/>
      <c r="P38" s="574" t="s">
        <v>607</v>
      </c>
      <c r="Q38" s="147"/>
      <c r="R38" s="574" t="s">
        <v>607</v>
      </c>
      <c r="S38" s="147"/>
      <c r="T38" s="574" t="s">
        <v>607</v>
      </c>
      <c r="U38" s="147"/>
      <c r="V38" s="574" t="s">
        <v>607</v>
      </c>
      <c r="W38" s="147"/>
      <c r="X38" s="574" t="s">
        <v>607</v>
      </c>
      <c r="Y38" s="147"/>
      <c r="Z38" s="23"/>
    </row>
    <row r="39" ht="40.5" customHeight="1">
      <c r="A39" s="3"/>
      <c r="B39" s="24"/>
      <c r="C39" s="571">
        <v>32.0</v>
      </c>
      <c r="D39" s="572" t="s">
        <v>616</v>
      </c>
      <c r="E39" s="147"/>
      <c r="F39" s="147"/>
      <c r="G39" s="147"/>
      <c r="H39" s="572" t="s">
        <v>603</v>
      </c>
      <c r="I39" s="147"/>
      <c r="J39" s="575"/>
      <c r="K39" s="148"/>
      <c r="L39" s="572" t="s">
        <v>617</v>
      </c>
      <c r="M39" s="147"/>
      <c r="N39" s="574" t="s">
        <v>607</v>
      </c>
      <c r="O39" s="147"/>
      <c r="P39" s="574" t="s">
        <v>607</v>
      </c>
      <c r="Q39" s="147"/>
      <c r="R39" s="574" t="s">
        <v>607</v>
      </c>
      <c r="S39" s="147"/>
      <c r="T39" s="574" t="s">
        <v>607</v>
      </c>
      <c r="U39" s="147"/>
      <c r="V39" s="574" t="s">
        <v>607</v>
      </c>
      <c r="W39" s="147"/>
      <c r="X39" s="574" t="s">
        <v>607</v>
      </c>
      <c r="Y39" s="147"/>
      <c r="Z39" s="23"/>
    </row>
    <row r="40" ht="40.5" customHeight="1">
      <c r="A40" s="3"/>
      <c r="B40" s="24"/>
      <c r="C40" s="571">
        <v>33.0</v>
      </c>
      <c r="D40" s="572" t="s">
        <v>616</v>
      </c>
      <c r="E40" s="147"/>
      <c r="F40" s="147"/>
      <c r="G40" s="147"/>
      <c r="H40" s="572" t="s">
        <v>603</v>
      </c>
      <c r="I40" s="147"/>
      <c r="J40" s="575"/>
      <c r="K40" s="148"/>
      <c r="L40" s="572" t="s">
        <v>617</v>
      </c>
      <c r="M40" s="147"/>
      <c r="N40" s="574" t="s">
        <v>607</v>
      </c>
      <c r="O40" s="147"/>
      <c r="P40" s="574" t="s">
        <v>607</v>
      </c>
      <c r="Q40" s="147"/>
      <c r="R40" s="574" t="s">
        <v>607</v>
      </c>
      <c r="S40" s="147"/>
      <c r="T40" s="574" t="s">
        <v>607</v>
      </c>
      <c r="U40" s="147"/>
      <c r="V40" s="574" t="s">
        <v>607</v>
      </c>
      <c r="W40" s="147"/>
      <c r="X40" s="574" t="s">
        <v>607</v>
      </c>
      <c r="Y40" s="147"/>
      <c r="Z40" s="23"/>
    </row>
    <row r="41">
      <c r="A41" s="3"/>
      <c r="B41" s="54"/>
      <c r="C41" s="55"/>
      <c r="D41" s="55"/>
      <c r="E41" s="55"/>
      <c r="F41" s="55"/>
      <c r="G41" s="55"/>
      <c r="H41" s="55"/>
      <c r="I41" s="55"/>
      <c r="J41" s="55"/>
      <c r="K41" s="55"/>
      <c r="L41" s="55"/>
      <c r="M41" s="55"/>
      <c r="N41" s="55"/>
      <c r="O41" s="55"/>
      <c r="P41" s="55"/>
      <c r="Q41" s="55"/>
      <c r="R41" s="55"/>
      <c r="S41" s="55"/>
      <c r="T41" s="55"/>
      <c r="U41" s="55"/>
      <c r="V41" s="55"/>
      <c r="W41" s="55"/>
      <c r="X41" s="55"/>
      <c r="Y41" s="55"/>
      <c r="Z41" s="56"/>
    </row>
    <row r="42">
      <c r="A42" s="134"/>
      <c r="B42" s="135"/>
      <c r="C42" s="135"/>
      <c r="D42" s="135"/>
      <c r="E42" s="135"/>
      <c r="F42" s="135"/>
      <c r="G42" s="135"/>
      <c r="H42" s="135"/>
      <c r="I42" s="135"/>
      <c r="J42" s="135"/>
      <c r="K42" s="135"/>
      <c r="L42" s="135"/>
      <c r="M42" s="135"/>
      <c r="N42" s="135"/>
      <c r="O42" s="135"/>
      <c r="P42" s="135"/>
      <c r="Q42" s="135"/>
      <c r="R42" s="135"/>
      <c r="S42" s="135"/>
      <c r="T42" s="135"/>
      <c r="U42" s="135"/>
      <c r="V42" s="135"/>
      <c r="W42" s="135"/>
      <c r="X42" s="135"/>
      <c r="Y42" s="135"/>
      <c r="Z42" s="135"/>
    </row>
    <row r="43">
      <c r="A43" s="134"/>
      <c r="B43" s="134"/>
      <c r="C43" s="134"/>
      <c r="D43" s="134"/>
      <c r="E43" s="134"/>
      <c r="F43" s="134"/>
      <c r="G43" s="134"/>
      <c r="H43" s="134"/>
      <c r="I43" s="134"/>
      <c r="J43" s="134"/>
      <c r="K43" s="134"/>
      <c r="L43" s="134"/>
      <c r="M43" s="134"/>
      <c r="N43" s="134"/>
      <c r="O43" s="134"/>
      <c r="P43" s="134"/>
      <c r="Q43" s="134"/>
      <c r="R43" s="134"/>
      <c r="S43" s="134"/>
      <c r="T43" s="134"/>
      <c r="U43" s="134"/>
      <c r="V43" s="134"/>
      <c r="W43" s="134"/>
      <c r="X43" s="134"/>
      <c r="Y43" s="134"/>
      <c r="Z43" s="134"/>
    </row>
    <row r="44">
      <c r="A44" s="134"/>
      <c r="B44" s="134"/>
      <c r="C44" s="134"/>
      <c r="D44" s="134"/>
      <c r="E44" s="134"/>
      <c r="F44" s="134"/>
      <c r="G44" s="134"/>
      <c r="H44" s="134"/>
      <c r="I44" s="134"/>
      <c r="J44" s="134"/>
      <c r="K44" s="134"/>
      <c r="L44" s="134"/>
      <c r="M44" s="134"/>
      <c r="N44" s="134"/>
      <c r="O44" s="134"/>
      <c r="P44" s="134"/>
      <c r="Q44" s="134"/>
      <c r="R44" s="134"/>
      <c r="S44" s="134"/>
      <c r="T44" s="134"/>
      <c r="U44" s="134"/>
      <c r="V44" s="134"/>
      <c r="W44" s="134"/>
      <c r="X44" s="134"/>
      <c r="Y44" s="134"/>
      <c r="Z44" s="134"/>
    </row>
    <row r="45">
      <c r="A45" s="134"/>
      <c r="B45" s="134"/>
      <c r="C45" s="134"/>
      <c r="D45" s="134"/>
      <c r="E45" s="134"/>
      <c r="F45" s="134"/>
      <c r="G45" s="134"/>
      <c r="H45" s="134"/>
      <c r="I45" s="134"/>
      <c r="J45" s="134"/>
      <c r="K45" s="134"/>
      <c r="L45" s="134"/>
      <c r="M45" s="134"/>
      <c r="N45" s="134"/>
      <c r="O45" s="134"/>
      <c r="P45" s="134"/>
      <c r="Q45" s="134"/>
      <c r="R45" s="134"/>
      <c r="S45" s="134"/>
      <c r="T45" s="134"/>
      <c r="U45" s="134"/>
      <c r="V45" s="134"/>
      <c r="W45" s="134"/>
      <c r="X45" s="134"/>
      <c r="Y45" s="134"/>
      <c r="Z45" s="134"/>
    </row>
    <row r="46">
      <c r="A46" s="134"/>
      <c r="B46" s="134"/>
      <c r="C46" s="134"/>
      <c r="D46" s="134"/>
      <c r="E46" s="134"/>
      <c r="F46" s="134"/>
      <c r="G46" s="134"/>
      <c r="H46" s="134"/>
      <c r="I46" s="134"/>
      <c r="J46" s="134"/>
      <c r="K46" s="134"/>
      <c r="L46" s="134"/>
      <c r="M46" s="134"/>
      <c r="N46" s="134"/>
      <c r="O46" s="134"/>
      <c r="P46" s="134"/>
      <c r="Q46" s="134"/>
      <c r="R46" s="134"/>
      <c r="S46" s="134"/>
      <c r="T46" s="134"/>
      <c r="U46" s="134"/>
      <c r="V46" s="134"/>
      <c r="W46" s="134"/>
      <c r="X46" s="134"/>
      <c r="Y46" s="134"/>
      <c r="Z46" s="134"/>
    </row>
    <row r="47">
      <c r="A47" s="134"/>
      <c r="B47" s="134"/>
      <c r="C47" s="134"/>
      <c r="D47" s="134"/>
      <c r="E47" s="134"/>
      <c r="F47" s="134"/>
      <c r="G47" s="134"/>
      <c r="H47" s="134"/>
      <c r="I47" s="134"/>
      <c r="J47" s="134"/>
      <c r="K47" s="134"/>
      <c r="L47" s="134"/>
      <c r="M47" s="134"/>
      <c r="N47" s="134"/>
      <c r="O47" s="134"/>
      <c r="P47" s="134"/>
      <c r="Q47" s="134"/>
      <c r="R47" s="134"/>
      <c r="S47" s="134"/>
      <c r="T47" s="134"/>
      <c r="U47" s="134"/>
      <c r="V47" s="134"/>
      <c r="W47" s="134"/>
      <c r="X47" s="134"/>
      <c r="Y47" s="134"/>
      <c r="Z47" s="134"/>
    </row>
  </sheetData>
  <mergeCells count="347">
    <mergeCell ref="B2:G2"/>
    <mergeCell ref="J2:K2"/>
    <mergeCell ref="L2:P2"/>
    <mergeCell ref="S2:U2"/>
    <mergeCell ref="C4:D4"/>
    <mergeCell ref="E4:Z4"/>
    <mergeCell ref="C6:Y6"/>
    <mergeCell ref="T7:U7"/>
    <mergeCell ref="V7:W7"/>
    <mergeCell ref="X7:Y7"/>
    <mergeCell ref="D7:G7"/>
    <mergeCell ref="H7:I7"/>
    <mergeCell ref="J7:K7"/>
    <mergeCell ref="L7:M7"/>
    <mergeCell ref="N7:O7"/>
    <mergeCell ref="P7:Q7"/>
    <mergeCell ref="R7:S7"/>
    <mergeCell ref="T8:U8"/>
    <mergeCell ref="V8:W8"/>
    <mergeCell ref="X8:Y8"/>
    <mergeCell ref="D8:G8"/>
    <mergeCell ref="H8:I8"/>
    <mergeCell ref="J8:K8"/>
    <mergeCell ref="L8:M8"/>
    <mergeCell ref="N8:O8"/>
    <mergeCell ref="P8:Q8"/>
    <mergeCell ref="R8:S8"/>
    <mergeCell ref="T9:U9"/>
    <mergeCell ref="V9:W9"/>
    <mergeCell ref="X9:Y9"/>
    <mergeCell ref="D9:G9"/>
    <mergeCell ref="H9:I9"/>
    <mergeCell ref="J9:K9"/>
    <mergeCell ref="L9:M9"/>
    <mergeCell ref="N9:O9"/>
    <mergeCell ref="P9:Q9"/>
    <mergeCell ref="R9:S9"/>
    <mergeCell ref="T13:U13"/>
    <mergeCell ref="V13:W13"/>
    <mergeCell ref="X13:Y13"/>
    <mergeCell ref="D13:G13"/>
    <mergeCell ref="H13:I13"/>
    <mergeCell ref="J13:K13"/>
    <mergeCell ref="L13:M13"/>
    <mergeCell ref="N13:O13"/>
    <mergeCell ref="P13:Q13"/>
    <mergeCell ref="R13:S13"/>
    <mergeCell ref="T14:U14"/>
    <mergeCell ref="V14:W14"/>
    <mergeCell ref="X14:Y14"/>
    <mergeCell ref="D14:G14"/>
    <mergeCell ref="H14:I14"/>
    <mergeCell ref="J14:K14"/>
    <mergeCell ref="L14:M14"/>
    <mergeCell ref="N14:O14"/>
    <mergeCell ref="P14:Q14"/>
    <mergeCell ref="R14:S14"/>
    <mergeCell ref="T15:U15"/>
    <mergeCell ref="V15:W15"/>
    <mergeCell ref="X15:Y15"/>
    <mergeCell ref="D15:G15"/>
    <mergeCell ref="H15:I15"/>
    <mergeCell ref="J15:K15"/>
    <mergeCell ref="L15:M15"/>
    <mergeCell ref="N15:O15"/>
    <mergeCell ref="P15:Q15"/>
    <mergeCell ref="R15:S15"/>
    <mergeCell ref="T16:U16"/>
    <mergeCell ref="V16:W16"/>
    <mergeCell ref="X16:Y16"/>
    <mergeCell ref="D16:G16"/>
    <mergeCell ref="H16:I16"/>
    <mergeCell ref="J16:K16"/>
    <mergeCell ref="L16:M16"/>
    <mergeCell ref="N16:O16"/>
    <mergeCell ref="P16:Q16"/>
    <mergeCell ref="R16:S16"/>
    <mergeCell ref="T17:U17"/>
    <mergeCell ref="V17:W17"/>
    <mergeCell ref="X17:Y17"/>
    <mergeCell ref="D17:G17"/>
    <mergeCell ref="H17:I17"/>
    <mergeCell ref="J17:K17"/>
    <mergeCell ref="L17:M17"/>
    <mergeCell ref="N17:O17"/>
    <mergeCell ref="P17:Q17"/>
    <mergeCell ref="R17:S17"/>
    <mergeCell ref="T18:U18"/>
    <mergeCell ref="V18:W18"/>
    <mergeCell ref="X18:Y18"/>
    <mergeCell ref="D18:G18"/>
    <mergeCell ref="H18:I18"/>
    <mergeCell ref="J18:K18"/>
    <mergeCell ref="L18:M18"/>
    <mergeCell ref="N18:O18"/>
    <mergeCell ref="P18:Q18"/>
    <mergeCell ref="R18:S18"/>
    <mergeCell ref="T19:U19"/>
    <mergeCell ref="V19:W19"/>
    <mergeCell ref="X19:Y19"/>
    <mergeCell ref="D19:G19"/>
    <mergeCell ref="H19:I19"/>
    <mergeCell ref="J19:K19"/>
    <mergeCell ref="L19:M19"/>
    <mergeCell ref="N19:O19"/>
    <mergeCell ref="P19:Q19"/>
    <mergeCell ref="R19:S19"/>
    <mergeCell ref="T20:U20"/>
    <mergeCell ref="V20:W20"/>
    <mergeCell ref="X20:Y20"/>
    <mergeCell ref="D20:G20"/>
    <mergeCell ref="H20:I20"/>
    <mergeCell ref="J20:K20"/>
    <mergeCell ref="L20:M20"/>
    <mergeCell ref="N20:O20"/>
    <mergeCell ref="P20:Q20"/>
    <mergeCell ref="R20:S20"/>
    <mergeCell ref="T21:U21"/>
    <mergeCell ref="V21:W21"/>
    <mergeCell ref="X21:Y21"/>
    <mergeCell ref="D21:G21"/>
    <mergeCell ref="H21:I21"/>
    <mergeCell ref="J21:K21"/>
    <mergeCell ref="L21:M21"/>
    <mergeCell ref="N21:O21"/>
    <mergeCell ref="P21:Q21"/>
    <mergeCell ref="R21:S21"/>
    <mergeCell ref="T22:U22"/>
    <mergeCell ref="V22:W22"/>
    <mergeCell ref="X22:Y22"/>
    <mergeCell ref="D22:G22"/>
    <mergeCell ref="H22:I22"/>
    <mergeCell ref="J22:K22"/>
    <mergeCell ref="L22:M22"/>
    <mergeCell ref="N22:O22"/>
    <mergeCell ref="P22:Q22"/>
    <mergeCell ref="R22:S22"/>
    <mergeCell ref="T23:U23"/>
    <mergeCell ref="V23:W23"/>
    <mergeCell ref="X23:Y23"/>
    <mergeCell ref="D23:G23"/>
    <mergeCell ref="H23:I23"/>
    <mergeCell ref="J23:K23"/>
    <mergeCell ref="L23:M23"/>
    <mergeCell ref="N23:O23"/>
    <mergeCell ref="P23:Q23"/>
    <mergeCell ref="R23:S23"/>
    <mergeCell ref="T24:U24"/>
    <mergeCell ref="V24:W24"/>
    <mergeCell ref="X24:Y24"/>
    <mergeCell ref="D24:G24"/>
    <mergeCell ref="H24:I24"/>
    <mergeCell ref="J24:K24"/>
    <mergeCell ref="L24:M24"/>
    <mergeCell ref="N24:O24"/>
    <mergeCell ref="P24:Q24"/>
    <mergeCell ref="R24:S24"/>
    <mergeCell ref="T25:U25"/>
    <mergeCell ref="V25:W25"/>
    <mergeCell ref="X25:Y25"/>
    <mergeCell ref="D25:G25"/>
    <mergeCell ref="H25:I25"/>
    <mergeCell ref="J25:K25"/>
    <mergeCell ref="L25:M25"/>
    <mergeCell ref="N25:O25"/>
    <mergeCell ref="P25:Q25"/>
    <mergeCell ref="R25:S25"/>
    <mergeCell ref="T33:U33"/>
    <mergeCell ref="V33:W33"/>
    <mergeCell ref="X33:Y33"/>
    <mergeCell ref="D33:G33"/>
    <mergeCell ref="H33:I33"/>
    <mergeCell ref="J33:K33"/>
    <mergeCell ref="L33:M33"/>
    <mergeCell ref="N33:O33"/>
    <mergeCell ref="P33:Q33"/>
    <mergeCell ref="R33:S33"/>
    <mergeCell ref="T34:U34"/>
    <mergeCell ref="V34:W34"/>
    <mergeCell ref="X34:Y34"/>
    <mergeCell ref="D34:G34"/>
    <mergeCell ref="H34:I34"/>
    <mergeCell ref="J34:K34"/>
    <mergeCell ref="L34:M34"/>
    <mergeCell ref="N34:O34"/>
    <mergeCell ref="P34:Q34"/>
    <mergeCell ref="R34:S34"/>
    <mergeCell ref="T35:U35"/>
    <mergeCell ref="V35:W35"/>
    <mergeCell ref="X35:Y35"/>
    <mergeCell ref="D35:G35"/>
    <mergeCell ref="H35:I35"/>
    <mergeCell ref="J35:K35"/>
    <mergeCell ref="L35:M35"/>
    <mergeCell ref="N35:O35"/>
    <mergeCell ref="P35:Q35"/>
    <mergeCell ref="R35:S35"/>
    <mergeCell ref="T36:U36"/>
    <mergeCell ref="V36:W36"/>
    <mergeCell ref="X36:Y36"/>
    <mergeCell ref="D36:G36"/>
    <mergeCell ref="H36:I36"/>
    <mergeCell ref="J36:K36"/>
    <mergeCell ref="L36:M36"/>
    <mergeCell ref="N36:O36"/>
    <mergeCell ref="P36:Q36"/>
    <mergeCell ref="R36:S36"/>
    <mergeCell ref="T37:U37"/>
    <mergeCell ref="V37:W37"/>
    <mergeCell ref="X37:Y37"/>
    <mergeCell ref="D37:G37"/>
    <mergeCell ref="H37:I37"/>
    <mergeCell ref="J37:K37"/>
    <mergeCell ref="L37:M37"/>
    <mergeCell ref="N37:O37"/>
    <mergeCell ref="P37:Q37"/>
    <mergeCell ref="R37:S37"/>
    <mergeCell ref="T38:U38"/>
    <mergeCell ref="V38:W38"/>
    <mergeCell ref="X38:Y38"/>
    <mergeCell ref="D38:G38"/>
    <mergeCell ref="H38:I38"/>
    <mergeCell ref="J38:K38"/>
    <mergeCell ref="L38:M38"/>
    <mergeCell ref="N38:O38"/>
    <mergeCell ref="P38:Q38"/>
    <mergeCell ref="R38:S38"/>
    <mergeCell ref="T39:U39"/>
    <mergeCell ref="V39:W39"/>
    <mergeCell ref="X39:Y39"/>
    <mergeCell ref="D39:G39"/>
    <mergeCell ref="H39:I39"/>
    <mergeCell ref="J39:K39"/>
    <mergeCell ref="L39:M39"/>
    <mergeCell ref="N39:O39"/>
    <mergeCell ref="P39:Q39"/>
    <mergeCell ref="R39:S39"/>
    <mergeCell ref="T10:U10"/>
    <mergeCell ref="V10:W10"/>
    <mergeCell ref="X10:Y10"/>
    <mergeCell ref="D10:G10"/>
    <mergeCell ref="H10:I10"/>
    <mergeCell ref="J10:K10"/>
    <mergeCell ref="L10:M10"/>
    <mergeCell ref="N10:O10"/>
    <mergeCell ref="P10:Q10"/>
    <mergeCell ref="R10:S10"/>
    <mergeCell ref="T11:U11"/>
    <mergeCell ref="V11:W11"/>
    <mergeCell ref="X11:Y11"/>
    <mergeCell ref="D11:G11"/>
    <mergeCell ref="H11:I11"/>
    <mergeCell ref="J11:K11"/>
    <mergeCell ref="L11:M11"/>
    <mergeCell ref="N11:O11"/>
    <mergeCell ref="P11:Q11"/>
    <mergeCell ref="R11:S11"/>
    <mergeCell ref="T12:U12"/>
    <mergeCell ref="V12:W12"/>
    <mergeCell ref="X12:Y12"/>
    <mergeCell ref="D12:G12"/>
    <mergeCell ref="H12:I12"/>
    <mergeCell ref="J12:K12"/>
    <mergeCell ref="L12:M12"/>
    <mergeCell ref="N12:O12"/>
    <mergeCell ref="P12:Q12"/>
    <mergeCell ref="R12:S12"/>
    <mergeCell ref="T40:U40"/>
    <mergeCell ref="V40:W40"/>
    <mergeCell ref="X40:Y40"/>
    <mergeCell ref="D40:G40"/>
    <mergeCell ref="H40:I40"/>
    <mergeCell ref="J40:K40"/>
    <mergeCell ref="L40:M40"/>
    <mergeCell ref="N40:O40"/>
    <mergeCell ref="P40:Q40"/>
    <mergeCell ref="R40:S40"/>
    <mergeCell ref="T26:U26"/>
    <mergeCell ref="V26:W26"/>
    <mergeCell ref="X26:Y26"/>
    <mergeCell ref="D26:G26"/>
    <mergeCell ref="H26:I26"/>
    <mergeCell ref="J26:K26"/>
    <mergeCell ref="L26:M26"/>
    <mergeCell ref="N26:O26"/>
    <mergeCell ref="P26:Q26"/>
    <mergeCell ref="R26:S26"/>
    <mergeCell ref="T27:U27"/>
    <mergeCell ref="V27:W27"/>
    <mergeCell ref="X27:Y27"/>
    <mergeCell ref="D27:G27"/>
    <mergeCell ref="H27:I27"/>
    <mergeCell ref="J27:K27"/>
    <mergeCell ref="L27:M27"/>
    <mergeCell ref="N27:O27"/>
    <mergeCell ref="P27:Q27"/>
    <mergeCell ref="R27:S27"/>
    <mergeCell ref="T28:U28"/>
    <mergeCell ref="V28:W28"/>
    <mergeCell ref="X28:Y28"/>
    <mergeCell ref="D28:G28"/>
    <mergeCell ref="H28:I28"/>
    <mergeCell ref="J28:K28"/>
    <mergeCell ref="L28:M28"/>
    <mergeCell ref="N28:O28"/>
    <mergeCell ref="P28:Q28"/>
    <mergeCell ref="R28:S28"/>
    <mergeCell ref="T29:U29"/>
    <mergeCell ref="V29:W29"/>
    <mergeCell ref="X29:Y29"/>
    <mergeCell ref="D29:G29"/>
    <mergeCell ref="H29:I29"/>
    <mergeCell ref="J29:K29"/>
    <mergeCell ref="L29:M29"/>
    <mergeCell ref="N29:O29"/>
    <mergeCell ref="P29:Q29"/>
    <mergeCell ref="R29:S29"/>
    <mergeCell ref="T30:U30"/>
    <mergeCell ref="V30:W30"/>
    <mergeCell ref="X30:Y30"/>
    <mergeCell ref="D30:G30"/>
    <mergeCell ref="H30:I30"/>
    <mergeCell ref="J30:K30"/>
    <mergeCell ref="L30:M30"/>
    <mergeCell ref="N30:O30"/>
    <mergeCell ref="P30:Q30"/>
    <mergeCell ref="R30:S30"/>
    <mergeCell ref="T31:U31"/>
    <mergeCell ref="V31:W31"/>
    <mergeCell ref="X31:Y31"/>
    <mergeCell ref="D31:G31"/>
    <mergeCell ref="H31:I31"/>
    <mergeCell ref="J31:K31"/>
    <mergeCell ref="L31:M31"/>
    <mergeCell ref="N31:O31"/>
    <mergeCell ref="P31:Q31"/>
    <mergeCell ref="R31:S31"/>
    <mergeCell ref="T32:U32"/>
    <mergeCell ref="V32:W32"/>
    <mergeCell ref="X32:Y32"/>
    <mergeCell ref="D32:G32"/>
    <mergeCell ref="H32:I32"/>
    <mergeCell ref="J32:K32"/>
    <mergeCell ref="L32:M32"/>
    <mergeCell ref="N32:O32"/>
    <mergeCell ref="P32:Q32"/>
    <mergeCell ref="R32:S32"/>
  </mergeCells>
  <dataValidations>
    <dataValidation type="list" allowBlank="1" sqref="J8:J40">
      <formula1>"الإدارة التنفيذية,إدارة الشؤون الإدارية والمالية,إدارة المشاريع,إدارة التميز المؤسسي,إدارة الاتصال المؤسسي"</formula1>
    </dataValidation>
  </dataValidations>
  <drawing r:id="rId1"/>
</worksheet>
</file>

<file path=xl/worksheets/sheet1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rightToLeft="1" workbookViewId="0">
      <pane ySplit="2.0" topLeftCell="A3" activePane="bottomLeft" state="frozen"/>
      <selection activeCell="B4" sqref="B4" pane="bottomLeft"/>
    </sheetView>
  </sheetViews>
  <sheetFormatPr customHeight="1" defaultColWidth="12.63" defaultRowHeight="15.75"/>
  <cols>
    <col customWidth="1" min="1" max="1" width="2.38"/>
    <col customWidth="1" min="2" max="3" width="13.5"/>
    <col customWidth="1" hidden="1" min="4" max="4" width="41.5"/>
    <col customWidth="1" min="5" max="5" width="3.0"/>
    <col customWidth="1" min="6" max="6" width="39.38"/>
    <col customWidth="1" min="7" max="7" width="3.0"/>
    <col customWidth="1" min="8" max="8" width="66.13"/>
  </cols>
  <sheetData>
    <row r="1">
      <c r="A1" s="576" t="s">
        <v>22</v>
      </c>
      <c r="B1" s="576" t="s">
        <v>618</v>
      </c>
      <c r="C1" s="576" t="s">
        <v>619</v>
      </c>
      <c r="D1" s="576" t="s">
        <v>23</v>
      </c>
      <c r="E1" s="576" t="s">
        <v>22</v>
      </c>
      <c r="F1" s="576" t="s">
        <v>25</v>
      </c>
      <c r="G1" s="576" t="s">
        <v>22</v>
      </c>
      <c r="H1" s="576" t="s">
        <v>27</v>
      </c>
      <c r="I1" s="577"/>
      <c r="J1" s="577"/>
      <c r="K1" s="577"/>
      <c r="L1" s="577"/>
      <c r="M1" s="577"/>
      <c r="N1" s="577"/>
      <c r="O1" s="577"/>
      <c r="P1" s="577"/>
      <c r="Q1" s="577"/>
      <c r="R1" s="577"/>
      <c r="S1" s="577"/>
      <c r="T1" s="577"/>
      <c r="U1" s="577"/>
      <c r="V1" s="577"/>
      <c r="W1" s="577"/>
      <c r="X1" s="577"/>
    </row>
    <row r="2">
      <c r="A2" s="578"/>
      <c r="B2" s="578"/>
      <c r="C2" s="578"/>
      <c r="D2" s="578"/>
      <c r="E2" s="578"/>
      <c r="F2" s="578"/>
      <c r="G2" s="578"/>
      <c r="H2" s="578"/>
      <c r="I2" s="577"/>
      <c r="J2" s="577"/>
      <c r="K2" s="577"/>
      <c r="L2" s="577"/>
      <c r="M2" s="577"/>
      <c r="N2" s="577"/>
      <c r="O2" s="577"/>
      <c r="P2" s="577"/>
      <c r="Q2" s="577"/>
      <c r="R2" s="577"/>
      <c r="S2" s="577"/>
      <c r="T2" s="577"/>
      <c r="U2" s="577"/>
      <c r="V2" s="577"/>
      <c r="W2" s="577"/>
      <c r="X2" s="577"/>
    </row>
    <row r="3">
      <c r="A3" s="579"/>
      <c r="B3" s="580" t="s">
        <v>620</v>
      </c>
      <c r="C3" s="580" t="s">
        <v>621</v>
      </c>
      <c r="D3" s="580" t="s">
        <v>35</v>
      </c>
      <c r="E3" s="581"/>
      <c r="F3" s="582" t="s">
        <v>622</v>
      </c>
      <c r="G3" s="583"/>
      <c r="H3" s="584" t="s">
        <v>623</v>
      </c>
      <c r="I3" s="577"/>
      <c r="J3" s="577"/>
      <c r="K3" s="577"/>
      <c r="L3" s="577"/>
      <c r="M3" s="577"/>
      <c r="N3" s="577"/>
      <c r="O3" s="577"/>
      <c r="P3" s="577"/>
      <c r="Q3" s="577"/>
      <c r="R3" s="577"/>
      <c r="S3" s="577"/>
      <c r="T3" s="577"/>
      <c r="U3" s="577"/>
      <c r="V3" s="577"/>
      <c r="W3" s="577"/>
      <c r="X3" s="577"/>
    </row>
    <row r="4">
      <c r="A4" s="578"/>
      <c r="B4" s="578"/>
      <c r="C4" s="578"/>
      <c r="D4" s="578"/>
      <c r="E4" s="578"/>
      <c r="F4" s="578"/>
      <c r="G4" s="583"/>
      <c r="H4" s="584" t="s">
        <v>624</v>
      </c>
      <c r="I4" s="577"/>
      <c r="J4" s="577"/>
      <c r="K4" s="577"/>
      <c r="L4" s="577"/>
      <c r="M4" s="577"/>
      <c r="N4" s="577"/>
      <c r="O4" s="577"/>
      <c r="P4" s="577"/>
      <c r="Q4" s="577"/>
      <c r="R4" s="577"/>
      <c r="S4" s="577"/>
      <c r="T4" s="577"/>
      <c r="U4" s="577"/>
      <c r="V4" s="577"/>
      <c r="W4" s="577"/>
      <c r="X4" s="577"/>
    </row>
    <row r="5">
      <c r="A5" s="579"/>
      <c r="B5" s="579"/>
      <c r="C5" s="580" t="s">
        <v>625</v>
      </c>
      <c r="D5" s="579" t="s">
        <v>626</v>
      </c>
      <c r="E5" s="581"/>
      <c r="F5" s="585" t="s">
        <v>627</v>
      </c>
      <c r="G5" s="583"/>
      <c r="H5" s="586" t="s">
        <v>628</v>
      </c>
      <c r="I5" s="577"/>
      <c r="J5" s="577"/>
      <c r="K5" s="577"/>
      <c r="L5" s="577"/>
      <c r="M5" s="577"/>
      <c r="N5" s="577"/>
      <c r="O5" s="577"/>
      <c r="P5" s="577"/>
      <c r="Q5" s="577"/>
      <c r="R5" s="577"/>
      <c r="S5" s="577"/>
      <c r="T5" s="577"/>
      <c r="U5" s="577"/>
      <c r="V5" s="577"/>
      <c r="W5" s="577"/>
      <c r="X5" s="577"/>
    </row>
    <row r="6">
      <c r="A6" s="578"/>
      <c r="B6" s="578"/>
      <c r="C6" s="578"/>
      <c r="D6" s="578"/>
      <c r="E6" s="578"/>
      <c r="F6" s="578"/>
      <c r="G6" s="583"/>
      <c r="H6" s="586" t="s">
        <v>629</v>
      </c>
      <c r="I6" s="577"/>
      <c r="J6" s="577"/>
      <c r="K6" s="577"/>
      <c r="L6" s="577"/>
      <c r="M6" s="577"/>
      <c r="N6" s="577"/>
      <c r="O6" s="577"/>
      <c r="P6" s="577"/>
      <c r="Q6" s="577"/>
      <c r="R6" s="577"/>
      <c r="S6" s="577"/>
      <c r="T6" s="577"/>
      <c r="U6" s="577"/>
      <c r="V6" s="577"/>
      <c r="W6" s="577"/>
      <c r="X6" s="577"/>
    </row>
    <row r="7">
      <c r="A7" s="579"/>
      <c r="B7" s="579"/>
      <c r="C7" s="580" t="s">
        <v>630</v>
      </c>
      <c r="D7" s="579" t="s">
        <v>631</v>
      </c>
      <c r="E7" s="581"/>
      <c r="F7" s="585" t="s">
        <v>632</v>
      </c>
      <c r="G7" s="583"/>
      <c r="H7" s="586" t="s">
        <v>623</v>
      </c>
      <c r="I7" s="577"/>
      <c r="J7" s="577"/>
      <c r="K7" s="577"/>
      <c r="L7" s="577"/>
      <c r="M7" s="577"/>
      <c r="N7" s="577"/>
      <c r="O7" s="577"/>
      <c r="P7" s="577"/>
      <c r="Q7" s="577"/>
      <c r="R7" s="577"/>
      <c r="S7" s="577"/>
      <c r="T7" s="577"/>
      <c r="U7" s="577"/>
      <c r="V7" s="577"/>
      <c r="W7" s="577"/>
      <c r="X7" s="577"/>
    </row>
    <row r="8">
      <c r="A8" s="578"/>
      <c r="B8" s="578"/>
      <c r="C8" s="578"/>
      <c r="D8" s="578"/>
      <c r="E8" s="578"/>
      <c r="F8" s="578"/>
      <c r="G8" s="583"/>
      <c r="H8" s="586" t="s">
        <v>633</v>
      </c>
      <c r="I8" s="577"/>
      <c r="J8" s="577"/>
      <c r="K8" s="577"/>
      <c r="L8" s="577"/>
      <c r="M8" s="577"/>
      <c r="N8" s="577"/>
      <c r="O8" s="577"/>
      <c r="P8" s="577"/>
      <c r="Q8" s="577"/>
      <c r="R8" s="577"/>
      <c r="S8" s="577"/>
      <c r="T8" s="577"/>
      <c r="U8" s="577"/>
      <c r="V8" s="577"/>
      <c r="W8" s="577"/>
      <c r="X8" s="577"/>
    </row>
    <row r="9">
      <c r="A9" s="579"/>
      <c r="B9" s="579"/>
      <c r="C9" s="580" t="s">
        <v>630</v>
      </c>
      <c r="D9" s="579"/>
      <c r="E9" s="581"/>
      <c r="F9" s="585" t="s">
        <v>634</v>
      </c>
      <c r="G9" s="583"/>
      <c r="H9" s="586" t="s">
        <v>635</v>
      </c>
      <c r="I9" s="577"/>
      <c r="J9" s="577"/>
      <c r="K9" s="577"/>
      <c r="L9" s="577"/>
      <c r="M9" s="577"/>
      <c r="N9" s="577"/>
      <c r="O9" s="577"/>
      <c r="P9" s="577"/>
      <c r="Q9" s="577"/>
      <c r="R9" s="577"/>
      <c r="S9" s="577"/>
      <c r="T9" s="577"/>
      <c r="U9" s="577"/>
      <c r="V9" s="577"/>
      <c r="W9" s="577"/>
      <c r="X9" s="577"/>
    </row>
    <row r="10">
      <c r="A10" s="578"/>
      <c r="B10" s="578"/>
      <c r="C10" s="578"/>
      <c r="D10" s="578"/>
      <c r="E10" s="578"/>
      <c r="F10" s="578"/>
      <c r="G10" s="583"/>
      <c r="H10" s="586" t="s">
        <v>636</v>
      </c>
      <c r="I10" s="577"/>
      <c r="J10" s="577"/>
      <c r="K10" s="577"/>
      <c r="L10" s="577"/>
      <c r="M10" s="577"/>
      <c r="N10" s="577"/>
      <c r="O10" s="577"/>
      <c r="P10" s="577"/>
      <c r="Q10" s="577"/>
      <c r="R10" s="577"/>
      <c r="S10" s="577"/>
      <c r="T10" s="577"/>
      <c r="U10" s="577"/>
      <c r="V10" s="577"/>
      <c r="W10" s="577"/>
      <c r="X10" s="577"/>
    </row>
    <row r="11">
      <c r="A11" s="579"/>
      <c r="B11" s="579"/>
      <c r="C11" s="579"/>
      <c r="D11" s="579"/>
      <c r="E11" s="581"/>
      <c r="F11" s="585"/>
      <c r="G11" s="583"/>
      <c r="H11" s="586"/>
      <c r="I11" s="577"/>
      <c r="J11" s="577"/>
      <c r="K11" s="577"/>
      <c r="L11" s="577"/>
      <c r="M11" s="577"/>
      <c r="N11" s="577"/>
      <c r="O11" s="577"/>
      <c r="P11" s="577"/>
      <c r="Q11" s="577"/>
      <c r="R11" s="577"/>
      <c r="S11" s="577"/>
      <c r="T11" s="577"/>
      <c r="U11" s="577"/>
      <c r="V11" s="577"/>
      <c r="W11" s="577"/>
      <c r="X11" s="577"/>
    </row>
    <row r="12">
      <c r="A12" s="578"/>
      <c r="B12" s="578"/>
      <c r="C12" s="578"/>
      <c r="D12" s="578"/>
      <c r="E12" s="578"/>
      <c r="F12" s="578"/>
      <c r="G12" s="583"/>
      <c r="H12" s="586"/>
      <c r="I12" s="577"/>
      <c r="J12" s="577"/>
      <c r="K12" s="577"/>
      <c r="L12" s="577"/>
      <c r="M12" s="577"/>
      <c r="N12" s="577"/>
      <c r="O12" s="577"/>
      <c r="P12" s="577"/>
      <c r="Q12" s="577"/>
      <c r="R12" s="577"/>
      <c r="S12" s="577"/>
      <c r="T12" s="577"/>
      <c r="U12" s="577"/>
      <c r="V12" s="577"/>
      <c r="W12" s="577"/>
      <c r="X12" s="577"/>
    </row>
    <row r="13">
      <c r="A13" s="579"/>
      <c r="B13" s="579"/>
      <c r="C13" s="579"/>
      <c r="D13" s="579"/>
      <c r="E13" s="581"/>
      <c r="F13" s="585"/>
      <c r="G13" s="583"/>
      <c r="H13" s="586"/>
      <c r="I13" s="577"/>
      <c r="J13" s="577"/>
      <c r="K13" s="577"/>
      <c r="L13" s="577"/>
      <c r="M13" s="577"/>
      <c r="N13" s="577"/>
      <c r="O13" s="577"/>
      <c r="P13" s="577"/>
      <c r="Q13" s="577"/>
      <c r="R13" s="577"/>
      <c r="S13" s="577"/>
      <c r="T13" s="577"/>
      <c r="U13" s="577"/>
      <c r="V13" s="577"/>
      <c r="W13" s="577"/>
      <c r="X13" s="577"/>
    </row>
    <row r="14">
      <c r="A14" s="578"/>
      <c r="B14" s="578"/>
      <c r="C14" s="578"/>
      <c r="D14" s="578"/>
      <c r="E14" s="578"/>
      <c r="F14" s="578"/>
      <c r="G14" s="583"/>
      <c r="H14" s="586"/>
      <c r="I14" s="577"/>
      <c r="J14" s="577"/>
      <c r="K14" s="577"/>
      <c r="L14" s="577"/>
      <c r="M14" s="577"/>
      <c r="N14" s="577"/>
      <c r="O14" s="577"/>
      <c r="P14" s="577"/>
      <c r="Q14" s="577"/>
      <c r="R14" s="577"/>
      <c r="S14" s="577"/>
      <c r="T14" s="577"/>
      <c r="U14" s="577"/>
      <c r="V14" s="577"/>
      <c r="W14" s="577"/>
      <c r="X14" s="577"/>
    </row>
    <row r="15">
      <c r="A15" s="579"/>
      <c r="B15" s="579"/>
      <c r="C15" s="579"/>
      <c r="D15" s="579"/>
      <c r="E15" s="581"/>
      <c r="F15" s="585"/>
      <c r="G15" s="583"/>
      <c r="H15" s="586"/>
      <c r="I15" s="577"/>
      <c r="J15" s="577"/>
      <c r="K15" s="577"/>
      <c r="L15" s="577"/>
      <c r="M15" s="577"/>
      <c r="N15" s="577"/>
      <c r="O15" s="577"/>
      <c r="P15" s="577"/>
      <c r="Q15" s="577"/>
      <c r="R15" s="577"/>
      <c r="S15" s="577"/>
      <c r="T15" s="577"/>
      <c r="U15" s="577"/>
      <c r="V15" s="577"/>
      <c r="W15" s="577"/>
      <c r="X15" s="577"/>
    </row>
    <row r="16">
      <c r="A16" s="578"/>
      <c r="B16" s="578"/>
      <c r="C16" s="578"/>
      <c r="D16" s="578"/>
      <c r="E16" s="578"/>
      <c r="F16" s="578"/>
      <c r="G16" s="583"/>
      <c r="H16" s="586"/>
      <c r="I16" s="577"/>
      <c r="J16" s="577"/>
      <c r="K16" s="577"/>
      <c r="L16" s="577"/>
      <c r="M16" s="577"/>
      <c r="N16" s="577"/>
      <c r="O16" s="577"/>
      <c r="P16" s="577"/>
      <c r="Q16" s="577"/>
      <c r="R16" s="577"/>
      <c r="S16" s="577"/>
      <c r="T16" s="577"/>
      <c r="U16" s="577"/>
      <c r="V16" s="577"/>
      <c r="W16" s="577"/>
      <c r="X16" s="577"/>
    </row>
    <row r="17">
      <c r="A17" s="579"/>
      <c r="B17" s="579"/>
      <c r="C17" s="579"/>
      <c r="D17" s="579"/>
      <c r="E17" s="581"/>
      <c r="F17" s="585"/>
      <c r="G17" s="583"/>
      <c r="H17" s="586"/>
      <c r="I17" s="577"/>
      <c r="J17" s="577"/>
      <c r="K17" s="577"/>
      <c r="L17" s="577"/>
      <c r="M17" s="577"/>
      <c r="N17" s="577"/>
      <c r="O17" s="577"/>
      <c r="P17" s="577"/>
      <c r="Q17" s="577"/>
      <c r="R17" s="577"/>
      <c r="S17" s="577"/>
      <c r="T17" s="577"/>
      <c r="U17" s="577"/>
      <c r="V17" s="577"/>
      <c r="W17" s="577"/>
      <c r="X17" s="577"/>
    </row>
    <row r="18">
      <c r="A18" s="578"/>
      <c r="B18" s="578"/>
      <c r="C18" s="578"/>
      <c r="D18" s="578"/>
      <c r="E18" s="578"/>
      <c r="F18" s="578"/>
      <c r="G18" s="583"/>
      <c r="H18" s="586"/>
      <c r="I18" s="577"/>
      <c r="J18" s="577"/>
      <c r="K18" s="577"/>
      <c r="L18" s="577"/>
      <c r="M18" s="577"/>
      <c r="N18" s="577"/>
      <c r="O18" s="577"/>
      <c r="P18" s="577"/>
      <c r="Q18" s="577"/>
      <c r="R18" s="577"/>
      <c r="S18" s="577"/>
      <c r="T18" s="577"/>
      <c r="U18" s="577"/>
      <c r="V18" s="577"/>
      <c r="W18" s="577"/>
      <c r="X18" s="577"/>
    </row>
    <row r="19">
      <c r="A19" s="579"/>
      <c r="B19" s="579"/>
      <c r="C19" s="579"/>
      <c r="D19" s="579"/>
      <c r="E19" s="581"/>
      <c r="F19" s="585"/>
      <c r="G19" s="583"/>
      <c r="H19" s="586"/>
      <c r="I19" s="577"/>
      <c r="J19" s="577"/>
      <c r="K19" s="577"/>
      <c r="L19" s="577"/>
      <c r="M19" s="577"/>
      <c r="N19" s="577"/>
      <c r="O19" s="577"/>
      <c r="P19" s="577"/>
      <c r="Q19" s="577"/>
      <c r="R19" s="577"/>
      <c r="S19" s="577"/>
      <c r="T19" s="577"/>
      <c r="U19" s="577"/>
      <c r="V19" s="577"/>
      <c r="W19" s="577"/>
      <c r="X19" s="577"/>
    </row>
    <row r="20">
      <c r="A20" s="578"/>
      <c r="B20" s="578"/>
      <c r="C20" s="578"/>
      <c r="D20" s="578"/>
      <c r="E20" s="578"/>
      <c r="F20" s="578"/>
      <c r="G20" s="583"/>
      <c r="H20" s="586"/>
      <c r="I20" s="577"/>
      <c r="J20" s="577"/>
      <c r="K20" s="577"/>
      <c r="L20" s="577"/>
      <c r="M20" s="577"/>
      <c r="N20" s="577"/>
      <c r="O20" s="577"/>
      <c r="P20" s="577"/>
      <c r="Q20" s="577"/>
      <c r="R20" s="577"/>
      <c r="S20" s="577"/>
      <c r="T20" s="577"/>
      <c r="U20" s="577"/>
      <c r="V20" s="577"/>
      <c r="W20" s="577"/>
      <c r="X20" s="577"/>
    </row>
    <row r="21">
      <c r="A21" s="587"/>
      <c r="B21" s="587"/>
      <c r="C21" s="587"/>
      <c r="D21" s="587"/>
      <c r="E21" s="588"/>
      <c r="F21" s="589"/>
      <c r="G21" s="590"/>
      <c r="H21" s="591"/>
      <c r="I21" s="577"/>
      <c r="J21" s="577"/>
      <c r="K21" s="577"/>
      <c r="L21" s="577"/>
      <c r="M21" s="577"/>
      <c r="N21" s="577"/>
      <c r="O21" s="577"/>
      <c r="P21" s="577"/>
      <c r="Q21" s="577"/>
      <c r="R21" s="577"/>
      <c r="S21" s="577"/>
      <c r="T21" s="577"/>
      <c r="U21" s="577"/>
      <c r="V21" s="577"/>
      <c r="W21" s="577"/>
      <c r="X21" s="577"/>
    </row>
    <row r="22">
      <c r="A22" s="578"/>
      <c r="B22" s="578"/>
      <c r="C22" s="578"/>
      <c r="D22" s="578"/>
      <c r="E22" s="578"/>
      <c r="F22" s="578"/>
      <c r="G22" s="590"/>
      <c r="H22" s="591"/>
      <c r="I22" s="577"/>
      <c r="J22" s="577"/>
      <c r="K22" s="577"/>
      <c r="L22" s="577"/>
      <c r="M22" s="577"/>
      <c r="N22" s="577"/>
      <c r="O22" s="577"/>
      <c r="P22" s="577"/>
      <c r="Q22" s="577"/>
      <c r="R22" s="577"/>
      <c r="S22" s="577"/>
      <c r="T22" s="577"/>
      <c r="U22" s="577"/>
      <c r="V22" s="577"/>
      <c r="W22" s="577"/>
      <c r="X22" s="577"/>
    </row>
    <row r="23">
      <c r="A23" s="579"/>
      <c r="B23" s="580" t="s">
        <v>637</v>
      </c>
      <c r="C23" s="580" t="s">
        <v>625</v>
      </c>
      <c r="D23" s="579" t="s">
        <v>638</v>
      </c>
      <c r="E23" s="581"/>
      <c r="F23" s="585" t="s">
        <v>639</v>
      </c>
      <c r="G23" s="583"/>
      <c r="H23" s="586" t="s">
        <v>640</v>
      </c>
      <c r="I23" s="577"/>
      <c r="J23" s="577"/>
      <c r="K23" s="577"/>
      <c r="L23" s="577"/>
      <c r="M23" s="577"/>
      <c r="N23" s="577"/>
      <c r="O23" s="577"/>
      <c r="P23" s="577"/>
      <c r="Q23" s="577"/>
      <c r="R23" s="577"/>
      <c r="S23" s="577"/>
      <c r="T23" s="577"/>
      <c r="U23" s="577"/>
      <c r="V23" s="577"/>
      <c r="W23" s="577"/>
      <c r="X23" s="577"/>
    </row>
    <row r="24">
      <c r="A24" s="578"/>
      <c r="B24" s="578"/>
      <c r="C24" s="578"/>
      <c r="D24" s="578"/>
      <c r="E24" s="578"/>
      <c r="F24" s="578"/>
      <c r="G24" s="583"/>
      <c r="H24" s="586" t="s">
        <v>641</v>
      </c>
      <c r="I24" s="577"/>
      <c r="J24" s="577"/>
      <c r="K24" s="577"/>
      <c r="L24" s="577"/>
      <c r="M24" s="577"/>
      <c r="N24" s="577"/>
      <c r="O24" s="577"/>
      <c r="P24" s="577"/>
      <c r="Q24" s="577"/>
      <c r="R24" s="577"/>
      <c r="S24" s="577"/>
      <c r="T24" s="577"/>
      <c r="U24" s="577"/>
      <c r="V24" s="577"/>
      <c r="W24" s="577"/>
      <c r="X24" s="577"/>
    </row>
    <row r="25">
      <c r="A25" s="579"/>
      <c r="B25" s="579"/>
      <c r="C25" s="580" t="s">
        <v>621</v>
      </c>
      <c r="D25" s="580" t="s">
        <v>35</v>
      </c>
      <c r="E25" s="581"/>
      <c r="F25" s="582" t="s">
        <v>37</v>
      </c>
      <c r="G25" s="583"/>
      <c r="H25" s="586" t="s">
        <v>642</v>
      </c>
      <c r="I25" s="577"/>
      <c r="J25" s="577"/>
      <c r="K25" s="577"/>
      <c r="L25" s="577"/>
      <c r="M25" s="577"/>
      <c r="N25" s="577"/>
      <c r="O25" s="577"/>
      <c r="P25" s="577"/>
      <c r="Q25" s="577"/>
      <c r="R25" s="577"/>
      <c r="S25" s="577"/>
      <c r="T25" s="577"/>
      <c r="U25" s="577"/>
      <c r="V25" s="577"/>
      <c r="W25" s="577"/>
      <c r="X25" s="577"/>
    </row>
    <row r="26">
      <c r="A26" s="578"/>
      <c r="B26" s="578"/>
      <c r="C26" s="578"/>
      <c r="D26" s="578"/>
      <c r="E26" s="578"/>
      <c r="F26" s="578"/>
      <c r="G26" s="583"/>
      <c r="H26" s="584" t="s">
        <v>643</v>
      </c>
      <c r="I26" s="577"/>
      <c r="J26" s="577"/>
      <c r="K26" s="577"/>
      <c r="L26" s="577"/>
      <c r="M26" s="577"/>
      <c r="N26" s="577"/>
      <c r="O26" s="577"/>
      <c r="P26" s="577"/>
      <c r="Q26" s="577"/>
      <c r="R26" s="577"/>
      <c r="S26" s="577"/>
      <c r="T26" s="577"/>
      <c r="U26" s="577"/>
      <c r="V26" s="577"/>
      <c r="W26" s="577"/>
      <c r="X26" s="577"/>
    </row>
    <row r="27">
      <c r="A27" s="579"/>
      <c r="B27" s="579"/>
      <c r="C27" s="580" t="s">
        <v>644</v>
      </c>
      <c r="D27" s="579"/>
      <c r="E27" s="581"/>
      <c r="F27" s="585" t="s">
        <v>645</v>
      </c>
      <c r="G27" s="583"/>
      <c r="H27" s="586" t="s">
        <v>646</v>
      </c>
      <c r="I27" s="577"/>
      <c r="J27" s="577"/>
      <c r="K27" s="577"/>
      <c r="L27" s="577"/>
      <c r="M27" s="577"/>
      <c r="N27" s="577"/>
      <c r="O27" s="577"/>
      <c r="P27" s="577"/>
      <c r="Q27" s="577"/>
      <c r="R27" s="577"/>
      <c r="S27" s="577"/>
      <c r="T27" s="577"/>
      <c r="U27" s="577"/>
      <c r="V27" s="577"/>
      <c r="W27" s="577"/>
      <c r="X27" s="577"/>
    </row>
    <row r="28">
      <c r="A28" s="578"/>
      <c r="B28" s="578"/>
      <c r="C28" s="578"/>
      <c r="D28" s="578"/>
      <c r="E28" s="578"/>
      <c r="F28" s="578"/>
      <c r="G28" s="583"/>
      <c r="H28" s="586" t="s">
        <v>647</v>
      </c>
      <c r="I28" s="577"/>
      <c r="J28" s="577"/>
      <c r="K28" s="577"/>
      <c r="L28" s="577"/>
      <c r="M28" s="577"/>
      <c r="N28" s="577"/>
      <c r="O28" s="577"/>
      <c r="P28" s="577"/>
      <c r="Q28" s="577"/>
      <c r="R28" s="577"/>
      <c r="S28" s="577"/>
      <c r="T28" s="577"/>
      <c r="U28" s="577"/>
      <c r="V28" s="577"/>
      <c r="W28" s="577"/>
      <c r="X28" s="577"/>
    </row>
    <row r="29">
      <c r="A29" s="579"/>
      <c r="B29" s="579"/>
      <c r="C29" s="579"/>
      <c r="D29" s="579"/>
      <c r="E29" s="581"/>
      <c r="F29" s="585"/>
      <c r="G29" s="583"/>
      <c r="H29" s="586"/>
      <c r="I29" s="577"/>
      <c r="J29" s="577"/>
      <c r="K29" s="577"/>
      <c r="L29" s="577"/>
      <c r="M29" s="577"/>
      <c r="N29" s="577"/>
      <c r="O29" s="577"/>
      <c r="P29" s="577"/>
      <c r="Q29" s="577"/>
      <c r="R29" s="577"/>
      <c r="S29" s="577"/>
      <c r="T29" s="577"/>
      <c r="U29" s="577"/>
      <c r="V29" s="577"/>
      <c r="W29" s="577"/>
      <c r="X29" s="577"/>
    </row>
    <row r="30">
      <c r="A30" s="578"/>
      <c r="B30" s="578"/>
      <c r="C30" s="578"/>
      <c r="D30" s="578"/>
      <c r="E30" s="578"/>
      <c r="F30" s="578"/>
      <c r="G30" s="583"/>
      <c r="H30" s="586"/>
      <c r="I30" s="577"/>
      <c r="J30" s="577"/>
      <c r="K30" s="577"/>
      <c r="L30" s="577"/>
      <c r="M30" s="577"/>
      <c r="N30" s="577"/>
      <c r="O30" s="577"/>
      <c r="P30" s="577"/>
      <c r="Q30" s="577"/>
      <c r="R30" s="577"/>
      <c r="S30" s="577"/>
      <c r="T30" s="577"/>
      <c r="U30" s="577"/>
      <c r="V30" s="577"/>
      <c r="W30" s="577"/>
      <c r="X30" s="577"/>
    </row>
    <row r="31">
      <c r="A31" s="579"/>
      <c r="B31" s="579"/>
      <c r="C31" s="579"/>
      <c r="D31" s="579"/>
      <c r="E31" s="581"/>
      <c r="F31" s="585"/>
      <c r="G31" s="583"/>
      <c r="H31" s="586"/>
      <c r="I31" s="577"/>
      <c r="J31" s="577"/>
      <c r="K31" s="577"/>
      <c r="L31" s="577"/>
      <c r="M31" s="577"/>
      <c r="N31" s="577"/>
      <c r="O31" s="577"/>
      <c r="P31" s="577"/>
      <c r="Q31" s="577"/>
      <c r="R31" s="577"/>
      <c r="S31" s="577"/>
      <c r="T31" s="577"/>
      <c r="U31" s="577"/>
      <c r="V31" s="577"/>
      <c r="W31" s="577"/>
      <c r="X31" s="577"/>
    </row>
    <row r="32">
      <c r="A32" s="578"/>
      <c r="B32" s="578"/>
      <c r="C32" s="578"/>
      <c r="D32" s="578"/>
      <c r="E32" s="578"/>
      <c r="F32" s="578"/>
      <c r="G32" s="583"/>
      <c r="H32" s="586"/>
      <c r="I32" s="577"/>
      <c r="J32" s="577"/>
      <c r="K32" s="577"/>
      <c r="L32" s="577"/>
      <c r="M32" s="577"/>
      <c r="N32" s="577"/>
      <c r="O32" s="577"/>
      <c r="P32" s="577"/>
      <c r="Q32" s="577"/>
      <c r="R32" s="577"/>
      <c r="S32" s="577"/>
      <c r="T32" s="577"/>
      <c r="U32" s="577"/>
      <c r="V32" s="577"/>
      <c r="W32" s="577"/>
      <c r="X32" s="577"/>
    </row>
    <row r="33">
      <c r="A33" s="579"/>
      <c r="B33" s="579"/>
      <c r="C33" s="579"/>
      <c r="D33" s="579"/>
      <c r="E33" s="581"/>
      <c r="F33" s="585"/>
      <c r="G33" s="583"/>
      <c r="H33" s="586"/>
      <c r="I33" s="577"/>
      <c r="J33" s="577"/>
      <c r="K33" s="577"/>
      <c r="L33" s="577"/>
      <c r="M33" s="577"/>
      <c r="N33" s="577"/>
      <c r="O33" s="577"/>
      <c r="P33" s="577"/>
      <c r="Q33" s="577"/>
      <c r="R33" s="577"/>
      <c r="S33" s="577"/>
      <c r="T33" s="577"/>
      <c r="U33" s="577"/>
      <c r="V33" s="577"/>
      <c r="W33" s="577"/>
      <c r="X33" s="577"/>
    </row>
    <row r="34">
      <c r="A34" s="578"/>
      <c r="B34" s="578"/>
      <c r="C34" s="578"/>
      <c r="D34" s="578"/>
      <c r="E34" s="578"/>
      <c r="F34" s="578"/>
      <c r="G34" s="583"/>
      <c r="H34" s="586"/>
      <c r="I34" s="577"/>
      <c r="J34" s="577"/>
      <c r="K34" s="577"/>
      <c r="L34" s="577"/>
      <c r="M34" s="577"/>
      <c r="N34" s="577"/>
      <c r="O34" s="577"/>
      <c r="P34" s="577"/>
      <c r="Q34" s="577"/>
      <c r="R34" s="577"/>
      <c r="S34" s="577"/>
      <c r="T34" s="577"/>
      <c r="U34" s="577"/>
      <c r="V34" s="577"/>
      <c r="W34" s="577"/>
      <c r="X34" s="577"/>
    </row>
    <row r="35">
      <c r="A35" s="579"/>
      <c r="B35" s="579"/>
      <c r="C35" s="579"/>
      <c r="D35" s="579"/>
      <c r="E35" s="581"/>
      <c r="F35" s="585"/>
      <c r="G35" s="583"/>
      <c r="H35" s="586"/>
      <c r="I35" s="577"/>
      <c r="J35" s="577"/>
      <c r="K35" s="577"/>
      <c r="L35" s="577"/>
      <c r="M35" s="577"/>
      <c r="N35" s="577"/>
      <c r="O35" s="577"/>
      <c r="P35" s="577"/>
      <c r="Q35" s="577"/>
      <c r="R35" s="577"/>
      <c r="S35" s="577"/>
      <c r="T35" s="577"/>
      <c r="U35" s="577"/>
      <c r="V35" s="577"/>
      <c r="W35" s="577"/>
      <c r="X35" s="577"/>
    </row>
    <row r="36">
      <c r="A36" s="578"/>
      <c r="B36" s="578"/>
      <c r="C36" s="578"/>
      <c r="D36" s="578"/>
      <c r="E36" s="578"/>
      <c r="F36" s="578"/>
      <c r="G36" s="583"/>
      <c r="H36" s="586"/>
      <c r="I36" s="577"/>
      <c r="J36" s="577"/>
      <c r="K36" s="577"/>
      <c r="L36" s="577"/>
      <c r="M36" s="577"/>
      <c r="N36" s="577"/>
      <c r="O36" s="577"/>
      <c r="P36" s="577"/>
      <c r="Q36" s="577"/>
      <c r="R36" s="577"/>
      <c r="S36" s="577"/>
      <c r="T36" s="577"/>
      <c r="U36" s="577"/>
      <c r="V36" s="577"/>
      <c r="W36" s="577"/>
      <c r="X36" s="577"/>
    </row>
    <row r="37">
      <c r="A37" s="587"/>
      <c r="B37" s="587"/>
      <c r="C37" s="587"/>
      <c r="D37" s="587"/>
      <c r="E37" s="588"/>
      <c r="F37" s="589"/>
      <c r="G37" s="590"/>
      <c r="H37" s="591"/>
      <c r="I37" s="577"/>
      <c r="J37" s="577"/>
      <c r="K37" s="577"/>
      <c r="L37" s="577"/>
      <c r="M37" s="577"/>
      <c r="N37" s="577"/>
      <c r="O37" s="577"/>
      <c r="P37" s="577"/>
      <c r="Q37" s="577"/>
      <c r="R37" s="577"/>
      <c r="S37" s="577"/>
      <c r="T37" s="577"/>
      <c r="U37" s="577"/>
      <c r="V37" s="577"/>
      <c r="W37" s="577"/>
      <c r="X37" s="577"/>
    </row>
    <row r="38">
      <c r="A38" s="578"/>
      <c r="B38" s="578"/>
      <c r="C38" s="578"/>
      <c r="D38" s="578"/>
      <c r="E38" s="578"/>
      <c r="F38" s="578"/>
      <c r="G38" s="590"/>
      <c r="H38" s="591"/>
      <c r="I38" s="577"/>
      <c r="J38" s="577"/>
      <c r="K38" s="577"/>
      <c r="L38" s="577"/>
      <c r="M38" s="577"/>
      <c r="N38" s="577"/>
      <c r="O38" s="577"/>
      <c r="P38" s="577"/>
      <c r="Q38" s="577"/>
      <c r="R38" s="577"/>
      <c r="S38" s="577"/>
      <c r="T38" s="577"/>
      <c r="U38" s="577"/>
      <c r="V38" s="577"/>
      <c r="W38" s="577"/>
      <c r="X38" s="577"/>
    </row>
    <row r="39">
      <c r="A39" s="579"/>
      <c r="B39" s="580" t="s">
        <v>648</v>
      </c>
      <c r="C39" s="580" t="s">
        <v>649</v>
      </c>
      <c r="D39" s="579" t="s">
        <v>650</v>
      </c>
      <c r="E39" s="581"/>
      <c r="F39" s="582" t="s">
        <v>651</v>
      </c>
      <c r="G39" s="583"/>
      <c r="H39" s="584" t="s">
        <v>50</v>
      </c>
      <c r="I39" s="577"/>
      <c r="J39" s="577"/>
      <c r="K39" s="577"/>
      <c r="L39" s="577"/>
      <c r="M39" s="577"/>
      <c r="N39" s="577"/>
      <c r="O39" s="577"/>
      <c r="P39" s="577"/>
      <c r="Q39" s="577"/>
      <c r="R39" s="577"/>
      <c r="S39" s="577"/>
      <c r="T39" s="577"/>
      <c r="U39" s="577"/>
      <c r="V39" s="577"/>
      <c r="W39" s="577"/>
      <c r="X39" s="577"/>
    </row>
    <row r="40">
      <c r="A40" s="578"/>
      <c r="B40" s="578"/>
      <c r="C40" s="578"/>
      <c r="D40" s="578"/>
      <c r="E40" s="578"/>
      <c r="F40" s="578"/>
      <c r="G40" s="583"/>
      <c r="H40" s="584" t="s">
        <v>652</v>
      </c>
      <c r="I40" s="577"/>
      <c r="J40" s="577"/>
      <c r="K40" s="577"/>
      <c r="L40" s="577"/>
      <c r="M40" s="577"/>
      <c r="N40" s="577"/>
      <c r="O40" s="577"/>
      <c r="P40" s="577"/>
      <c r="Q40" s="577"/>
      <c r="R40" s="577"/>
      <c r="S40" s="577"/>
      <c r="T40" s="577"/>
      <c r="U40" s="577"/>
      <c r="V40" s="577"/>
      <c r="W40" s="577"/>
      <c r="X40" s="577"/>
    </row>
    <row r="41">
      <c r="A41" s="579"/>
      <c r="B41" s="579"/>
      <c r="C41" s="580" t="s">
        <v>621</v>
      </c>
      <c r="D41" s="579"/>
      <c r="E41" s="581"/>
      <c r="F41" s="582" t="s">
        <v>653</v>
      </c>
      <c r="G41" s="583"/>
      <c r="H41" s="584" t="s">
        <v>71</v>
      </c>
      <c r="I41" s="577"/>
      <c r="J41" s="577"/>
      <c r="K41" s="577"/>
      <c r="L41" s="577"/>
      <c r="M41" s="577"/>
      <c r="N41" s="577"/>
      <c r="O41" s="577"/>
      <c r="P41" s="577"/>
      <c r="Q41" s="577"/>
      <c r="R41" s="577"/>
      <c r="S41" s="577"/>
      <c r="T41" s="577"/>
      <c r="U41" s="577"/>
      <c r="V41" s="577"/>
      <c r="W41" s="577"/>
      <c r="X41" s="577"/>
    </row>
    <row r="42">
      <c r="A42" s="578"/>
      <c r="B42" s="578"/>
      <c r="C42" s="578"/>
      <c r="D42" s="578"/>
      <c r="E42" s="578"/>
      <c r="F42" s="578"/>
      <c r="G42" s="583"/>
      <c r="H42" s="584" t="s">
        <v>73</v>
      </c>
      <c r="I42" s="577"/>
      <c r="J42" s="577"/>
      <c r="K42" s="577"/>
      <c r="L42" s="577"/>
      <c r="M42" s="577"/>
      <c r="N42" s="577"/>
      <c r="O42" s="577"/>
      <c r="P42" s="577"/>
      <c r="Q42" s="577"/>
      <c r="R42" s="577"/>
      <c r="S42" s="577"/>
      <c r="T42" s="577"/>
      <c r="U42" s="577"/>
      <c r="V42" s="577"/>
      <c r="W42" s="577"/>
      <c r="X42" s="577"/>
    </row>
    <row r="43">
      <c r="A43" s="579"/>
      <c r="B43" s="579"/>
      <c r="C43" s="580" t="s">
        <v>621</v>
      </c>
      <c r="D43" s="579"/>
      <c r="E43" s="581"/>
      <c r="F43" s="582" t="s">
        <v>48</v>
      </c>
      <c r="G43" s="583"/>
      <c r="H43" s="584" t="s">
        <v>654</v>
      </c>
      <c r="I43" s="577"/>
      <c r="J43" s="577"/>
      <c r="K43" s="577"/>
      <c r="L43" s="577"/>
      <c r="M43" s="577"/>
      <c r="N43" s="577"/>
      <c r="O43" s="577"/>
      <c r="P43" s="577"/>
      <c r="Q43" s="577"/>
      <c r="R43" s="577"/>
      <c r="S43" s="577"/>
      <c r="T43" s="577"/>
      <c r="U43" s="577"/>
      <c r="V43" s="577"/>
      <c r="W43" s="577"/>
      <c r="X43" s="577"/>
    </row>
    <row r="44">
      <c r="A44" s="578"/>
      <c r="B44" s="578"/>
      <c r="C44" s="578"/>
      <c r="D44" s="578"/>
      <c r="E44" s="578"/>
      <c r="F44" s="578"/>
      <c r="G44" s="583"/>
      <c r="H44" s="584" t="s">
        <v>655</v>
      </c>
      <c r="I44" s="577"/>
      <c r="J44" s="577"/>
      <c r="K44" s="577"/>
      <c r="L44" s="577"/>
      <c r="M44" s="577"/>
      <c r="N44" s="577"/>
      <c r="O44" s="577"/>
      <c r="P44" s="577"/>
      <c r="Q44" s="577"/>
      <c r="R44" s="577"/>
      <c r="S44" s="577"/>
      <c r="T44" s="577"/>
      <c r="U44" s="577"/>
      <c r="V44" s="577"/>
      <c r="W44" s="577"/>
      <c r="X44" s="577"/>
    </row>
    <row r="45">
      <c r="A45" s="579"/>
      <c r="B45" s="579"/>
      <c r="C45" s="579"/>
      <c r="D45" s="579"/>
      <c r="E45" s="581"/>
      <c r="F45" s="582"/>
      <c r="G45" s="583"/>
      <c r="H45" s="584"/>
      <c r="I45" s="577"/>
      <c r="J45" s="577"/>
      <c r="K45" s="577"/>
      <c r="L45" s="577"/>
      <c r="M45" s="577"/>
      <c r="N45" s="577"/>
      <c r="O45" s="577"/>
      <c r="P45" s="577"/>
      <c r="Q45" s="577"/>
      <c r="R45" s="577"/>
      <c r="S45" s="577"/>
      <c r="T45" s="577"/>
      <c r="U45" s="577"/>
      <c r="V45" s="577"/>
      <c r="W45" s="577"/>
      <c r="X45" s="577"/>
    </row>
    <row r="46">
      <c r="A46" s="578"/>
      <c r="B46" s="578"/>
      <c r="C46" s="578"/>
      <c r="D46" s="578"/>
      <c r="E46" s="578"/>
      <c r="F46" s="578"/>
      <c r="G46" s="583"/>
      <c r="H46" s="584"/>
      <c r="I46" s="577"/>
      <c r="J46" s="577"/>
      <c r="K46" s="577"/>
      <c r="L46" s="577"/>
      <c r="M46" s="577"/>
      <c r="N46" s="577"/>
      <c r="O46" s="577"/>
      <c r="P46" s="577"/>
      <c r="Q46" s="577"/>
      <c r="R46" s="577"/>
      <c r="S46" s="577"/>
      <c r="T46" s="577"/>
      <c r="U46" s="577"/>
      <c r="V46" s="577"/>
      <c r="W46" s="577"/>
      <c r="X46" s="577"/>
    </row>
    <row r="47">
      <c r="A47" s="579"/>
      <c r="B47" s="579"/>
      <c r="C47" s="579"/>
      <c r="D47" s="579"/>
      <c r="E47" s="581"/>
      <c r="F47" s="582"/>
      <c r="G47" s="583"/>
      <c r="H47" s="584"/>
      <c r="I47" s="577"/>
      <c r="J47" s="577"/>
      <c r="K47" s="577"/>
      <c r="L47" s="577"/>
      <c r="M47" s="577"/>
      <c r="N47" s="577"/>
      <c r="O47" s="577"/>
      <c r="P47" s="577"/>
      <c r="Q47" s="577"/>
      <c r="R47" s="577"/>
      <c r="S47" s="577"/>
      <c r="T47" s="577"/>
      <c r="U47" s="577"/>
      <c r="V47" s="577"/>
      <c r="W47" s="577"/>
      <c r="X47" s="577"/>
    </row>
    <row r="48">
      <c r="A48" s="578"/>
      <c r="B48" s="578"/>
      <c r="C48" s="578"/>
      <c r="D48" s="578"/>
      <c r="E48" s="578"/>
      <c r="F48" s="578"/>
      <c r="G48" s="583"/>
      <c r="H48" s="584"/>
      <c r="I48" s="577"/>
      <c r="J48" s="577"/>
      <c r="K48" s="577"/>
      <c r="L48" s="577"/>
      <c r="M48" s="577"/>
      <c r="N48" s="577"/>
      <c r="O48" s="577"/>
      <c r="P48" s="577"/>
      <c r="Q48" s="577"/>
      <c r="R48" s="577"/>
      <c r="S48" s="577"/>
      <c r="T48" s="577"/>
      <c r="U48" s="577"/>
      <c r="V48" s="577"/>
      <c r="W48" s="577"/>
      <c r="X48" s="577"/>
    </row>
    <row r="49">
      <c r="A49" s="579"/>
      <c r="B49" s="579"/>
      <c r="C49" s="579"/>
      <c r="D49" s="579"/>
      <c r="E49" s="581"/>
      <c r="F49" s="582"/>
      <c r="G49" s="583"/>
      <c r="H49" s="584"/>
      <c r="I49" s="577"/>
      <c r="J49" s="577"/>
      <c r="K49" s="577"/>
      <c r="L49" s="577"/>
      <c r="M49" s="577"/>
      <c r="N49" s="577"/>
      <c r="O49" s="577"/>
      <c r="P49" s="577"/>
      <c r="Q49" s="577"/>
      <c r="R49" s="577"/>
      <c r="S49" s="577"/>
      <c r="T49" s="577"/>
      <c r="U49" s="577"/>
      <c r="V49" s="577"/>
      <c r="W49" s="577"/>
      <c r="X49" s="577"/>
    </row>
    <row r="50">
      <c r="A50" s="578"/>
      <c r="B50" s="578"/>
      <c r="C50" s="578"/>
      <c r="D50" s="578"/>
      <c r="E50" s="578"/>
      <c r="F50" s="578"/>
      <c r="G50" s="583"/>
      <c r="H50" s="584"/>
      <c r="I50" s="577"/>
      <c r="J50" s="577"/>
      <c r="K50" s="577"/>
      <c r="L50" s="577"/>
      <c r="M50" s="577"/>
      <c r="N50" s="577"/>
      <c r="O50" s="577"/>
      <c r="P50" s="577"/>
      <c r="Q50" s="577"/>
      <c r="R50" s="577"/>
      <c r="S50" s="577"/>
      <c r="T50" s="577"/>
      <c r="U50" s="577"/>
      <c r="V50" s="577"/>
      <c r="W50" s="577"/>
      <c r="X50" s="577"/>
    </row>
    <row r="51">
      <c r="A51" s="579"/>
      <c r="B51" s="579"/>
      <c r="C51" s="579"/>
      <c r="D51" s="579"/>
      <c r="E51" s="581"/>
      <c r="F51" s="582"/>
      <c r="G51" s="583"/>
      <c r="H51" s="584"/>
      <c r="I51" s="577"/>
      <c r="J51" s="577"/>
      <c r="K51" s="577"/>
      <c r="L51" s="577"/>
      <c r="M51" s="577"/>
      <c r="N51" s="577"/>
      <c r="O51" s="577"/>
      <c r="P51" s="577"/>
      <c r="Q51" s="577"/>
      <c r="R51" s="577"/>
      <c r="S51" s="577"/>
      <c r="T51" s="577"/>
      <c r="U51" s="577"/>
      <c r="V51" s="577"/>
      <c r="W51" s="577"/>
      <c r="X51" s="577"/>
    </row>
    <row r="52">
      <c r="A52" s="578"/>
      <c r="B52" s="578"/>
      <c r="C52" s="578"/>
      <c r="D52" s="578"/>
      <c r="E52" s="578"/>
      <c r="F52" s="578"/>
      <c r="G52" s="583"/>
      <c r="H52" s="584"/>
      <c r="I52" s="577"/>
      <c r="J52" s="577"/>
      <c r="K52" s="577"/>
      <c r="L52" s="577"/>
      <c r="M52" s="577"/>
      <c r="N52" s="577"/>
      <c r="O52" s="577"/>
      <c r="P52" s="577"/>
      <c r="Q52" s="577"/>
      <c r="R52" s="577"/>
      <c r="S52" s="577"/>
      <c r="T52" s="577"/>
      <c r="U52" s="577"/>
      <c r="V52" s="577"/>
      <c r="W52" s="577"/>
      <c r="X52" s="577"/>
    </row>
    <row r="53">
      <c r="A53" s="579"/>
      <c r="B53" s="579"/>
      <c r="C53" s="579"/>
      <c r="D53" s="579"/>
      <c r="E53" s="581"/>
      <c r="F53" s="582"/>
      <c r="G53" s="583"/>
      <c r="H53" s="584"/>
      <c r="I53" s="577"/>
      <c r="J53" s="577"/>
      <c r="K53" s="577"/>
      <c r="L53" s="577"/>
      <c r="M53" s="577"/>
      <c r="N53" s="577"/>
      <c r="O53" s="577"/>
      <c r="P53" s="577"/>
      <c r="Q53" s="577"/>
      <c r="R53" s="577"/>
      <c r="S53" s="577"/>
      <c r="T53" s="577"/>
      <c r="U53" s="577"/>
      <c r="V53" s="577"/>
      <c r="W53" s="577"/>
      <c r="X53" s="577"/>
    </row>
    <row r="54">
      <c r="A54" s="578"/>
      <c r="B54" s="578"/>
      <c r="C54" s="578"/>
      <c r="D54" s="578"/>
      <c r="E54" s="578"/>
      <c r="F54" s="578"/>
      <c r="G54" s="583"/>
      <c r="H54" s="584"/>
      <c r="I54" s="577"/>
      <c r="J54" s="577"/>
      <c r="K54" s="577"/>
      <c r="L54" s="577"/>
      <c r="M54" s="577"/>
      <c r="N54" s="577"/>
      <c r="O54" s="577"/>
      <c r="P54" s="577"/>
      <c r="Q54" s="577"/>
      <c r="R54" s="577"/>
      <c r="S54" s="577"/>
      <c r="T54" s="577"/>
      <c r="U54" s="577"/>
      <c r="V54" s="577"/>
      <c r="W54" s="577"/>
      <c r="X54" s="577"/>
    </row>
    <row r="55">
      <c r="A55" s="579"/>
      <c r="B55" s="579"/>
      <c r="C55" s="579"/>
      <c r="D55" s="579"/>
      <c r="E55" s="581"/>
      <c r="F55" s="582"/>
      <c r="G55" s="583"/>
      <c r="H55" s="584"/>
      <c r="I55" s="577"/>
      <c r="J55" s="577"/>
      <c r="K55" s="577"/>
      <c r="L55" s="577"/>
      <c r="M55" s="577"/>
      <c r="N55" s="577"/>
      <c r="O55" s="577"/>
      <c r="P55" s="577"/>
      <c r="Q55" s="577"/>
      <c r="R55" s="577"/>
      <c r="S55" s="577"/>
      <c r="T55" s="577"/>
      <c r="U55" s="577"/>
      <c r="V55" s="577"/>
      <c r="W55" s="577"/>
      <c r="X55" s="577"/>
    </row>
    <row r="56">
      <c r="A56" s="578"/>
      <c r="B56" s="578"/>
      <c r="C56" s="578"/>
      <c r="D56" s="578"/>
      <c r="E56" s="578"/>
      <c r="F56" s="578"/>
      <c r="G56" s="583"/>
      <c r="H56" s="584"/>
      <c r="I56" s="577"/>
      <c r="J56" s="577"/>
      <c r="K56" s="577"/>
      <c r="L56" s="577"/>
      <c r="M56" s="577"/>
      <c r="N56" s="577"/>
      <c r="O56" s="577"/>
      <c r="P56" s="577"/>
      <c r="Q56" s="577"/>
      <c r="R56" s="577"/>
      <c r="S56" s="577"/>
      <c r="T56" s="577"/>
      <c r="U56" s="577"/>
      <c r="V56" s="577"/>
      <c r="W56" s="577"/>
      <c r="X56" s="577"/>
    </row>
    <row r="57">
      <c r="A57" s="587"/>
      <c r="B57" s="587"/>
      <c r="C57" s="587"/>
      <c r="D57" s="587"/>
      <c r="E57" s="588"/>
      <c r="F57" s="589"/>
      <c r="G57" s="590"/>
      <c r="H57" s="591"/>
      <c r="I57" s="577"/>
      <c r="J57" s="577"/>
      <c r="K57" s="577"/>
      <c r="L57" s="577"/>
      <c r="M57" s="577"/>
      <c r="N57" s="577"/>
      <c r="O57" s="577"/>
      <c r="P57" s="577"/>
      <c r="Q57" s="577"/>
      <c r="R57" s="577"/>
      <c r="S57" s="577"/>
      <c r="T57" s="577"/>
      <c r="U57" s="577"/>
      <c r="V57" s="577"/>
      <c r="W57" s="577"/>
      <c r="X57" s="577"/>
    </row>
    <row r="58">
      <c r="A58" s="578"/>
      <c r="B58" s="578"/>
      <c r="C58" s="578"/>
      <c r="D58" s="578"/>
      <c r="E58" s="578"/>
      <c r="F58" s="578"/>
      <c r="G58" s="590"/>
      <c r="H58" s="591"/>
      <c r="I58" s="577"/>
      <c r="J58" s="577"/>
      <c r="K58" s="577"/>
      <c r="L58" s="577"/>
      <c r="M58" s="577"/>
      <c r="N58" s="577"/>
      <c r="O58" s="577"/>
      <c r="P58" s="577"/>
      <c r="Q58" s="577"/>
      <c r="R58" s="577"/>
      <c r="S58" s="577"/>
      <c r="T58" s="577"/>
      <c r="U58" s="577"/>
      <c r="V58" s="577"/>
      <c r="W58" s="577"/>
      <c r="X58" s="577"/>
    </row>
    <row r="59">
      <c r="A59" s="579"/>
      <c r="B59" s="580" t="s">
        <v>656</v>
      </c>
      <c r="C59" s="580" t="s">
        <v>630</v>
      </c>
      <c r="D59" s="579"/>
      <c r="E59" s="581"/>
      <c r="F59" s="585" t="s">
        <v>69</v>
      </c>
      <c r="G59" s="583"/>
      <c r="H59" s="586" t="s">
        <v>71</v>
      </c>
      <c r="I59" s="577"/>
      <c r="J59" s="577"/>
      <c r="K59" s="577"/>
      <c r="L59" s="577"/>
      <c r="M59" s="577"/>
      <c r="N59" s="577"/>
      <c r="O59" s="577"/>
      <c r="P59" s="577"/>
      <c r="Q59" s="577"/>
      <c r="R59" s="577"/>
      <c r="S59" s="577"/>
      <c r="T59" s="577"/>
      <c r="U59" s="577"/>
      <c r="V59" s="577"/>
      <c r="W59" s="577"/>
      <c r="X59" s="577"/>
    </row>
    <row r="60">
      <c r="A60" s="578"/>
      <c r="B60" s="578"/>
      <c r="C60" s="578"/>
      <c r="D60" s="578"/>
      <c r="E60" s="578"/>
      <c r="F60" s="578"/>
      <c r="G60" s="583"/>
      <c r="H60" s="586" t="s">
        <v>73</v>
      </c>
      <c r="I60" s="577"/>
      <c r="J60" s="577"/>
      <c r="K60" s="577"/>
      <c r="L60" s="577"/>
      <c r="M60" s="577"/>
      <c r="N60" s="577"/>
      <c r="O60" s="577"/>
      <c r="P60" s="577"/>
      <c r="Q60" s="577"/>
      <c r="R60" s="577"/>
      <c r="S60" s="577"/>
      <c r="T60" s="577"/>
      <c r="U60" s="577"/>
      <c r="V60" s="577"/>
      <c r="W60" s="577"/>
      <c r="X60" s="577"/>
    </row>
    <row r="61">
      <c r="A61" s="579"/>
      <c r="B61" s="579"/>
      <c r="C61" s="580" t="s">
        <v>625</v>
      </c>
      <c r="D61" s="579"/>
      <c r="E61" s="581"/>
      <c r="F61" s="585" t="s">
        <v>657</v>
      </c>
      <c r="G61" s="583"/>
      <c r="H61" s="586" t="s">
        <v>658</v>
      </c>
      <c r="I61" s="577"/>
      <c r="J61" s="577"/>
      <c r="K61" s="577"/>
      <c r="L61" s="577"/>
      <c r="M61" s="577"/>
      <c r="N61" s="577"/>
      <c r="O61" s="577"/>
      <c r="P61" s="577"/>
      <c r="Q61" s="577"/>
      <c r="R61" s="577"/>
      <c r="S61" s="577"/>
      <c r="T61" s="577"/>
      <c r="U61" s="577"/>
      <c r="V61" s="577"/>
      <c r="W61" s="577"/>
      <c r="X61" s="577"/>
    </row>
    <row r="62">
      <c r="A62" s="578"/>
      <c r="B62" s="578"/>
      <c r="C62" s="578"/>
      <c r="D62" s="578"/>
      <c r="E62" s="578"/>
      <c r="F62" s="578"/>
      <c r="G62" s="583"/>
      <c r="H62" s="586" t="s">
        <v>659</v>
      </c>
      <c r="I62" s="577"/>
      <c r="J62" s="577"/>
      <c r="K62" s="577"/>
      <c r="L62" s="577"/>
      <c r="M62" s="577"/>
      <c r="N62" s="577"/>
      <c r="O62" s="577"/>
      <c r="P62" s="577"/>
      <c r="Q62" s="577"/>
      <c r="R62" s="577"/>
      <c r="S62" s="577"/>
      <c r="T62" s="577"/>
      <c r="U62" s="577"/>
      <c r="V62" s="577"/>
      <c r="W62" s="577"/>
      <c r="X62" s="577"/>
    </row>
    <row r="63">
      <c r="A63" s="579"/>
      <c r="B63" s="579"/>
      <c r="C63" s="580" t="s">
        <v>621</v>
      </c>
      <c r="D63" s="579"/>
      <c r="E63" s="581"/>
      <c r="F63" s="582" t="s">
        <v>53</v>
      </c>
      <c r="G63" s="583"/>
      <c r="H63" s="584" t="s">
        <v>660</v>
      </c>
      <c r="I63" s="577"/>
      <c r="J63" s="577"/>
      <c r="K63" s="577"/>
      <c r="L63" s="577"/>
      <c r="M63" s="577"/>
      <c r="N63" s="577"/>
      <c r="O63" s="577"/>
      <c r="P63" s="577"/>
      <c r="Q63" s="577"/>
      <c r="R63" s="577"/>
      <c r="S63" s="577"/>
      <c r="T63" s="577"/>
      <c r="U63" s="577"/>
      <c r="V63" s="577"/>
      <c r="W63" s="577"/>
      <c r="X63" s="577"/>
    </row>
    <row r="64">
      <c r="A64" s="578"/>
      <c r="B64" s="578"/>
      <c r="C64" s="578"/>
      <c r="D64" s="578"/>
      <c r="E64" s="578"/>
      <c r="F64" s="578"/>
      <c r="G64" s="583"/>
      <c r="H64" s="586" t="s">
        <v>56</v>
      </c>
      <c r="I64" s="577"/>
      <c r="J64" s="577"/>
      <c r="K64" s="577"/>
      <c r="L64" s="577"/>
      <c r="M64" s="577"/>
      <c r="N64" s="577"/>
      <c r="O64" s="577"/>
      <c r="P64" s="577"/>
      <c r="Q64" s="577"/>
      <c r="R64" s="577"/>
      <c r="S64" s="577"/>
      <c r="T64" s="577"/>
      <c r="U64" s="577"/>
      <c r="V64" s="577"/>
      <c r="W64" s="577"/>
      <c r="X64" s="577"/>
    </row>
    <row r="65">
      <c r="A65" s="579"/>
      <c r="B65" s="579"/>
      <c r="C65" s="579"/>
      <c r="D65" s="579"/>
      <c r="E65" s="581"/>
      <c r="F65" s="585"/>
      <c r="G65" s="583"/>
      <c r="H65" s="586"/>
      <c r="I65" s="577"/>
      <c r="J65" s="577"/>
      <c r="K65" s="577"/>
      <c r="L65" s="577"/>
      <c r="M65" s="577"/>
      <c r="N65" s="577"/>
      <c r="O65" s="577"/>
      <c r="P65" s="577"/>
      <c r="Q65" s="577"/>
      <c r="R65" s="577"/>
      <c r="S65" s="577"/>
      <c r="T65" s="577"/>
      <c r="U65" s="577"/>
      <c r="V65" s="577"/>
      <c r="W65" s="577"/>
      <c r="X65" s="577"/>
    </row>
    <row r="66">
      <c r="A66" s="578"/>
      <c r="B66" s="578"/>
      <c r="C66" s="578"/>
      <c r="D66" s="578"/>
      <c r="E66" s="578"/>
      <c r="F66" s="578"/>
      <c r="G66" s="583"/>
      <c r="H66" s="586"/>
      <c r="I66" s="577"/>
      <c r="J66" s="577"/>
      <c r="K66" s="577"/>
      <c r="L66" s="577"/>
      <c r="M66" s="577"/>
      <c r="N66" s="577"/>
      <c r="O66" s="577"/>
      <c r="P66" s="577"/>
      <c r="Q66" s="577"/>
      <c r="R66" s="577"/>
      <c r="S66" s="577"/>
      <c r="T66" s="577"/>
      <c r="U66" s="577"/>
      <c r="V66" s="577"/>
      <c r="W66" s="577"/>
      <c r="X66" s="577"/>
    </row>
    <row r="67">
      <c r="A67" s="579"/>
      <c r="B67" s="579"/>
      <c r="C67" s="579"/>
      <c r="D67" s="579"/>
      <c r="E67" s="581"/>
      <c r="F67" s="585"/>
      <c r="G67" s="583"/>
      <c r="H67" s="586"/>
      <c r="I67" s="577"/>
      <c r="J67" s="577"/>
      <c r="K67" s="577"/>
      <c r="L67" s="577"/>
      <c r="M67" s="577"/>
      <c r="N67" s="577"/>
      <c r="O67" s="577"/>
      <c r="P67" s="577"/>
      <c r="Q67" s="577"/>
      <c r="R67" s="577"/>
      <c r="S67" s="577"/>
      <c r="T67" s="577"/>
      <c r="U67" s="577"/>
      <c r="V67" s="577"/>
      <c r="W67" s="577"/>
      <c r="X67" s="577"/>
    </row>
    <row r="68">
      <c r="A68" s="578"/>
      <c r="B68" s="578"/>
      <c r="C68" s="578"/>
      <c r="D68" s="578"/>
      <c r="E68" s="578"/>
      <c r="F68" s="578"/>
      <c r="G68" s="583"/>
      <c r="H68" s="586"/>
      <c r="I68" s="577"/>
      <c r="J68" s="577"/>
      <c r="K68" s="577"/>
      <c r="L68" s="577"/>
      <c r="M68" s="577"/>
      <c r="N68" s="577"/>
      <c r="O68" s="577"/>
      <c r="P68" s="577"/>
      <c r="Q68" s="577"/>
      <c r="R68" s="577"/>
      <c r="S68" s="577"/>
      <c r="T68" s="577"/>
      <c r="U68" s="577"/>
      <c r="V68" s="577"/>
      <c r="W68" s="577"/>
      <c r="X68" s="577"/>
    </row>
    <row r="69">
      <c r="A69" s="579"/>
      <c r="B69" s="579"/>
      <c r="C69" s="579"/>
      <c r="D69" s="579"/>
      <c r="E69" s="581"/>
      <c r="F69" s="585"/>
      <c r="G69" s="583"/>
      <c r="H69" s="586"/>
      <c r="I69" s="577"/>
      <c r="J69" s="577"/>
      <c r="K69" s="577"/>
      <c r="L69" s="577"/>
      <c r="M69" s="577"/>
      <c r="N69" s="577"/>
      <c r="O69" s="577"/>
      <c r="P69" s="577"/>
      <c r="Q69" s="577"/>
      <c r="R69" s="577"/>
      <c r="S69" s="577"/>
      <c r="T69" s="577"/>
      <c r="U69" s="577"/>
      <c r="V69" s="577"/>
      <c r="W69" s="577"/>
      <c r="X69" s="577"/>
    </row>
    <row r="70">
      <c r="A70" s="578"/>
      <c r="B70" s="578"/>
      <c r="C70" s="578"/>
      <c r="D70" s="578"/>
      <c r="E70" s="578"/>
      <c r="F70" s="578"/>
      <c r="G70" s="583"/>
      <c r="H70" s="586"/>
      <c r="I70" s="577"/>
      <c r="J70" s="577"/>
      <c r="K70" s="577"/>
      <c r="L70" s="577"/>
      <c r="M70" s="577"/>
      <c r="N70" s="577"/>
      <c r="O70" s="577"/>
      <c r="P70" s="577"/>
      <c r="Q70" s="577"/>
      <c r="R70" s="577"/>
      <c r="S70" s="577"/>
      <c r="T70" s="577"/>
      <c r="U70" s="577"/>
      <c r="V70" s="577"/>
      <c r="W70" s="577"/>
      <c r="X70" s="577"/>
    </row>
    <row r="71">
      <c r="A71" s="579"/>
      <c r="B71" s="579"/>
      <c r="C71" s="579"/>
      <c r="D71" s="579"/>
      <c r="E71" s="581"/>
      <c r="F71" s="585"/>
      <c r="G71" s="583"/>
      <c r="H71" s="586"/>
      <c r="I71" s="577"/>
      <c r="J71" s="577"/>
      <c r="K71" s="577"/>
      <c r="L71" s="577"/>
      <c r="M71" s="577"/>
      <c r="N71" s="577"/>
      <c r="O71" s="577"/>
      <c r="P71" s="577"/>
      <c r="Q71" s="577"/>
      <c r="R71" s="577"/>
      <c r="S71" s="577"/>
      <c r="T71" s="577"/>
      <c r="U71" s="577"/>
      <c r="V71" s="577"/>
      <c r="W71" s="577"/>
      <c r="X71" s="577"/>
    </row>
    <row r="72">
      <c r="A72" s="578"/>
      <c r="B72" s="578"/>
      <c r="C72" s="578"/>
      <c r="D72" s="578"/>
      <c r="E72" s="578"/>
      <c r="F72" s="578"/>
      <c r="G72" s="583"/>
      <c r="H72" s="586"/>
      <c r="I72" s="577"/>
      <c r="J72" s="577"/>
      <c r="K72" s="577"/>
      <c r="L72" s="577"/>
      <c r="M72" s="577"/>
      <c r="N72" s="577"/>
      <c r="O72" s="577"/>
      <c r="P72" s="577"/>
      <c r="Q72" s="577"/>
      <c r="R72" s="577"/>
      <c r="S72" s="577"/>
      <c r="T72" s="577"/>
      <c r="U72" s="577"/>
      <c r="V72" s="577"/>
      <c r="W72" s="577"/>
      <c r="X72" s="577"/>
    </row>
    <row r="73">
      <c r="A73" s="587"/>
      <c r="B73" s="587"/>
      <c r="C73" s="587"/>
      <c r="D73" s="587"/>
      <c r="E73" s="588"/>
      <c r="F73" s="589"/>
      <c r="G73" s="590"/>
      <c r="H73" s="591"/>
      <c r="I73" s="577"/>
      <c r="J73" s="577"/>
      <c r="K73" s="577"/>
      <c r="L73" s="577"/>
      <c r="M73" s="577"/>
      <c r="N73" s="577"/>
      <c r="O73" s="577"/>
      <c r="P73" s="577"/>
      <c r="Q73" s="577"/>
      <c r="R73" s="577"/>
      <c r="S73" s="577"/>
      <c r="T73" s="577"/>
      <c r="U73" s="577"/>
      <c r="V73" s="577"/>
      <c r="W73" s="577"/>
      <c r="X73" s="577"/>
    </row>
    <row r="74">
      <c r="A74" s="578"/>
      <c r="B74" s="578"/>
      <c r="C74" s="578"/>
      <c r="D74" s="578"/>
      <c r="E74" s="578"/>
      <c r="F74" s="578"/>
      <c r="G74" s="590"/>
      <c r="H74" s="591"/>
      <c r="I74" s="577"/>
      <c r="J74" s="577"/>
      <c r="K74" s="577"/>
      <c r="L74" s="577"/>
      <c r="M74" s="577"/>
      <c r="N74" s="577"/>
      <c r="O74" s="577"/>
      <c r="P74" s="577"/>
      <c r="Q74" s="577"/>
      <c r="R74" s="577"/>
      <c r="S74" s="577"/>
      <c r="T74" s="577"/>
      <c r="U74" s="577"/>
      <c r="V74" s="577"/>
      <c r="W74" s="577"/>
      <c r="X74" s="577"/>
    </row>
    <row r="75">
      <c r="A75" s="579"/>
      <c r="B75" s="580" t="s">
        <v>661</v>
      </c>
      <c r="C75" s="580" t="s">
        <v>662</v>
      </c>
      <c r="D75" s="579"/>
      <c r="E75" s="581"/>
      <c r="F75" s="585" t="s">
        <v>663</v>
      </c>
      <c r="G75" s="583"/>
      <c r="H75" s="586" t="s">
        <v>61</v>
      </c>
      <c r="I75" s="577"/>
      <c r="J75" s="577"/>
      <c r="K75" s="577"/>
      <c r="L75" s="577"/>
      <c r="M75" s="577"/>
      <c r="N75" s="577"/>
      <c r="O75" s="577"/>
      <c r="P75" s="577"/>
      <c r="Q75" s="577"/>
      <c r="R75" s="577"/>
      <c r="S75" s="577"/>
      <c r="T75" s="577"/>
      <c r="U75" s="577"/>
      <c r="V75" s="577"/>
      <c r="W75" s="577"/>
      <c r="X75" s="577"/>
    </row>
    <row r="76">
      <c r="A76" s="578"/>
      <c r="B76" s="578"/>
      <c r="C76" s="578"/>
      <c r="D76" s="578"/>
      <c r="E76" s="578"/>
      <c r="F76" s="578"/>
      <c r="G76" s="583"/>
      <c r="H76" s="586" t="s">
        <v>62</v>
      </c>
      <c r="I76" s="577"/>
      <c r="J76" s="577"/>
      <c r="K76" s="577"/>
      <c r="L76" s="577"/>
      <c r="M76" s="577"/>
      <c r="N76" s="577"/>
      <c r="O76" s="577"/>
      <c r="P76" s="577"/>
      <c r="Q76" s="577"/>
      <c r="R76" s="577"/>
      <c r="S76" s="577"/>
      <c r="T76" s="577"/>
      <c r="U76" s="577"/>
      <c r="V76" s="577"/>
      <c r="W76" s="577"/>
      <c r="X76" s="577"/>
    </row>
    <row r="77">
      <c r="A77" s="579"/>
      <c r="B77" s="579"/>
      <c r="C77" s="579"/>
      <c r="D77" s="579"/>
      <c r="E77" s="581"/>
      <c r="F77" s="585"/>
      <c r="G77" s="583"/>
      <c r="H77" s="586"/>
      <c r="I77" s="577"/>
      <c r="J77" s="577"/>
      <c r="K77" s="577"/>
      <c r="L77" s="577"/>
      <c r="M77" s="577"/>
      <c r="N77" s="577"/>
      <c r="O77" s="577"/>
      <c r="P77" s="577"/>
      <c r="Q77" s="577"/>
      <c r="R77" s="577"/>
      <c r="S77" s="577"/>
      <c r="T77" s="577"/>
      <c r="U77" s="577"/>
      <c r="V77" s="577"/>
      <c r="W77" s="577"/>
      <c r="X77" s="577"/>
    </row>
    <row r="78">
      <c r="A78" s="578"/>
      <c r="B78" s="578"/>
      <c r="C78" s="578"/>
      <c r="D78" s="578"/>
      <c r="E78" s="578"/>
      <c r="F78" s="578"/>
      <c r="G78" s="583"/>
      <c r="H78" s="586"/>
      <c r="I78" s="577"/>
      <c r="J78" s="577"/>
      <c r="K78" s="577"/>
      <c r="L78" s="577"/>
      <c r="M78" s="577"/>
      <c r="N78" s="577"/>
      <c r="O78" s="577"/>
      <c r="P78" s="577"/>
      <c r="Q78" s="577"/>
      <c r="R78" s="577"/>
      <c r="S78" s="577"/>
      <c r="T78" s="577"/>
      <c r="U78" s="577"/>
      <c r="V78" s="577"/>
      <c r="W78" s="577"/>
      <c r="X78" s="577"/>
    </row>
    <row r="79">
      <c r="A79" s="579"/>
      <c r="B79" s="579"/>
      <c r="C79" s="579"/>
      <c r="D79" s="579"/>
      <c r="E79" s="581"/>
      <c r="F79" s="585"/>
      <c r="G79" s="583"/>
      <c r="H79" s="586"/>
      <c r="I79" s="577"/>
      <c r="J79" s="577"/>
      <c r="K79" s="577"/>
      <c r="L79" s="577"/>
      <c r="M79" s="577"/>
      <c r="N79" s="577"/>
      <c r="O79" s="577"/>
      <c r="P79" s="577"/>
      <c r="Q79" s="577"/>
      <c r="R79" s="577"/>
      <c r="S79" s="577"/>
      <c r="T79" s="577"/>
      <c r="U79" s="577"/>
      <c r="V79" s="577"/>
      <c r="W79" s="577"/>
      <c r="X79" s="577"/>
    </row>
    <row r="80">
      <c r="A80" s="578"/>
      <c r="B80" s="578"/>
      <c r="C80" s="578"/>
      <c r="D80" s="578"/>
      <c r="E80" s="578"/>
      <c r="F80" s="578"/>
      <c r="G80" s="583"/>
      <c r="H80" s="586"/>
      <c r="I80" s="577"/>
      <c r="J80" s="577"/>
      <c r="K80" s="577"/>
      <c r="L80" s="577"/>
      <c r="M80" s="577"/>
      <c r="N80" s="577"/>
      <c r="O80" s="577"/>
      <c r="P80" s="577"/>
      <c r="Q80" s="577"/>
      <c r="R80" s="577"/>
      <c r="S80" s="577"/>
      <c r="T80" s="577"/>
      <c r="U80" s="577"/>
      <c r="V80" s="577"/>
      <c r="W80" s="577"/>
      <c r="X80" s="577"/>
    </row>
    <row r="81">
      <c r="A81" s="579"/>
      <c r="B81" s="579"/>
      <c r="C81" s="579"/>
      <c r="D81" s="579"/>
      <c r="E81" s="581"/>
      <c r="F81" s="585"/>
      <c r="G81" s="583"/>
      <c r="H81" s="586"/>
      <c r="I81" s="577"/>
      <c r="J81" s="577"/>
      <c r="K81" s="577"/>
      <c r="L81" s="577"/>
      <c r="M81" s="577"/>
      <c r="N81" s="577"/>
      <c r="O81" s="577"/>
      <c r="P81" s="577"/>
      <c r="Q81" s="577"/>
      <c r="R81" s="577"/>
      <c r="S81" s="577"/>
      <c r="T81" s="577"/>
      <c r="U81" s="577"/>
      <c r="V81" s="577"/>
      <c r="W81" s="577"/>
      <c r="X81" s="577"/>
    </row>
    <row r="82">
      <c r="A82" s="578"/>
      <c r="B82" s="578"/>
      <c r="C82" s="578"/>
      <c r="D82" s="578"/>
      <c r="E82" s="578"/>
      <c r="F82" s="578"/>
      <c r="G82" s="583"/>
      <c r="H82" s="586"/>
      <c r="I82" s="577"/>
      <c r="J82" s="577"/>
      <c r="K82" s="577"/>
      <c r="L82" s="577"/>
      <c r="M82" s="577"/>
      <c r="N82" s="577"/>
      <c r="O82" s="577"/>
      <c r="P82" s="577"/>
      <c r="Q82" s="577"/>
      <c r="R82" s="577"/>
      <c r="S82" s="577"/>
      <c r="T82" s="577"/>
      <c r="U82" s="577"/>
      <c r="V82" s="577"/>
      <c r="W82" s="577"/>
      <c r="X82" s="577"/>
    </row>
    <row r="83">
      <c r="A83" s="579"/>
      <c r="B83" s="579"/>
      <c r="C83" s="579"/>
      <c r="D83" s="579"/>
      <c r="E83" s="581"/>
      <c r="F83" s="585"/>
      <c r="G83" s="583"/>
      <c r="H83" s="586"/>
      <c r="I83" s="577"/>
      <c r="J83" s="577"/>
      <c r="K83" s="577"/>
      <c r="L83" s="577"/>
      <c r="M83" s="577"/>
      <c r="N83" s="577"/>
      <c r="O83" s="577"/>
      <c r="P83" s="577"/>
      <c r="Q83" s="577"/>
      <c r="R83" s="577"/>
      <c r="S83" s="577"/>
      <c r="T83" s="577"/>
      <c r="U83" s="577"/>
      <c r="V83" s="577"/>
      <c r="W83" s="577"/>
      <c r="X83" s="577"/>
    </row>
    <row r="84">
      <c r="A84" s="578"/>
      <c r="B84" s="578"/>
      <c r="C84" s="578"/>
      <c r="D84" s="578"/>
      <c r="E84" s="578"/>
      <c r="F84" s="578"/>
      <c r="G84" s="583"/>
      <c r="H84" s="586"/>
      <c r="I84" s="577"/>
      <c r="J84" s="577"/>
      <c r="K84" s="577"/>
      <c r="L84" s="577"/>
      <c r="M84" s="577"/>
      <c r="N84" s="577"/>
      <c r="O84" s="577"/>
      <c r="P84" s="577"/>
      <c r="Q84" s="577"/>
      <c r="R84" s="577"/>
      <c r="S84" s="577"/>
      <c r="T84" s="577"/>
      <c r="U84" s="577"/>
      <c r="V84" s="577"/>
      <c r="W84" s="577"/>
      <c r="X84" s="577"/>
    </row>
    <row r="85">
      <c r="A85" s="579"/>
      <c r="B85" s="579"/>
      <c r="C85" s="579"/>
      <c r="D85" s="579"/>
      <c r="E85" s="581"/>
      <c r="F85" s="585"/>
      <c r="G85" s="583"/>
      <c r="H85" s="586"/>
      <c r="I85" s="577"/>
      <c r="J85" s="577"/>
      <c r="K85" s="577"/>
      <c r="L85" s="577"/>
      <c r="M85" s="577"/>
      <c r="N85" s="577"/>
      <c r="O85" s="577"/>
      <c r="P85" s="577"/>
      <c r="Q85" s="577"/>
      <c r="R85" s="577"/>
      <c r="S85" s="577"/>
      <c r="T85" s="577"/>
      <c r="U85" s="577"/>
      <c r="V85" s="577"/>
      <c r="W85" s="577"/>
      <c r="X85" s="577"/>
    </row>
    <row r="86">
      <c r="A86" s="578"/>
      <c r="B86" s="578"/>
      <c r="C86" s="578"/>
      <c r="D86" s="578"/>
      <c r="E86" s="578"/>
      <c r="F86" s="578"/>
      <c r="G86" s="583"/>
      <c r="H86" s="586"/>
      <c r="I86" s="577"/>
      <c r="J86" s="577"/>
      <c r="K86" s="577"/>
      <c r="L86" s="577"/>
      <c r="M86" s="577"/>
      <c r="N86" s="577"/>
      <c r="O86" s="577"/>
      <c r="P86" s="577"/>
      <c r="Q86" s="577"/>
      <c r="R86" s="577"/>
      <c r="S86" s="577"/>
      <c r="T86" s="577"/>
      <c r="U86" s="577"/>
      <c r="V86" s="577"/>
      <c r="W86" s="577"/>
      <c r="X86" s="577"/>
    </row>
    <row r="87">
      <c r="A87" s="587"/>
      <c r="B87" s="587"/>
      <c r="C87" s="587"/>
      <c r="D87" s="587"/>
      <c r="E87" s="588"/>
      <c r="F87" s="589"/>
      <c r="G87" s="590"/>
      <c r="H87" s="591"/>
      <c r="I87" s="577"/>
      <c r="J87" s="577"/>
      <c r="K87" s="577"/>
      <c r="L87" s="577"/>
      <c r="M87" s="577"/>
      <c r="N87" s="577"/>
      <c r="O87" s="577"/>
      <c r="P87" s="577"/>
      <c r="Q87" s="577"/>
      <c r="R87" s="577"/>
      <c r="S87" s="577"/>
      <c r="T87" s="577"/>
      <c r="U87" s="577"/>
      <c r="V87" s="577"/>
      <c r="W87" s="577"/>
      <c r="X87" s="577"/>
    </row>
    <row r="88">
      <c r="A88" s="578"/>
      <c r="B88" s="578"/>
      <c r="C88" s="578"/>
      <c r="D88" s="578"/>
      <c r="E88" s="578"/>
      <c r="F88" s="578"/>
      <c r="G88" s="590"/>
      <c r="H88" s="591"/>
      <c r="I88" s="577"/>
      <c r="J88" s="577"/>
      <c r="K88" s="577"/>
      <c r="L88" s="577"/>
      <c r="M88" s="577"/>
      <c r="N88" s="577"/>
      <c r="O88" s="577"/>
      <c r="P88" s="577"/>
      <c r="Q88" s="577"/>
      <c r="R88" s="577"/>
      <c r="S88" s="577"/>
      <c r="T88" s="577"/>
      <c r="U88" s="577"/>
      <c r="V88" s="577"/>
      <c r="W88" s="577"/>
      <c r="X88" s="577"/>
    </row>
    <row r="89">
      <c r="A89" s="579"/>
      <c r="B89" s="580" t="s">
        <v>664</v>
      </c>
      <c r="C89" s="580" t="s">
        <v>662</v>
      </c>
      <c r="D89" s="579"/>
      <c r="E89" s="581"/>
      <c r="F89" s="585" t="s">
        <v>665</v>
      </c>
      <c r="G89" s="583"/>
      <c r="H89" s="586" t="s">
        <v>666</v>
      </c>
      <c r="I89" s="577"/>
      <c r="J89" s="577"/>
      <c r="K89" s="577"/>
      <c r="L89" s="577"/>
      <c r="M89" s="577"/>
      <c r="N89" s="577"/>
      <c r="O89" s="577"/>
      <c r="P89" s="577"/>
      <c r="Q89" s="577"/>
      <c r="R89" s="577"/>
      <c r="S89" s="577"/>
      <c r="T89" s="577"/>
      <c r="U89" s="577"/>
      <c r="V89" s="577"/>
      <c r="W89" s="577"/>
      <c r="X89" s="577"/>
    </row>
    <row r="90">
      <c r="A90" s="578"/>
      <c r="B90" s="578"/>
      <c r="C90" s="578"/>
      <c r="D90" s="578"/>
      <c r="E90" s="578"/>
      <c r="F90" s="578"/>
      <c r="G90" s="583"/>
      <c r="H90" s="586" t="s">
        <v>667</v>
      </c>
      <c r="I90" s="577"/>
      <c r="J90" s="577"/>
      <c r="K90" s="577"/>
      <c r="L90" s="577"/>
      <c r="M90" s="577"/>
      <c r="N90" s="577"/>
      <c r="O90" s="577"/>
      <c r="P90" s="577"/>
      <c r="Q90" s="577"/>
      <c r="R90" s="577"/>
      <c r="S90" s="577"/>
      <c r="T90" s="577"/>
      <c r="U90" s="577"/>
      <c r="V90" s="577"/>
      <c r="W90" s="577"/>
      <c r="X90" s="577"/>
    </row>
    <row r="91">
      <c r="A91" s="579"/>
      <c r="B91" s="579"/>
      <c r="C91" s="579"/>
      <c r="D91" s="579"/>
      <c r="E91" s="581"/>
      <c r="F91" s="585"/>
      <c r="G91" s="583"/>
      <c r="H91" s="586"/>
      <c r="I91" s="577"/>
      <c r="J91" s="577"/>
      <c r="K91" s="577"/>
      <c r="L91" s="577"/>
      <c r="M91" s="577"/>
      <c r="N91" s="577"/>
      <c r="O91" s="577"/>
      <c r="P91" s="577"/>
      <c r="Q91" s="577"/>
      <c r="R91" s="577"/>
      <c r="S91" s="577"/>
      <c r="T91" s="577"/>
      <c r="U91" s="577"/>
      <c r="V91" s="577"/>
      <c r="W91" s="577"/>
      <c r="X91" s="577"/>
    </row>
    <row r="92">
      <c r="A92" s="578"/>
      <c r="B92" s="578"/>
      <c r="C92" s="578"/>
      <c r="D92" s="578"/>
      <c r="E92" s="578"/>
      <c r="F92" s="578"/>
      <c r="G92" s="583"/>
      <c r="H92" s="586"/>
      <c r="I92" s="577"/>
      <c r="J92" s="577"/>
      <c r="K92" s="577"/>
      <c r="L92" s="577"/>
      <c r="M92" s="577"/>
      <c r="N92" s="577"/>
      <c r="O92" s="577"/>
      <c r="P92" s="577"/>
      <c r="Q92" s="577"/>
      <c r="R92" s="577"/>
      <c r="S92" s="577"/>
      <c r="T92" s="577"/>
      <c r="U92" s="577"/>
      <c r="V92" s="577"/>
      <c r="W92" s="577"/>
      <c r="X92" s="577"/>
    </row>
    <row r="93">
      <c r="A93" s="579"/>
      <c r="B93" s="579"/>
      <c r="C93" s="579"/>
      <c r="D93" s="579"/>
      <c r="E93" s="581"/>
      <c r="F93" s="585"/>
      <c r="G93" s="583"/>
      <c r="H93" s="586"/>
      <c r="I93" s="577"/>
      <c r="J93" s="577"/>
      <c r="K93" s="577"/>
      <c r="L93" s="577"/>
      <c r="M93" s="577"/>
      <c r="N93" s="577"/>
      <c r="O93" s="577"/>
      <c r="P93" s="577"/>
      <c r="Q93" s="577"/>
      <c r="R93" s="577"/>
      <c r="S93" s="577"/>
      <c r="T93" s="577"/>
      <c r="U93" s="577"/>
      <c r="V93" s="577"/>
      <c r="W93" s="577"/>
      <c r="X93" s="577"/>
    </row>
    <row r="94">
      <c r="A94" s="578"/>
      <c r="B94" s="578"/>
      <c r="C94" s="578"/>
      <c r="D94" s="578"/>
      <c r="E94" s="578"/>
      <c r="F94" s="578"/>
      <c r="G94" s="583"/>
      <c r="H94" s="586"/>
      <c r="I94" s="577"/>
      <c r="J94" s="577"/>
      <c r="K94" s="577"/>
      <c r="L94" s="577"/>
      <c r="M94" s="577"/>
      <c r="N94" s="577"/>
      <c r="O94" s="577"/>
      <c r="P94" s="577"/>
      <c r="Q94" s="577"/>
      <c r="R94" s="577"/>
      <c r="S94" s="577"/>
      <c r="T94" s="577"/>
      <c r="U94" s="577"/>
      <c r="V94" s="577"/>
      <c r="W94" s="577"/>
      <c r="X94" s="577"/>
    </row>
    <row r="95">
      <c r="A95" s="579"/>
      <c r="B95" s="579"/>
      <c r="C95" s="579"/>
      <c r="D95" s="579"/>
      <c r="E95" s="581"/>
      <c r="F95" s="585"/>
      <c r="G95" s="583"/>
      <c r="H95" s="586"/>
      <c r="I95" s="577"/>
      <c r="J95" s="577"/>
      <c r="K95" s="577"/>
      <c r="L95" s="577"/>
      <c r="M95" s="577"/>
      <c r="N95" s="577"/>
      <c r="O95" s="577"/>
      <c r="P95" s="577"/>
      <c r="Q95" s="577"/>
      <c r="R95" s="577"/>
      <c r="S95" s="577"/>
      <c r="T95" s="577"/>
      <c r="U95" s="577"/>
      <c r="V95" s="577"/>
      <c r="W95" s="577"/>
      <c r="X95" s="577"/>
    </row>
    <row r="96">
      <c r="A96" s="578"/>
      <c r="B96" s="578"/>
      <c r="C96" s="578"/>
      <c r="D96" s="578"/>
      <c r="E96" s="578"/>
      <c r="F96" s="578"/>
      <c r="G96" s="583"/>
      <c r="H96" s="586"/>
      <c r="I96" s="577"/>
      <c r="J96" s="577"/>
      <c r="K96" s="577"/>
      <c r="L96" s="577"/>
      <c r="M96" s="577"/>
      <c r="N96" s="577"/>
      <c r="O96" s="577"/>
      <c r="P96" s="577"/>
      <c r="Q96" s="577"/>
      <c r="R96" s="577"/>
      <c r="S96" s="577"/>
      <c r="T96" s="577"/>
      <c r="U96" s="577"/>
      <c r="V96" s="577"/>
      <c r="W96" s="577"/>
      <c r="X96" s="577"/>
    </row>
    <row r="97">
      <c r="A97" s="579"/>
      <c r="B97" s="579"/>
      <c r="C97" s="579"/>
      <c r="D97" s="579"/>
      <c r="E97" s="581"/>
      <c r="F97" s="585"/>
      <c r="G97" s="583"/>
      <c r="H97" s="586"/>
      <c r="I97" s="577"/>
      <c r="J97" s="577"/>
      <c r="K97" s="577"/>
      <c r="L97" s="577"/>
      <c r="M97" s="577"/>
      <c r="N97" s="577"/>
      <c r="O97" s="577"/>
      <c r="P97" s="577"/>
      <c r="Q97" s="577"/>
      <c r="R97" s="577"/>
      <c r="S97" s="577"/>
      <c r="T97" s="577"/>
      <c r="U97" s="577"/>
      <c r="V97" s="577"/>
      <c r="W97" s="577"/>
      <c r="X97" s="577"/>
    </row>
    <row r="98">
      <c r="A98" s="578"/>
      <c r="B98" s="578"/>
      <c r="C98" s="578"/>
      <c r="D98" s="578"/>
      <c r="E98" s="578"/>
      <c r="F98" s="578"/>
      <c r="G98" s="583"/>
      <c r="H98" s="586"/>
      <c r="I98" s="577"/>
      <c r="J98" s="577"/>
      <c r="K98" s="577"/>
      <c r="L98" s="577"/>
      <c r="M98" s="577"/>
      <c r="N98" s="577"/>
      <c r="O98" s="577"/>
      <c r="P98" s="577"/>
      <c r="Q98" s="577"/>
      <c r="R98" s="577"/>
      <c r="S98" s="577"/>
      <c r="T98" s="577"/>
      <c r="U98" s="577"/>
      <c r="V98" s="577"/>
      <c r="W98" s="577"/>
      <c r="X98" s="577"/>
    </row>
    <row r="99">
      <c r="A99" s="579"/>
      <c r="B99" s="579"/>
      <c r="C99" s="579"/>
      <c r="D99" s="579"/>
      <c r="E99" s="581"/>
      <c r="F99" s="585"/>
      <c r="G99" s="583"/>
      <c r="H99" s="586"/>
      <c r="I99" s="577"/>
      <c r="J99" s="577"/>
      <c r="K99" s="577"/>
      <c r="L99" s="577"/>
      <c r="M99" s="577"/>
      <c r="N99" s="577"/>
      <c r="O99" s="577"/>
      <c r="P99" s="577"/>
      <c r="Q99" s="577"/>
      <c r="R99" s="577"/>
      <c r="S99" s="577"/>
      <c r="T99" s="577"/>
      <c r="U99" s="577"/>
      <c r="V99" s="577"/>
      <c r="W99" s="577"/>
      <c r="X99" s="577"/>
    </row>
    <row r="100">
      <c r="A100" s="578"/>
      <c r="B100" s="578"/>
      <c r="C100" s="578"/>
      <c r="D100" s="578"/>
      <c r="E100" s="578"/>
      <c r="F100" s="578"/>
      <c r="G100" s="583"/>
      <c r="H100" s="586"/>
      <c r="I100" s="577"/>
      <c r="J100" s="577"/>
      <c r="K100" s="577"/>
      <c r="L100" s="577"/>
      <c r="M100" s="577"/>
      <c r="N100" s="577"/>
      <c r="O100" s="577"/>
      <c r="P100" s="577"/>
      <c r="Q100" s="577"/>
      <c r="R100" s="577"/>
      <c r="S100" s="577"/>
      <c r="T100" s="577"/>
      <c r="U100" s="577"/>
      <c r="V100" s="577"/>
      <c r="W100" s="577"/>
      <c r="X100" s="577"/>
    </row>
    <row r="101">
      <c r="A101" s="579"/>
      <c r="B101" s="579"/>
      <c r="C101" s="579"/>
      <c r="D101" s="579"/>
      <c r="E101" s="581"/>
      <c r="F101" s="585"/>
      <c r="G101" s="583"/>
      <c r="H101" s="586"/>
      <c r="I101" s="577"/>
      <c r="J101" s="577"/>
      <c r="K101" s="577"/>
      <c r="L101" s="577"/>
      <c r="M101" s="577"/>
      <c r="N101" s="577"/>
      <c r="O101" s="577"/>
      <c r="P101" s="577"/>
      <c r="Q101" s="577"/>
      <c r="R101" s="577"/>
      <c r="S101" s="577"/>
      <c r="T101" s="577"/>
      <c r="U101" s="577"/>
      <c r="V101" s="577"/>
      <c r="W101" s="577"/>
      <c r="X101" s="577"/>
    </row>
    <row r="102">
      <c r="A102" s="578"/>
      <c r="B102" s="578"/>
      <c r="C102" s="578"/>
      <c r="D102" s="578"/>
      <c r="E102" s="578"/>
      <c r="F102" s="578"/>
      <c r="G102" s="583"/>
      <c r="H102" s="586"/>
      <c r="I102" s="577"/>
      <c r="J102" s="577"/>
      <c r="K102" s="577"/>
      <c r="L102" s="577"/>
      <c r="M102" s="577"/>
      <c r="N102" s="577"/>
      <c r="O102" s="577"/>
      <c r="P102" s="577"/>
      <c r="Q102" s="577"/>
      <c r="R102" s="577"/>
      <c r="S102" s="577"/>
      <c r="T102" s="577"/>
      <c r="U102" s="577"/>
      <c r="V102" s="577"/>
      <c r="W102" s="577"/>
      <c r="X102" s="577"/>
    </row>
    <row r="103">
      <c r="A103" s="587"/>
      <c r="B103" s="587"/>
      <c r="C103" s="587"/>
      <c r="D103" s="587"/>
      <c r="E103" s="588"/>
      <c r="F103" s="589"/>
      <c r="G103" s="590"/>
      <c r="H103" s="591"/>
      <c r="I103" s="577"/>
      <c r="J103" s="577"/>
      <c r="K103" s="577"/>
      <c r="L103" s="577"/>
      <c r="M103" s="577"/>
      <c r="N103" s="577"/>
      <c r="O103" s="577"/>
      <c r="P103" s="577"/>
      <c r="Q103" s="577"/>
      <c r="R103" s="577"/>
      <c r="S103" s="577"/>
      <c r="T103" s="577"/>
      <c r="U103" s="577"/>
      <c r="V103" s="577"/>
      <c r="W103" s="577"/>
      <c r="X103" s="577"/>
    </row>
    <row r="104">
      <c r="A104" s="578"/>
      <c r="B104" s="578"/>
      <c r="C104" s="578"/>
      <c r="D104" s="578"/>
      <c r="E104" s="578"/>
      <c r="F104" s="578"/>
      <c r="G104" s="590"/>
      <c r="H104" s="591"/>
      <c r="I104" s="577"/>
      <c r="J104" s="577"/>
      <c r="K104" s="577"/>
      <c r="L104" s="577"/>
      <c r="M104" s="577"/>
      <c r="N104" s="577"/>
      <c r="O104" s="577"/>
      <c r="P104" s="577"/>
      <c r="Q104" s="577"/>
      <c r="R104" s="577"/>
      <c r="S104" s="577"/>
      <c r="T104" s="577"/>
      <c r="U104" s="577"/>
      <c r="V104" s="577"/>
      <c r="W104" s="577"/>
      <c r="X104" s="577"/>
    </row>
    <row r="105">
      <c r="A105" s="579"/>
      <c r="B105" s="580" t="s">
        <v>668</v>
      </c>
      <c r="C105" s="580" t="s">
        <v>662</v>
      </c>
      <c r="D105" s="579" t="s">
        <v>669</v>
      </c>
      <c r="E105" s="581"/>
      <c r="F105" s="585" t="s">
        <v>670</v>
      </c>
      <c r="G105" s="583"/>
      <c r="H105" s="586" t="s">
        <v>92</v>
      </c>
      <c r="I105" s="577"/>
      <c r="J105" s="577"/>
      <c r="K105" s="577"/>
      <c r="L105" s="577"/>
      <c r="M105" s="577"/>
      <c r="N105" s="577"/>
      <c r="O105" s="577"/>
      <c r="P105" s="577"/>
      <c r="Q105" s="577"/>
      <c r="R105" s="577"/>
      <c r="S105" s="577"/>
      <c r="T105" s="577"/>
      <c r="U105" s="577"/>
      <c r="V105" s="577"/>
      <c r="W105" s="577"/>
      <c r="X105" s="577"/>
    </row>
    <row r="106">
      <c r="A106" s="578"/>
      <c r="B106" s="578"/>
      <c r="C106" s="578"/>
      <c r="D106" s="578"/>
      <c r="E106" s="578"/>
      <c r="F106" s="578"/>
      <c r="G106" s="583"/>
      <c r="H106" s="586" t="s">
        <v>671</v>
      </c>
      <c r="I106" s="577"/>
      <c r="J106" s="577"/>
      <c r="K106" s="577"/>
      <c r="L106" s="577"/>
      <c r="M106" s="577"/>
      <c r="N106" s="577"/>
      <c r="O106" s="577"/>
      <c r="P106" s="577"/>
      <c r="Q106" s="577"/>
      <c r="R106" s="577"/>
      <c r="S106" s="577"/>
      <c r="T106" s="577"/>
      <c r="U106" s="577"/>
      <c r="V106" s="577"/>
      <c r="W106" s="577"/>
      <c r="X106" s="577"/>
    </row>
    <row r="107">
      <c r="A107" s="579"/>
      <c r="B107" s="579"/>
      <c r="C107" s="580" t="s">
        <v>662</v>
      </c>
      <c r="D107" s="579"/>
      <c r="E107" s="581"/>
      <c r="F107" s="585" t="s">
        <v>90</v>
      </c>
      <c r="G107" s="583"/>
      <c r="H107" s="586" t="s">
        <v>92</v>
      </c>
      <c r="I107" s="577"/>
      <c r="J107" s="577"/>
      <c r="K107" s="577"/>
      <c r="L107" s="577"/>
      <c r="M107" s="577"/>
      <c r="N107" s="577"/>
      <c r="O107" s="577"/>
      <c r="P107" s="577"/>
      <c r="Q107" s="577"/>
      <c r="R107" s="577"/>
      <c r="S107" s="577"/>
      <c r="T107" s="577"/>
      <c r="U107" s="577"/>
      <c r="V107" s="577"/>
      <c r="W107" s="577"/>
      <c r="X107" s="577"/>
    </row>
    <row r="108">
      <c r="A108" s="578"/>
      <c r="B108" s="578"/>
      <c r="C108" s="578"/>
      <c r="D108" s="578"/>
      <c r="E108" s="578"/>
      <c r="F108" s="578"/>
      <c r="G108" s="583"/>
      <c r="H108" s="586" t="s">
        <v>672</v>
      </c>
      <c r="I108" s="577"/>
      <c r="J108" s="577"/>
      <c r="K108" s="577"/>
      <c r="L108" s="577"/>
      <c r="M108" s="577"/>
      <c r="N108" s="577"/>
      <c r="O108" s="577"/>
      <c r="P108" s="577"/>
      <c r="Q108" s="577"/>
      <c r="R108" s="577"/>
      <c r="S108" s="577"/>
      <c r="T108" s="577"/>
      <c r="U108" s="577"/>
      <c r="V108" s="577"/>
      <c r="W108" s="577"/>
      <c r="X108" s="577"/>
    </row>
    <row r="109">
      <c r="A109" s="579"/>
      <c r="B109" s="579"/>
      <c r="C109" s="579"/>
      <c r="D109" s="579"/>
      <c r="E109" s="581"/>
      <c r="F109" s="585"/>
      <c r="G109" s="583"/>
      <c r="H109" s="586"/>
      <c r="I109" s="577"/>
      <c r="J109" s="577"/>
      <c r="K109" s="577"/>
      <c r="L109" s="577"/>
      <c r="M109" s="577"/>
      <c r="N109" s="577"/>
      <c r="O109" s="577"/>
      <c r="P109" s="577"/>
      <c r="Q109" s="577"/>
      <c r="R109" s="577"/>
      <c r="S109" s="577"/>
      <c r="T109" s="577"/>
      <c r="U109" s="577"/>
      <c r="V109" s="577"/>
      <c r="W109" s="577"/>
      <c r="X109" s="577"/>
    </row>
    <row r="110">
      <c r="A110" s="578"/>
      <c r="B110" s="578"/>
      <c r="C110" s="578"/>
      <c r="D110" s="578"/>
      <c r="E110" s="578"/>
      <c r="F110" s="578"/>
      <c r="G110" s="583"/>
      <c r="H110" s="586"/>
      <c r="I110" s="577"/>
      <c r="J110" s="577"/>
      <c r="K110" s="577"/>
      <c r="L110" s="577"/>
      <c r="M110" s="577"/>
      <c r="N110" s="577"/>
      <c r="O110" s="577"/>
      <c r="P110" s="577"/>
      <c r="Q110" s="577"/>
      <c r="R110" s="577"/>
      <c r="S110" s="577"/>
      <c r="T110" s="577"/>
      <c r="U110" s="577"/>
      <c r="V110" s="577"/>
      <c r="W110" s="577"/>
      <c r="X110" s="577"/>
    </row>
    <row r="111">
      <c r="A111" s="579"/>
      <c r="B111" s="579"/>
      <c r="C111" s="579"/>
      <c r="D111" s="579"/>
      <c r="E111" s="581"/>
      <c r="F111" s="585"/>
      <c r="G111" s="583"/>
      <c r="H111" s="586"/>
      <c r="I111" s="577"/>
      <c r="J111" s="577"/>
      <c r="K111" s="577"/>
      <c r="L111" s="577"/>
      <c r="M111" s="577"/>
      <c r="N111" s="577"/>
      <c r="O111" s="577"/>
      <c r="P111" s="577"/>
      <c r="Q111" s="577"/>
      <c r="R111" s="577"/>
      <c r="S111" s="577"/>
      <c r="T111" s="577"/>
      <c r="U111" s="577"/>
      <c r="V111" s="577"/>
      <c r="W111" s="577"/>
      <c r="X111" s="577"/>
    </row>
    <row r="112">
      <c r="A112" s="578"/>
      <c r="B112" s="578"/>
      <c r="C112" s="578"/>
      <c r="D112" s="578"/>
      <c r="E112" s="578"/>
      <c r="F112" s="578"/>
      <c r="G112" s="583"/>
      <c r="H112" s="586"/>
      <c r="I112" s="577"/>
      <c r="J112" s="577"/>
      <c r="K112" s="577"/>
      <c r="L112" s="577"/>
      <c r="M112" s="577"/>
      <c r="N112" s="577"/>
      <c r="O112" s="577"/>
      <c r="P112" s="577"/>
      <c r="Q112" s="577"/>
      <c r="R112" s="577"/>
      <c r="S112" s="577"/>
      <c r="T112" s="577"/>
      <c r="U112" s="577"/>
      <c r="V112" s="577"/>
      <c r="W112" s="577"/>
      <c r="X112" s="577"/>
    </row>
    <row r="113">
      <c r="A113" s="579"/>
      <c r="B113" s="579"/>
      <c r="C113" s="579"/>
      <c r="D113" s="579"/>
      <c r="E113" s="581"/>
      <c r="F113" s="585"/>
      <c r="G113" s="583"/>
      <c r="H113" s="586"/>
      <c r="I113" s="577"/>
      <c r="J113" s="577"/>
      <c r="K113" s="577"/>
      <c r="L113" s="577"/>
      <c r="M113" s="577"/>
      <c r="N113" s="577"/>
      <c r="O113" s="577"/>
      <c r="P113" s="577"/>
      <c r="Q113" s="577"/>
      <c r="R113" s="577"/>
      <c r="S113" s="577"/>
      <c r="T113" s="577"/>
      <c r="U113" s="577"/>
      <c r="V113" s="577"/>
      <c r="W113" s="577"/>
      <c r="X113" s="577"/>
    </row>
    <row r="114">
      <c r="A114" s="578"/>
      <c r="B114" s="578"/>
      <c r="C114" s="578"/>
      <c r="D114" s="578"/>
      <c r="E114" s="578"/>
      <c r="F114" s="578"/>
      <c r="G114" s="583"/>
      <c r="H114" s="586"/>
      <c r="I114" s="577"/>
      <c r="J114" s="577"/>
      <c r="K114" s="577"/>
      <c r="L114" s="577"/>
      <c r="M114" s="577"/>
      <c r="N114" s="577"/>
      <c r="O114" s="577"/>
      <c r="P114" s="577"/>
      <c r="Q114" s="577"/>
      <c r="R114" s="577"/>
      <c r="S114" s="577"/>
      <c r="T114" s="577"/>
      <c r="U114" s="577"/>
      <c r="V114" s="577"/>
      <c r="W114" s="577"/>
      <c r="X114" s="577"/>
    </row>
    <row r="115">
      <c r="A115" s="579"/>
      <c r="B115" s="579"/>
      <c r="C115" s="579"/>
      <c r="D115" s="579"/>
      <c r="E115" s="581"/>
      <c r="F115" s="585"/>
      <c r="G115" s="583"/>
      <c r="H115" s="586"/>
      <c r="I115" s="577"/>
      <c r="J115" s="577"/>
      <c r="K115" s="577"/>
      <c r="L115" s="577"/>
      <c r="M115" s="577"/>
      <c r="N115" s="577"/>
      <c r="O115" s="577"/>
      <c r="P115" s="577"/>
      <c r="Q115" s="577"/>
      <c r="R115" s="577"/>
      <c r="S115" s="577"/>
      <c r="T115" s="577"/>
      <c r="U115" s="577"/>
      <c r="V115" s="577"/>
      <c r="W115" s="577"/>
      <c r="X115" s="577"/>
    </row>
    <row r="116">
      <c r="A116" s="578"/>
      <c r="B116" s="578"/>
      <c r="C116" s="578"/>
      <c r="D116" s="578"/>
      <c r="E116" s="578"/>
      <c r="F116" s="578"/>
      <c r="G116" s="583"/>
      <c r="H116" s="586"/>
      <c r="I116" s="577"/>
      <c r="J116" s="577"/>
      <c r="K116" s="577"/>
      <c r="L116" s="577"/>
      <c r="M116" s="577"/>
      <c r="N116" s="577"/>
      <c r="O116" s="577"/>
      <c r="P116" s="577"/>
      <c r="Q116" s="577"/>
      <c r="R116" s="577"/>
      <c r="S116" s="577"/>
      <c r="T116" s="577"/>
      <c r="U116" s="577"/>
      <c r="V116" s="577"/>
      <c r="W116" s="577"/>
      <c r="X116" s="577"/>
    </row>
    <row r="117">
      <c r="A117" s="587"/>
      <c r="B117" s="587"/>
      <c r="C117" s="587"/>
      <c r="D117" s="587"/>
      <c r="E117" s="588"/>
      <c r="F117" s="589"/>
      <c r="G117" s="590"/>
      <c r="H117" s="591"/>
      <c r="I117" s="577"/>
      <c r="J117" s="577"/>
      <c r="K117" s="577"/>
      <c r="L117" s="577"/>
      <c r="M117" s="577"/>
      <c r="N117" s="577"/>
      <c r="O117" s="577"/>
      <c r="P117" s="577"/>
      <c r="Q117" s="577"/>
      <c r="R117" s="577"/>
      <c r="S117" s="577"/>
      <c r="T117" s="577"/>
      <c r="U117" s="577"/>
      <c r="V117" s="577"/>
      <c r="W117" s="577"/>
      <c r="X117" s="577"/>
    </row>
    <row r="118">
      <c r="A118" s="578"/>
      <c r="B118" s="578"/>
      <c r="C118" s="578"/>
      <c r="D118" s="578"/>
      <c r="E118" s="578"/>
      <c r="F118" s="578"/>
      <c r="G118" s="590"/>
      <c r="H118" s="591"/>
      <c r="I118" s="577"/>
      <c r="J118" s="577"/>
      <c r="K118" s="577"/>
      <c r="L118" s="577"/>
      <c r="M118" s="577"/>
      <c r="N118" s="577"/>
      <c r="O118" s="577"/>
      <c r="P118" s="577"/>
      <c r="Q118" s="577"/>
      <c r="R118" s="577"/>
      <c r="S118" s="577"/>
      <c r="T118" s="577"/>
      <c r="U118" s="577"/>
      <c r="V118" s="577"/>
      <c r="W118" s="577"/>
      <c r="X118" s="577"/>
    </row>
    <row r="119">
      <c r="A119" s="579"/>
      <c r="B119" s="580" t="s">
        <v>673</v>
      </c>
      <c r="C119" s="580" t="s">
        <v>662</v>
      </c>
      <c r="D119" s="579"/>
      <c r="E119" s="581"/>
      <c r="F119" s="585" t="s">
        <v>63</v>
      </c>
      <c r="G119" s="583"/>
      <c r="H119" s="586" t="s">
        <v>65</v>
      </c>
      <c r="I119" s="577"/>
      <c r="J119" s="577"/>
      <c r="K119" s="577"/>
      <c r="L119" s="577"/>
      <c r="M119" s="577"/>
      <c r="N119" s="577"/>
      <c r="O119" s="577"/>
      <c r="P119" s="577"/>
      <c r="Q119" s="577"/>
      <c r="R119" s="577"/>
      <c r="S119" s="577"/>
      <c r="T119" s="577"/>
      <c r="U119" s="577"/>
      <c r="V119" s="577"/>
      <c r="W119" s="577"/>
      <c r="X119" s="577"/>
    </row>
    <row r="120">
      <c r="A120" s="578"/>
      <c r="B120" s="578"/>
      <c r="C120" s="578"/>
      <c r="D120" s="578"/>
      <c r="E120" s="578"/>
      <c r="F120" s="578"/>
      <c r="G120" s="583"/>
      <c r="H120" s="586" t="s">
        <v>68</v>
      </c>
      <c r="I120" s="577"/>
      <c r="J120" s="577"/>
      <c r="K120" s="577"/>
      <c r="L120" s="577"/>
      <c r="M120" s="577"/>
      <c r="N120" s="577"/>
      <c r="O120" s="577"/>
      <c r="P120" s="577"/>
      <c r="Q120" s="577"/>
      <c r="R120" s="577"/>
      <c r="S120" s="577"/>
      <c r="T120" s="577"/>
      <c r="U120" s="577"/>
      <c r="V120" s="577"/>
      <c r="W120" s="577"/>
      <c r="X120" s="577"/>
    </row>
    <row r="121">
      <c r="A121" s="579"/>
      <c r="B121" s="579"/>
      <c r="C121" s="580" t="s">
        <v>630</v>
      </c>
      <c r="D121" s="579"/>
      <c r="E121" s="581"/>
      <c r="F121" s="585" t="s">
        <v>674</v>
      </c>
      <c r="G121" s="583"/>
      <c r="H121" s="586" t="s">
        <v>675</v>
      </c>
      <c r="I121" s="577"/>
      <c r="J121" s="577"/>
      <c r="K121" s="577"/>
      <c r="L121" s="577"/>
      <c r="M121" s="577"/>
      <c r="N121" s="577"/>
      <c r="O121" s="577"/>
      <c r="P121" s="577"/>
      <c r="Q121" s="577"/>
      <c r="R121" s="577"/>
      <c r="S121" s="577"/>
      <c r="T121" s="577"/>
      <c r="U121" s="577"/>
      <c r="V121" s="577"/>
      <c r="W121" s="577"/>
      <c r="X121" s="577"/>
    </row>
    <row r="122">
      <c r="A122" s="578"/>
      <c r="B122" s="578"/>
      <c r="C122" s="578"/>
      <c r="D122" s="578"/>
      <c r="E122" s="578"/>
      <c r="F122" s="578"/>
      <c r="G122" s="583"/>
      <c r="H122" s="586" t="s">
        <v>676</v>
      </c>
      <c r="I122" s="577"/>
      <c r="J122" s="577"/>
      <c r="K122" s="577"/>
      <c r="L122" s="577"/>
      <c r="M122" s="577"/>
      <c r="N122" s="577"/>
      <c r="O122" s="577"/>
      <c r="P122" s="577"/>
      <c r="Q122" s="577"/>
      <c r="R122" s="577"/>
      <c r="S122" s="577"/>
      <c r="T122" s="577"/>
      <c r="U122" s="577"/>
      <c r="V122" s="577"/>
      <c r="W122" s="577"/>
      <c r="X122" s="577"/>
    </row>
    <row r="123">
      <c r="A123" s="579"/>
      <c r="B123" s="579"/>
      <c r="C123" s="579"/>
      <c r="D123" s="579"/>
      <c r="E123" s="581"/>
      <c r="F123" s="585"/>
      <c r="G123" s="583"/>
      <c r="H123" s="586"/>
      <c r="I123" s="577"/>
      <c r="J123" s="577"/>
      <c r="K123" s="577"/>
      <c r="L123" s="577"/>
      <c r="M123" s="577"/>
      <c r="N123" s="577"/>
      <c r="O123" s="577"/>
      <c r="P123" s="577"/>
      <c r="Q123" s="577"/>
      <c r="R123" s="577"/>
      <c r="S123" s="577"/>
      <c r="T123" s="577"/>
      <c r="U123" s="577"/>
      <c r="V123" s="577"/>
      <c r="W123" s="577"/>
      <c r="X123" s="577"/>
    </row>
    <row r="124">
      <c r="A124" s="578"/>
      <c r="B124" s="578"/>
      <c r="C124" s="578"/>
      <c r="D124" s="578"/>
      <c r="E124" s="578"/>
      <c r="F124" s="578"/>
      <c r="G124" s="583"/>
      <c r="H124" s="586"/>
      <c r="I124" s="577"/>
      <c r="J124" s="577"/>
      <c r="K124" s="577"/>
      <c r="L124" s="577"/>
      <c r="M124" s="577"/>
      <c r="N124" s="577"/>
      <c r="O124" s="577"/>
      <c r="P124" s="577"/>
      <c r="Q124" s="577"/>
      <c r="R124" s="577"/>
      <c r="S124" s="577"/>
      <c r="T124" s="577"/>
      <c r="U124" s="577"/>
      <c r="V124" s="577"/>
      <c r="W124" s="577"/>
      <c r="X124" s="577"/>
    </row>
    <row r="125">
      <c r="A125" s="579"/>
      <c r="B125" s="579"/>
      <c r="C125" s="579"/>
      <c r="D125" s="579"/>
      <c r="E125" s="581"/>
      <c r="F125" s="585"/>
      <c r="G125" s="583"/>
      <c r="H125" s="586"/>
      <c r="I125" s="577"/>
      <c r="J125" s="577"/>
      <c r="K125" s="577"/>
      <c r="L125" s="577"/>
      <c r="M125" s="577"/>
      <c r="N125" s="577"/>
      <c r="O125" s="577"/>
      <c r="P125" s="577"/>
      <c r="Q125" s="577"/>
      <c r="R125" s="577"/>
      <c r="S125" s="577"/>
      <c r="T125" s="577"/>
      <c r="U125" s="577"/>
      <c r="V125" s="577"/>
      <c r="W125" s="577"/>
      <c r="X125" s="577"/>
    </row>
    <row r="126">
      <c r="A126" s="578"/>
      <c r="B126" s="578"/>
      <c r="C126" s="578"/>
      <c r="D126" s="578"/>
      <c r="E126" s="578"/>
      <c r="F126" s="578"/>
      <c r="G126" s="583"/>
      <c r="H126" s="586"/>
      <c r="I126" s="577"/>
      <c r="J126" s="577"/>
      <c r="K126" s="577"/>
      <c r="L126" s="577"/>
      <c r="M126" s="577"/>
      <c r="N126" s="577"/>
      <c r="O126" s="577"/>
      <c r="P126" s="577"/>
      <c r="Q126" s="577"/>
      <c r="R126" s="577"/>
      <c r="S126" s="577"/>
      <c r="T126" s="577"/>
      <c r="U126" s="577"/>
      <c r="V126" s="577"/>
      <c r="W126" s="577"/>
      <c r="X126" s="577"/>
    </row>
    <row r="127">
      <c r="A127" s="579"/>
      <c r="B127" s="579"/>
      <c r="C127" s="579"/>
      <c r="D127" s="579"/>
      <c r="E127" s="581"/>
      <c r="F127" s="585"/>
      <c r="G127" s="583"/>
      <c r="H127" s="586"/>
      <c r="I127" s="577"/>
      <c r="J127" s="577"/>
      <c r="K127" s="577"/>
      <c r="L127" s="577"/>
      <c r="M127" s="577"/>
      <c r="N127" s="577"/>
      <c r="O127" s="577"/>
      <c r="P127" s="577"/>
      <c r="Q127" s="577"/>
      <c r="R127" s="577"/>
      <c r="S127" s="577"/>
      <c r="T127" s="577"/>
      <c r="U127" s="577"/>
      <c r="V127" s="577"/>
      <c r="W127" s="577"/>
      <c r="X127" s="577"/>
    </row>
    <row r="128">
      <c r="A128" s="578"/>
      <c r="B128" s="578"/>
      <c r="C128" s="578"/>
      <c r="D128" s="578"/>
      <c r="E128" s="578"/>
      <c r="F128" s="578"/>
      <c r="G128" s="583"/>
      <c r="H128" s="586"/>
      <c r="I128" s="577"/>
      <c r="J128" s="577"/>
      <c r="K128" s="577"/>
      <c r="L128" s="577"/>
      <c r="M128" s="577"/>
      <c r="N128" s="577"/>
      <c r="O128" s="577"/>
      <c r="P128" s="577"/>
      <c r="Q128" s="577"/>
      <c r="R128" s="577"/>
      <c r="S128" s="577"/>
      <c r="T128" s="577"/>
      <c r="U128" s="577"/>
      <c r="V128" s="577"/>
      <c r="W128" s="577"/>
      <c r="X128" s="577"/>
    </row>
    <row r="129">
      <c r="A129" s="579"/>
      <c r="B129" s="579"/>
      <c r="C129" s="579"/>
      <c r="D129" s="579"/>
      <c r="E129" s="581"/>
      <c r="F129" s="585"/>
      <c r="G129" s="583"/>
      <c r="H129" s="586"/>
      <c r="I129" s="577"/>
      <c r="J129" s="577"/>
      <c r="K129" s="577"/>
      <c r="L129" s="577"/>
      <c r="M129" s="577"/>
      <c r="N129" s="577"/>
      <c r="O129" s="577"/>
      <c r="P129" s="577"/>
      <c r="Q129" s="577"/>
      <c r="R129" s="577"/>
      <c r="S129" s="577"/>
      <c r="T129" s="577"/>
      <c r="U129" s="577"/>
      <c r="V129" s="577"/>
      <c r="W129" s="577"/>
      <c r="X129" s="577"/>
    </row>
    <row r="130">
      <c r="A130" s="578"/>
      <c r="B130" s="578"/>
      <c r="C130" s="578"/>
      <c r="D130" s="578"/>
      <c r="E130" s="578"/>
      <c r="F130" s="578"/>
      <c r="G130" s="583"/>
      <c r="H130" s="586"/>
      <c r="I130" s="577"/>
      <c r="J130" s="577"/>
      <c r="K130" s="577"/>
      <c r="L130" s="577"/>
      <c r="M130" s="577"/>
      <c r="N130" s="577"/>
      <c r="O130" s="577"/>
      <c r="P130" s="577"/>
      <c r="Q130" s="577"/>
      <c r="R130" s="577"/>
      <c r="S130" s="577"/>
      <c r="T130" s="577"/>
      <c r="U130" s="577"/>
      <c r="V130" s="577"/>
      <c r="W130" s="577"/>
      <c r="X130" s="577"/>
    </row>
    <row r="131">
      <c r="A131" s="579"/>
      <c r="B131" s="579"/>
      <c r="C131" s="579"/>
      <c r="D131" s="579"/>
      <c r="E131" s="581"/>
      <c r="F131" s="585"/>
      <c r="G131" s="583"/>
      <c r="H131" s="586"/>
      <c r="I131" s="577"/>
      <c r="J131" s="577"/>
      <c r="K131" s="577"/>
      <c r="L131" s="577"/>
      <c r="M131" s="577"/>
      <c r="N131" s="577"/>
      <c r="O131" s="577"/>
      <c r="P131" s="577"/>
      <c r="Q131" s="577"/>
      <c r="R131" s="577"/>
      <c r="S131" s="577"/>
      <c r="T131" s="577"/>
      <c r="U131" s="577"/>
      <c r="V131" s="577"/>
      <c r="W131" s="577"/>
      <c r="X131" s="577"/>
    </row>
    <row r="132">
      <c r="A132" s="578"/>
      <c r="B132" s="578"/>
      <c r="C132" s="578"/>
      <c r="D132" s="578"/>
      <c r="E132" s="578"/>
      <c r="F132" s="578"/>
      <c r="G132" s="583"/>
      <c r="H132" s="586"/>
      <c r="I132" s="577"/>
      <c r="J132" s="577"/>
      <c r="K132" s="577"/>
      <c r="L132" s="577"/>
      <c r="M132" s="577"/>
      <c r="N132" s="577"/>
      <c r="O132" s="577"/>
      <c r="P132" s="577"/>
      <c r="Q132" s="577"/>
      <c r="R132" s="577"/>
      <c r="S132" s="577"/>
      <c r="T132" s="577"/>
      <c r="U132" s="577"/>
      <c r="V132" s="577"/>
      <c r="W132" s="577"/>
      <c r="X132" s="577"/>
    </row>
    <row r="133">
      <c r="A133" s="587"/>
      <c r="B133" s="587"/>
      <c r="C133" s="587"/>
      <c r="D133" s="587"/>
      <c r="E133" s="588"/>
      <c r="F133" s="589"/>
      <c r="G133" s="590"/>
      <c r="H133" s="591"/>
      <c r="I133" s="577"/>
      <c r="J133" s="577"/>
      <c r="K133" s="577"/>
      <c r="L133" s="577"/>
      <c r="M133" s="577"/>
      <c r="N133" s="577"/>
      <c r="O133" s="577"/>
      <c r="P133" s="577"/>
      <c r="Q133" s="592"/>
      <c r="R133" s="592"/>
      <c r="S133" s="592"/>
      <c r="T133" s="592"/>
      <c r="U133" s="592"/>
      <c r="V133" s="577"/>
      <c r="W133" s="577"/>
      <c r="X133" s="577"/>
    </row>
    <row r="134">
      <c r="A134" s="578"/>
      <c r="B134" s="578"/>
      <c r="C134" s="578"/>
      <c r="D134" s="578"/>
      <c r="E134" s="578"/>
      <c r="F134" s="578"/>
      <c r="G134" s="590"/>
      <c r="H134" s="591"/>
      <c r="I134" s="577"/>
      <c r="J134" s="577"/>
      <c r="K134" s="577"/>
      <c r="L134" s="577"/>
      <c r="M134" s="577"/>
      <c r="N134" s="577"/>
      <c r="O134" s="577"/>
      <c r="P134" s="577"/>
      <c r="Q134" s="592"/>
      <c r="R134" s="592"/>
      <c r="S134" s="592"/>
      <c r="T134" s="592"/>
      <c r="U134" s="592"/>
      <c r="V134" s="577"/>
      <c r="W134" s="577"/>
      <c r="X134" s="577"/>
    </row>
    <row r="135">
      <c r="A135" s="579"/>
      <c r="B135" s="580" t="s">
        <v>677</v>
      </c>
      <c r="C135" s="580" t="s">
        <v>662</v>
      </c>
      <c r="D135" s="579"/>
      <c r="E135" s="581"/>
      <c r="F135" s="585" t="s">
        <v>113</v>
      </c>
      <c r="G135" s="583"/>
      <c r="H135" s="586" t="s">
        <v>678</v>
      </c>
      <c r="I135" s="577"/>
      <c r="J135" s="577"/>
      <c r="K135" s="577"/>
      <c r="L135" s="577"/>
      <c r="M135" s="577"/>
      <c r="N135" s="577"/>
      <c r="O135" s="577"/>
      <c r="P135" s="577"/>
      <c r="Q135" s="592"/>
      <c r="R135" s="592"/>
      <c r="S135" s="592"/>
      <c r="T135" s="592"/>
      <c r="U135" s="592"/>
      <c r="V135" s="577"/>
      <c r="W135" s="577"/>
      <c r="X135" s="577"/>
    </row>
    <row r="136">
      <c r="A136" s="578"/>
      <c r="B136" s="578"/>
      <c r="C136" s="578"/>
      <c r="D136" s="578"/>
      <c r="E136" s="578"/>
      <c r="F136" s="578"/>
      <c r="G136" s="583"/>
      <c r="H136" s="586" t="s">
        <v>118</v>
      </c>
      <c r="I136" s="577"/>
      <c r="J136" s="577"/>
      <c r="K136" s="577"/>
      <c r="L136" s="577"/>
      <c r="M136" s="577"/>
      <c r="N136" s="577"/>
      <c r="O136" s="577"/>
      <c r="P136" s="577"/>
      <c r="Q136" s="592"/>
      <c r="R136" s="592"/>
      <c r="S136" s="592"/>
      <c r="T136" s="592"/>
      <c r="U136" s="592"/>
      <c r="V136" s="577"/>
      <c r="W136" s="577"/>
      <c r="X136" s="577"/>
    </row>
    <row r="137">
      <c r="A137" s="579"/>
      <c r="B137" s="579"/>
      <c r="C137" s="580" t="s">
        <v>662</v>
      </c>
      <c r="D137" s="579"/>
      <c r="E137" s="581"/>
      <c r="F137" s="585" t="s">
        <v>113</v>
      </c>
      <c r="G137" s="583"/>
      <c r="H137" s="586" t="s">
        <v>679</v>
      </c>
      <c r="I137" s="577"/>
      <c r="J137" s="577"/>
      <c r="K137" s="577"/>
      <c r="L137" s="577"/>
      <c r="M137" s="577"/>
      <c r="N137" s="577"/>
      <c r="O137" s="577"/>
      <c r="P137" s="577"/>
      <c r="Q137" s="592"/>
      <c r="R137" s="592"/>
      <c r="S137" s="592"/>
      <c r="T137" s="592"/>
      <c r="U137" s="592"/>
      <c r="V137" s="577"/>
      <c r="W137" s="577"/>
      <c r="X137" s="577"/>
    </row>
    <row r="138">
      <c r="A138" s="578"/>
      <c r="B138" s="578"/>
      <c r="C138" s="578"/>
      <c r="D138" s="578"/>
      <c r="E138" s="578"/>
      <c r="F138" s="578"/>
      <c r="G138" s="583"/>
      <c r="H138" s="586" t="s">
        <v>680</v>
      </c>
      <c r="I138" s="577"/>
      <c r="J138" s="577"/>
      <c r="K138" s="577"/>
      <c r="L138" s="577"/>
      <c r="M138" s="577"/>
      <c r="N138" s="577"/>
      <c r="O138" s="577"/>
      <c r="P138" s="577"/>
      <c r="Q138" s="592"/>
      <c r="R138" s="592"/>
      <c r="S138" s="592"/>
      <c r="T138" s="592"/>
      <c r="U138" s="592"/>
      <c r="V138" s="577"/>
      <c r="W138" s="577"/>
      <c r="X138" s="577"/>
    </row>
    <row r="139">
      <c r="A139" s="579"/>
      <c r="B139" s="579"/>
      <c r="C139" s="580" t="s">
        <v>662</v>
      </c>
      <c r="D139" s="579"/>
      <c r="E139" s="581"/>
      <c r="F139" s="585" t="s">
        <v>681</v>
      </c>
      <c r="G139" s="583"/>
      <c r="H139" s="586" t="s">
        <v>682</v>
      </c>
      <c r="I139" s="577"/>
      <c r="J139" s="577"/>
      <c r="K139" s="577"/>
      <c r="L139" s="577"/>
      <c r="M139" s="577"/>
      <c r="N139" s="577"/>
      <c r="O139" s="577"/>
      <c r="P139" s="577"/>
      <c r="Q139" s="592"/>
      <c r="R139" s="592"/>
      <c r="S139" s="592"/>
      <c r="T139" s="592"/>
      <c r="U139" s="592"/>
      <c r="V139" s="577"/>
      <c r="W139" s="577"/>
      <c r="X139" s="577"/>
    </row>
    <row r="140">
      <c r="A140" s="578"/>
      <c r="B140" s="578"/>
      <c r="C140" s="578"/>
      <c r="D140" s="578"/>
      <c r="E140" s="578"/>
      <c r="F140" s="578"/>
      <c r="G140" s="583"/>
      <c r="H140" s="586" t="s">
        <v>683</v>
      </c>
      <c r="I140" s="577"/>
      <c r="J140" s="577"/>
      <c r="K140" s="577"/>
      <c r="L140" s="577"/>
      <c r="M140" s="577"/>
      <c r="N140" s="577"/>
      <c r="O140" s="577"/>
      <c r="P140" s="577"/>
      <c r="Q140" s="592"/>
      <c r="R140" s="592"/>
      <c r="S140" s="592"/>
      <c r="T140" s="592"/>
      <c r="U140" s="592"/>
      <c r="V140" s="577"/>
      <c r="W140" s="577"/>
      <c r="X140" s="577"/>
    </row>
    <row r="141">
      <c r="A141" s="579"/>
      <c r="B141" s="579"/>
      <c r="C141" s="579"/>
      <c r="D141" s="579"/>
      <c r="E141" s="581"/>
      <c r="F141" s="585"/>
      <c r="G141" s="583"/>
      <c r="H141" s="586"/>
      <c r="I141" s="577"/>
      <c r="J141" s="577"/>
      <c r="K141" s="577"/>
      <c r="L141" s="577"/>
      <c r="M141" s="577"/>
      <c r="N141" s="577"/>
      <c r="O141" s="577"/>
      <c r="P141" s="577"/>
      <c r="Q141" s="577"/>
      <c r="R141" s="577"/>
      <c r="S141" s="577"/>
      <c r="T141" s="577"/>
      <c r="U141" s="577"/>
      <c r="V141" s="577"/>
      <c r="W141" s="577"/>
      <c r="X141" s="577"/>
    </row>
    <row r="142">
      <c r="A142" s="578"/>
      <c r="B142" s="578"/>
      <c r="C142" s="578"/>
      <c r="D142" s="578"/>
      <c r="E142" s="578"/>
      <c r="F142" s="578"/>
      <c r="G142" s="583"/>
      <c r="H142" s="586"/>
      <c r="I142" s="577"/>
      <c r="J142" s="577"/>
      <c r="K142" s="577"/>
      <c r="L142" s="577"/>
      <c r="M142" s="577"/>
      <c r="N142" s="577"/>
      <c r="O142" s="577"/>
      <c r="P142" s="577"/>
      <c r="Q142" s="577"/>
      <c r="R142" s="577"/>
      <c r="S142" s="577"/>
      <c r="T142" s="577"/>
      <c r="U142" s="577"/>
      <c r="V142" s="577"/>
      <c r="W142" s="577"/>
      <c r="X142" s="577"/>
    </row>
    <row r="143">
      <c r="A143" s="579"/>
      <c r="B143" s="579"/>
      <c r="C143" s="579"/>
      <c r="D143" s="579"/>
      <c r="E143" s="581"/>
      <c r="F143" s="585"/>
      <c r="G143" s="583"/>
      <c r="H143" s="586"/>
      <c r="I143" s="577"/>
      <c r="J143" s="577"/>
      <c r="K143" s="577"/>
      <c r="L143" s="577"/>
      <c r="M143" s="577"/>
      <c r="N143" s="577"/>
      <c r="O143" s="577"/>
      <c r="P143" s="577"/>
      <c r="Q143" s="577"/>
      <c r="R143" s="577"/>
      <c r="S143" s="577"/>
      <c r="T143" s="577"/>
      <c r="U143" s="577"/>
      <c r="V143" s="577"/>
      <c r="W143" s="577"/>
      <c r="X143" s="577"/>
    </row>
    <row r="144">
      <c r="A144" s="578"/>
      <c r="B144" s="578"/>
      <c r="C144" s="578"/>
      <c r="D144" s="578"/>
      <c r="E144" s="578"/>
      <c r="F144" s="578"/>
      <c r="G144" s="583"/>
      <c r="H144" s="586"/>
      <c r="I144" s="577"/>
      <c r="J144" s="577"/>
      <c r="K144" s="577"/>
      <c r="L144" s="577"/>
      <c r="M144" s="577"/>
      <c r="N144" s="577"/>
      <c r="O144" s="577"/>
      <c r="P144" s="577"/>
      <c r="Q144" s="577"/>
      <c r="R144" s="577"/>
      <c r="S144" s="577"/>
      <c r="T144" s="577"/>
      <c r="U144" s="577"/>
      <c r="V144" s="577"/>
      <c r="W144" s="577"/>
      <c r="X144" s="577"/>
    </row>
    <row r="145">
      <c r="A145" s="579"/>
      <c r="B145" s="579"/>
      <c r="C145" s="579"/>
      <c r="D145" s="579"/>
      <c r="E145" s="581"/>
      <c r="F145" s="585"/>
      <c r="G145" s="583"/>
      <c r="H145" s="586"/>
      <c r="I145" s="577"/>
      <c r="J145" s="577"/>
      <c r="K145" s="577"/>
      <c r="L145" s="577"/>
      <c r="M145" s="577"/>
      <c r="N145" s="577"/>
      <c r="O145" s="577"/>
      <c r="P145" s="577"/>
      <c r="Q145" s="577"/>
      <c r="R145" s="577"/>
      <c r="S145" s="577"/>
      <c r="T145" s="577"/>
      <c r="U145" s="577"/>
      <c r="V145" s="577"/>
      <c r="W145" s="577"/>
      <c r="X145" s="577"/>
    </row>
    <row r="146">
      <c r="A146" s="578"/>
      <c r="B146" s="578"/>
      <c r="C146" s="578"/>
      <c r="D146" s="578"/>
      <c r="E146" s="578"/>
      <c r="F146" s="578"/>
      <c r="G146" s="583"/>
      <c r="H146" s="586"/>
      <c r="I146" s="577"/>
      <c r="J146" s="577"/>
      <c r="K146" s="577"/>
      <c r="L146" s="577"/>
      <c r="M146" s="577"/>
      <c r="N146" s="577"/>
      <c r="O146" s="577"/>
      <c r="P146" s="577"/>
      <c r="Q146" s="577"/>
      <c r="R146" s="577"/>
      <c r="S146" s="577"/>
      <c r="T146" s="577"/>
      <c r="U146" s="577"/>
      <c r="V146" s="577"/>
      <c r="W146" s="577"/>
      <c r="X146" s="577"/>
    </row>
    <row r="147">
      <c r="A147" s="579"/>
      <c r="B147" s="579"/>
      <c r="C147" s="579"/>
      <c r="D147" s="579"/>
      <c r="E147" s="581"/>
      <c r="F147" s="585"/>
      <c r="G147" s="583"/>
      <c r="H147" s="586"/>
      <c r="I147" s="577"/>
      <c r="J147" s="577"/>
      <c r="K147" s="577"/>
      <c r="L147" s="577"/>
      <c r="M147" s="577"/>
      <c r="N147" s="577"/>
      <c r="O147" s="577"/>
      <c r="P147" s="577"/>
      <c r="Q147" s="577"/>
      <c r="R147" s="577"/>
      <c r="S147" s="577"/>
      <c r="T147" s="577"/>
      <c r="U147" s="577"/>
      <c r="V147" s="577"/>
      <c r="W147" s="577"/>
      <c r="X147" s="577"/>
    </row>
    <row r="148">
      <c r="A148" s="578"/>
      <c r="B148" s="578"/>
      <c r="C148" s="578"/>
      <c r="D148" s="578"/>
      <c r="E148" s="578"/>
      <c r="F148" s="578"/>
      <c r="G148" s="583"/>
      <c r="H148" s="586"/>
      <c r="I148" s="577"/>
      <c r="J148" s="577"/>
      <c r="K148" s="577"/>
      <c r="L148" s="577"/>
      <c r="M148" s="577"/>
      <c r="N148" s="577"/>
      <c r="O148" s="577"/>
      <c r="P148" s="577"/>
      <c r="Q148" s="577"/>
      <c r="R148" s="577"/>
      <c r="S148" s="577"/>
      <c r="T148" s="577"/>
      <c r="U148" s="577"/>
      <c r="V148" s="577"/>
      <c r="W148" s="577"/>
      <c r="X148" s="577"/>
    </row>
    <row r="149">
      <c r="A149" s="587"/>
      <c r="B149" s="587"/>
      <c r="C149" s="587"/>
      <c r="D149" s="587"/>
      <c r="E149" s="588"/>
      <c r="F149" s="589"/>
      <c r="G149" s="590"/>
      <c r="H149" s="591"/>
      <c r="I149" s="577"/>
      <c r="J149" s="577"/>
      <c r="K149" s="577"/>
      <c r="L149" s="577"/>
      <c r="M149" s="577"/>
      <c r="N149" s="577"/>
      <c r="O149" s="577"/>
      <c r="P149" s="577"/>
      <c r="Q149" s="577"/>
      <c r="R149" s="577"/>
      <c r="S149" s="577"/>
      <c r="T149" s="577"/>
      <c r="U149" s="577"/>
      <c r="V149" s="577"/>
      <c r="W149" s="577"/>
      <c r="X149" s="577"/>
    </row>
    <row r="150">
      <c r="A150" s="578"/>
      <c r="B150" s="578"/>
      <c r="C150" s="578"/>
      <c r="D150" s="578"/>
      <c r="E150" s="578"/>
      <c r="F150" s="578"/>
      <c r="G150" s="590"/>
      <c r="H150" s="591"/>
      <c r="I150" s="577"/>
      <c r="J150" s="577"/>
      <c r="K150" s="577"/>
      <c r="L150" s="577"/>
      <c r="M150" s="577"/>
      <c r="N150" s="577"/>
      <c r="O150" s="577"/>
      <c r="P150" s="577"/>
      <c r="Q150" s="577"/>
      <c r="R150" s="577"/>
      <c r="S150" s="577"/>
      <c r="T150" s="577"/>
      <c r="U150" s="577"/>
      <c r="V150" s="577"/>
      <c r="W150" s="577"/>
      <c r="X150" s="577"/>
    </row>
    <row r="151">
      <c r="A151" s="579"/>
      <c r="B151" s="580" t="s">
        <v>684</v>
      </c>
      <c r="C151" s="580" t="s">
        <v>662</v>
      </c>
      <c r="D151" s="579"/>
      <c r="E151" s="581"/>
      <c r="F151" s="585" t="s">
        <v>685</v>
      </c>
      <c r="G151" s="583"/>
      <c r="H151" s="586" t="s">
        <v>686</v>
      </c>
      <c r="I151" s="577"/>
      <c r="J151" s="577"/>
      <c r="K151" s="577"/>
      <c r="L151" s="577"/>
      <c r="M151" s="577"/>
      <c r="N151" s="577"/>
      <c r="O151" s="577"/>
      <c r="P151" s="577"/>
      <c r="Q151" s="577"/>
      <c r="R151" s="577"/>
      <c r="S151" s="577"/>
      <c r="T151" s="577"/>
      <c r="U151" s="577"/>
      <c r="V151" s="577"/>
      <c r="W151" s="577"/>
      <c r="X151" s="577"/>
    </row>
    <row r="152">
      <c r="A152" s="578"/>
      <c r="B152" s="578"/>
      <c r="C152" s="578"/>
      <c r="D152" s="578"/>
      <c r="E152" s="578"/>
      <c r="F152" s="578"/>
      <c r="G152" s="583"/>
      <c r="H152" s="586" t="s">
        <v>687</v>
      </c>
      <c r="I152" s="577"/>
      <c r="J152" s="577"/>
      <c r="K152" s="577"/>
      <c r="L152" s="577"/>
      <c r="M152" s="577"/>
      <c r="N152" s="577"/>
      <c r="O152" s="577"/>
      <c r="P152" s="577"/>
      <c r="Q152" s="577"/>
      <c r="R152" s="577"/>
      <c r="S152" s="577"/>
      <c r="T152" s="577"/>
      <c r="U152" s="577"/>
      <c r="V152" s="577"/>
      <c r="W152" s="577"/>
      <c r="X152" s="577"/>
    </row>
    <row r="153">
      <c r="A153" s="579"/>
      <c r="B153" s="579"/>
      <c r="C153" s="580" t="s">
        <v>662</v>
      </c>
      <c r="D153" s="579"/>
      <c r="E153" s="581"/>
      <c r="F153" s="585" t="s">
        <v>688</v>
      </c>
      <c r="G153" s="583"/>
      <c r="H153" s="586" t="s">
        <v>689</v>
      </c>
      <c r="I153" s="577"/>
      <c r="J153" s="577"/>
      <c r="K153" s="577"/>
      <c r="L153" s="577"/>
      <c r="M153" s="577"/>
      <c r="N153" s="577"/>
      <c r="O153" s="577"/>
      <c r="P153" s="577"/>
      <c r="Q153" s="577"/>
      <c r="R153" s="577"/>
      <c r="S153" s="577"/>
      <c r="T153" s="577"/>
      <c r="U153" s="577"/>
      <c r="V153" s="577"/>
      <c r="W153" s="577"/>
      <c r="X153" s="577"/>
    </row>
    <row r="154">
      <c r="A154" s="578"/>
      <c r="B154" s="578"/>
      <c r="C154" s="578"/>
      <c r="D154" s="578"/>
      <c r="E154" s="578"/>
      <c r="F154" s="578"/>
      <c r="G154" s="583"/>
      <c r="H154" s="586" t="s">
        <v>690</v>
      </c>
      <c r="I154" s="577"/>
      <c r="J154" s="577"/>
      <c r="K154" s="577"/>
      <c r="L154" s="577"/>
      <c r="M154" s="577"/>
      <c r="N154" s="577"/>
      <c r="O154" s="577"/>
      <c r="P154" s="577"/>
      <c r="Q154" s="577"/>
      <c r="R154" s="577"/>
      <c r="S154" s="577"/>
      <c r="T154" s="577"/>
      <c r="U154" s="577"/>
      <c r="V154" s="577"/>
      <c r="W154" s="577"/>
      <c r="X154" s="577"/>
    </row>
    <row r="155">
      <c r="A155" s="579"/>
      <c r="B155" s="579"/>
      <c r="C155" s="579"/>
      <c r="D155" s="579"/>
      <c r="E155" s="581"/>
      <c r="F155" s="585"/>
      <c r="G155" s="583"/>
      <c r="H155" s="586"/>
      <c r="I155" s="577"/>
      <c r="J155" s="577"/>
      <c r="K155" s="577"/>
      <c r="L155" s="577"/>
      <c r="M155" s="577"/>
      <c r="N155" s="577"/>
      <c r="O155" s="577"/>
      <c r="P155" s="577"/>
      <c r="Q155" s="577"/>
      <c r="R155" s="577"/>
      <c r="S155" s="577"/>
      <c r="T155" s="577"/>
      <c r="U155" s="577"/>
      <c r="V155" s="577"/>
      <c r="W155" s="577"/>
      <c r="X155" s="577"/>
    </row>
    <row r="156">
      <c r="A156" s="578"/>
      <c r="B156" s="578"/>
      <c r="C156" s="578"/>
      <c r="D156" s="578"/>
      <c r="E156" s="578"/>
      <c r="F156" s="578"/>
      <c r="G156" s="583"/>
      <c r="H156" s="586"/>
      <c r="I156" s="577"/>
      <c r="J156" s="577"/>
      <c r="K156" s="577"/>
      <c r="L156" s="577"/>
      <c r="M156" s="577"/>
      <c r="N156" s="577"/>
      <c r="O156" s="577"/>
      <c r="P156" s="577"/>
      <c r="Q156" s="577"/>
      <c r="R156" s="577"/>
      <c r="S156" s="577"/>
      <c r="T156" s="577"/>
      <c r="U156" s="577"/>
      <c r="V156" s="577"/>
      <c r="W156" s="577"/>
      <c r="X156" s="577"/>
    </row>
    <row r="157">
      <c r="A157" s="579"/>
      <c r="B157" s="579"/>
      <c r="C157" s="579"/>
      <c r="D157" s="579"/>
      <c r="E157" s="581"/>
      <c r="F157" s="585"/>
      <c r="G157" s="583"/>
      <c r="H157" s="586"/>
      <c r="I157" s="577"/>
      <c r="J157" s="577"/>
      <c r="K157" s="577"/>
      <c r="L157" s="577"/>
      <c r="M157" s="577"/>
      <c r="N157" s="577"/>
      <c r="O157" s="577"/>
      <c r="P157" s="577"/>
      <c r="Q157" s="577"/>
      <c r="R157" s="577"/>
      <c r="S157" s="577"/>
      <c r="T157" s="577"/>
      <c r="U157" s="577"/>
      <c r="V157" s="577"/>
      <c r="W157" s="577"/>
      <c r="X157" s="577"/>
    </row>
    <row r="158">
      <c r="A158" s="578"/>
      <c r="B158" s="578"/>
      <c r="C158" s="578"/>
      <c r="D158" s="578"/>
      <c r="E158" s="578"/>
      <c r="F158" s="578"/>
      <c r="G158" s="583"/>
      <c r="H158" s="586"/>
      <c r="I158" s="577"/>
      <c r="J158" s="577"/>
      <c r="K158" s="577"/>
      <c r="L158" s="577"/>
      <c r="M158" s="577"/>
      <c r="N158" s="577"/>
      <c r="O158" s="577"/>
      <c r="P158" s="577"/>
      <c r="Q158" s="577"/>
      <c r="R158" s="577"/>
      <c r="S158" s="577"/>
      <c r="T158" s="577"/>
      <c r="U158" s="577"/>
      <c r="V158" s="577"/>
      <c r="W158" s="577"/>
      <c r="X158" s="577"/>
    </row>
    <row r="159">
      <c r="A159" s="579"/>
      <c r="B159" s="579"/>
      <c r="C159" s="579"/>
      <c r="D159" s="579"/>
      <c r="E159" s="581"/>
      <c r="F159" s="585"/>
      <c r="G159" s="583"/>
      <c r="H159" s="586"/>
      <c r="I159" s="577"/>
      <c r="J159" s="577"/>
      <c r="K159" s="577"/>
      <c r="L159" s="577"/>
      <c r="M159" s="577"/>
      <c r="N159" s="577"/>
      <c r="O159" s="577"/>
      <c r="P159" s="577"/>
      <c r="Q159" s="577"/>
      <c r="R159" s="577"/>
      <c r="S159" s="577"/>
      <c r="T159" s="577"/>
      <c r="U159" s="577"/>
      <c r="V159" s="577"/>
      <c r="W159" s="577"/>
      <c r="X159" s="577"/>
    </row>
    <row r="160">
      <c r="A160" s="578"/>
      <c r="B160" s="578"/>
      <c r="C160" s="578"/>
      <c r="D160" s="578"/>
      <c r="E160" s="578"/>
      <c r="F160" s="578"/>
      <c r="G160" s="583"/>
      <c r="H160" s="586"/>
      <c r="I160" s="577"/>
      <c r="J160" s="577"/>
      <c r="K160" s="577"/>
      <c r="L160" s="577"/>
      <c r="M160" s="577"/>
      <c r="N160" s="577"/>
      <c r="O160" s="577"/>
      <c r="P160" s="577"/>
      <c r="Q160" s="577"/>
      <c r="R160" s="577"/>
      <c r="S160" s="577"/>
      <c r="T160" s="577"/>
      <c r="U160" s="577"/>
      <c r="V160" s="577"/>
      <c r="W160" s="577"/>
      <c r="X160" s="577"/>
    </row>
    <row r="161">
      <c r="A161" s="579"/>
      <c r="B161" s="579"/>
      <c r="C161" s="579"/>
      <c r="D161" s="579"/>
      <c r="E161" s="581"/>
      <c r="F161" s="585"/>
      <c r="G161" s="583"/>
      <c r="H161" s="586"/>
      <c r="I161" s="577"/>
      <c r="J161" s="577"/>
      <c r="K161" s="577"/>
      <c r="L161" s="577"/>
      <c r="M161" s="577"/>
      <c r="N161" s="577"/>
      <c r="O161" s="577"/>
      <c r="P161" s="577"/>
      <c r="Q161" s="577"/>
      <c r="R161" s="577"/>
      <c r="S161" s="577"/>
      <c r="T161" s="577"/>
      <c r="U161" s="577"/>
      <c r="V161" s="577"/>
      <c r="W161" s="577"/>
      <c r="X161" s="577"/>
    </row>
    <row r="162">
      <c r="A162" s="578"/>
      <c r="B162" s="578"/>
      <c r="C162" s="578"/>
      <c r="D162" s="578"/>
      <c r="E162" s="578"/>
      <c r="F162" s="578"/>
      <c r="G162" s="583"/>
      <c r="H162" s="586"/>
      <c r="I162" s="577"/>
      <c r="J162" s="577"/>
      <c r="K162" s="577"/>
      <c r="L162" s="577"/>
      <c r="M162" s="577"/>
      <c r="N162" s="577"/>
      <c r="O162" s="577"/>
      <c r="P162" s="577"/>
      <c r="Q162" s="577"/>
      <c r="R162" s="577"/>
      <c r="S162" s="577"/>
      <c r="T162" s="577"/>
      <c r="U162" s="577"/>
      <c r="V162" s="577"/>
      <c r="W162" s="577"/>
      <c r="X162" s="577"/>
    </row>
    <row r="163">
      <c r="A163" s="587"/>
      <c r="B163" s="587"/>
      <c r="C163" s="587"/>
      <c r="D163" s="587"/>
      <c r="E163" s="588"/>
      <c r="F163" s="589"/>
      <c r="G163" s="590"/>
      <c r="H163" s="591"/>
      <c r="I163" s="577"/>
      <c r="J163" s="577"/>
      <c r="K163" s="577"/>
      <c r="L163" s="577"/>
      <c r="M163" s="577"/>
      <c r="N163" s="577"/>
      <c r="O163" s="577"/>
      <c r="P163" s="577"/>
      <c r="Q163" s="577"/>
      <c r="R163" s="577"/>
      <c r="S163" s="577"/>
      <c r="T163" s="577"/>
      <c r="U163" s="577"/>
      <c r="V163" s="577"/>
      <c r="W163" s="577"/>
      <c r="X163" s="577"/>
    </row>
    <row r="164">
      <c r="A164" s="578"/>
      <c r="B164" s="578"/>
      <c r="C164" s="578"/>
      <c r="D164" s="578"/>
      <c r="E164" s="578"/>
      <c r="F164" s="578"/>
      <c r="G164" s="590"/>
      <c r="H164" s="591"/>
      <c r="I164" s="577"/>
      <c r="J164" s="577"/>
      <c r="K164" s="577"/>
      <c r="L164" s="577"/>
      <c r="M164" s="577"/>
      <c r="N164" s="577"/>
      <c r="O164" s="577"/>
      <c r="P164" s="577"/>
      <c r="Q164" s="577"/>
      <c r="R164" s="577"/>
      <c r="S164" s="577"/>
      <c r="T164" s="577"/>
      <c r="U164" s="577"/>
      <c r="V164" s="577"/>
      <c r="W164" s="577"/>
      <c r="X164" s="577"/>
    </row>
    <row r="165">
      <c r="A165" s="579"/>
      <c r="B165" s="580" t="s">
        <v>691</v>
      </c>
      <c r="C165" s="579"/>
      <c r="D165" s="579" t="s">
        <v>692</v>
      </c>
      <c r="E165" s="581"/>
      <c r="F165" s="585" t="s">
        <v>76</v>
      </c>
      <c r="G165" s="583"/>
      <c r="H165" s="586" t="s">
        <v>78</v>
      </c>
      <c r="I165" s="577"/>
      <c r="J165" s="577"/>
      <c r="K165" s="577"/>
      <c r="L165" s="577"/>
      <c r="M165" s="577"/>
      <c r="N165" s="577"/>
      <c r="O165" s="577"/>
      <c r="P165" s="577"/>
      <c r="Q165" s="577"/>
      <c r="R165" s="577"/>
      <c r="S165" s="577"/>
      <c r="T165" s="577"/>
      <c r="U165" s="577"/>
      <c r="V165" s="577"/>
      <c r="W165" s="577"/>
      <c r="X165" s="577"/>
    </row>
    <row r="166">
      <c r="A166" s="578"/>
      <c r="B166" s="578"/>
      <c r="C166" s="578"/>
      <c r="D166" s="578"/>
      <c r="E166" s="578"/>
      <c r="F166" s="578"/>
      <c r="G166" s="583"/>
      <c r="H166" s="586" t="s">
        <v>82</v>
      </c>
      <c r="I166" s="577"/>
      <c r="J166" s="577"/>
      <c r="K166" s="577"/>
      <c r="L166" s="577"/>
      <c r="M166" s="577"/>
      <c r="N166" s="577"/>
      <c r="O166" s="577"/>
      <c r="P166" s="577"/>
      <c r="Q166" s="577"/>
      <c r="R166" s="577"/>
      <c r="S166" s="577"/>
      <c r="T166" s="577"/>
      <c r="U166" s="577"/>
      <c r="V166" s="577"/>
      <c r="W166" s="577"/>
      <c r="X166" s="577"/>
    </row>
    <row r="167">
      <c r="A167" s="579"/>
      <c r="B167" s="579"/>
      <c r="C167" s="579"/>
      <c r="D167" s="579" t="s">
        <v>74</v>
      </c>
      <c r="E167" s="581"/>
      <c r="F167" s="585"/>
      <c r="G167" s="583"/>
      <c r="H167" s="586"/>
      <c r="I167" s="577"/>
      <c r="J167" s="577"/>
      <c r="K167" s="577"/>
      <c r="L167" s="577"/>
      <c r="M167" s="577"/>
      <c r="N167" s="577"/>
      <c r="O167" s="577"/>
      <c r="P167" s="577"/>
      <c r="Q167" s="577"/>
      <c r="R167" s="577"/>
      <c r="S167" s="577"/>
      <c r="T167" s="577"/>
      <c r="U167" s="577"/>
      <c r="V167" s="577"/>
      <c r="W167" s="577"/>
      <c r="X167" s="577"/>
    </row>
    <row r="168">
      <c r="A168" s="578"/>
      <c r="B168" s="578"/>
      <c r="C168" s="578"/>
      <c r="D168" s="578"/>
      <c r="E168" s="578"/>
      <c r="F168" s="578"/>
      <c r="G168" s="583"/>
      <c r="H168" s="586"/>
      <c r="I168" s="577"/>
      <c r="J168" s="577"/>
      <c r="K168" s="577"/>
      <c r="L168" s="577"/>
      <c r="M168" s="577"/>
      <c r="N168" s="577"/>
      <c r="O168" s="577"/>
      <c r="P168" s="577"/>
      <c r="Q168" s="577"/>
      <c r="R168" s="577"/>
      <c r="S168" s="577"/>
      <c r="T168" s="577"/>
      <c r="U168" s="577"/>
      <c r="V168" s="577"/>
      <c r="W168" s="577"/>
      <c r="X168" s="577"/>
    </row>
    <row r="169">
      <c r="A169" s="579"/>
      <c r="B169" s="579"/>
      <c r="C169" s="579"/>
      <c r="D169" s="579"/>
      <c r="E169" s="581"/>
      <c r="F169" s="585"/>
      <c r="G169" s="583"/>
      <c r="H169" s="586"/>
      <c r="I169" s="577"/>
      <c r="J169" s="577"/>
      <c r="K169" s="577"/>
      <c r="L169" s="577"/>
      <c r="M169" s="577"/>
      <c r="N169" s="577"/>
      <c r="O169" s="577"/>
      <c r="P169" s="577"/>
      <c r="Q169" s="577"/>
      <c r="R169" s="577"/>
      <c r="S169" s="577"/>
      <c r="T169" s="577"/>
      <c r="U169" s="577"/>
      <c r="V169" s="577"/>
      <c r="W169" s="577"/>
      <c r="X169" s="577"/>
    </row>
    <row r="170">
      <c r="A170" s="578"/>
      <c r="B170" s="578"/>
      <c r="C170" s="578"/>
      <c r="D170" s="578"/>
      <c r="E170" s="578"/>
      <c r="F170" s="578"/>
      <c r="G170" s="583"/>
      <c r="H170" s="586"/>
      <c r="I170" s="577"/>
      <c r="J170" s="577"/>
      <c r="K170" s="577"/>
      <c r="L170" s="577"/>
      <c r="M170" s="577"/>
      <c r="N170" s="577"/>
      <c r="O170" s="577"/>
      <c r="P170" s="577"/>
      <c r="Q170" s="577"/>
      <c r="R170" s="577"/>
      <c r="S170" s="577"/>
      <c r="T170" s="577"/>
      <c r="U170" s="577"/>
      <c r="V170" s="577"/>
      <c r="W170" s="577"/>
      <c r="X170" s="577"/>
    </row>
    <row r="171">
      <c r="A171" s="579"/>
      <c r="B171" s="579"/>
      <c r="C171" s="579"/>
      <c r="D171" s="579"/>
      <c r="E171" s="581"/>
      <c r="F171" s="585"/>
      <c r="G171" s="583"/>
      <c r="H171" s="586"/>
      <c r="I171" s="577"/>
      <c r="J171" s="577"/>
      <c r="K171" s="577"/>
      <c r="L171" s="577"/>
      <c r="M171" s="577"/>
      <c r="N171" s="577"/>
      <c r="O171" s="577"/>
      <c r="P171" s="577"/>
      <c r="Q171" s="577"/>
      <c r="R171" s="577"/>
      <c r="S171" s="577"/>
      <c r="T171" s="577"/>
      <c r="U171" s="577"/>
      <c r="V171" s="577"/>
      <c r="W171" s="577"/>
      <c r="X171" s="577"/>
    </row>
    <row r="172">
      <c r="A172" s="578"/>
      <c r="B172" s="578"/>
      <c r="C172" s="578"/>
      <c r="D172" s="578"/>
      <c r="E172" s="578"/>
      <c r="F172" s="578"/>
      <c r="G172" s="583"/>
      <c r="H172" s="586"/>
      <c r="I172" s="577"/>
      <c r="J172" s="577"/>
      <c r="K172" s="577"/>
      <c r="L172" s="577"/>
      <c r="M172" s="577"/>
      <c r="N172" s="577"/>
      <c r="O172" s="577"/>
      <c r="P172" s="577"/>
      <c r="Q172" s="577"/>
      <c r="R172" s="577"/>
      <c r="S172" s="577"/>
      <c r="T172" s="577"/>
      <c r="U172" s="577"/>
      <c r="V172" s="577"/>
      <c r="W172" s="577"/>
      <c r="X172" s="577"/>
    </row>
    <row r="173">
      <c r="A173" s="579"/>
      <c r="B173" s="579"/>
      <c r="C173" s="579"/>
      <c r="D173" s="579"/>
      <c r="E173" s="581"/>
      <c r="F173" s="585"/>
      <c r="G173" s="583"/>
      <c r="H173" s="586"/>
      <c r="I173" s="577"/>
      <c r="J173" s="577"/>
      <c r="K173" s="577"/>
      <c r="L173" s="577"/>
      <c r="M173" s="577"/>
      <c r="N173" s="577"/>
      <c r="O173" s="577"/>
      <c r="P173" s="577"/>
      <c r="Q173" s="577"/>
      <c r="R173" s="577"/>
      <c r="S173" s="577"/>
      <c r="T173" s="577"/>
      <c r="U173" s="577"/>
      <c r="V173" s="577"/>
      <c r="W173" s="577"/>
      <c r="X173" s="577"/>
    </row>
    <row r="174">
      <c r="A174" s="578"/>
      <c r="B174" s="578"/>
      <c r="C174" s="578"/>
      <c r="D174" s="578"/>
      <c r="E174" s="578"/>
      <c r="F174" s="578"/>
      <c r="G174" s="583"/>
      <c r="H174" s="586"/>
      <c r="I174" s="577"/>
      <c r="J174" s="577"/>
      <c r="K174" s="577"/>
      <c r="L174" s="577"/>
      <c r="M174" s="577"/>
      <c r="N174" s="577"/>
      <c r="O174" s="577"/>
      <c r="P174" s="577"/>
      <c r="Q174" s="577"/>
      <c r="R174" s="577"/>
      <c r="S174" s="577"/>
      <c r="T174" s="577"/>
      <c r="U174" s="577"/>
      <c r="V174" s="577"/>
      <c r="W174" s="577"/>
      <c r="X174" s="577"/>
    </row>
    <row r="175">
      <c r="A175" s="579"/>
      <c r="B175" s="579"/>
      <c r="C175" s="579"/>
      <c r="D175" s="579"/>
      <c r="E175" s="581"/>
      <c r="F175" s="585"/>
      <c r="G175" s="583"/>
      <c r="H175" s="586"/>
      <c r="I175" s="577"/>
      <c r="J175" s="577"/>
      <c r="K175" s="577"/>
      <c r="L175" s="577"/>
      <c r="M175" s="577"/>
      <c r="N175" s="577"/>
      <c r="O175" s="577"/>
      <c r="P175" s="577"/>
      <c r="Q175" s="577"/>
      <c r="R175" s="577"/>
      <c r="S175" s="577"/>
      <c r="T175" s="577"/>
      <c r="U175" s="577"/>
      <c r="V175" s="577"/>
      <c r="W175" s="577"/>
      <c r="X175" s="577"/>
    </row>
    <row r="176">
      <c r="A176" s="578"/>
      <c r="B176" s="578"/>
      <c r="C176" s="578"/>
      <c r="D176" s="578"/>
      <c r="E176" s="578"/>
      <c r="F176" s="578"/>
      <c r="G176" s="583"/>
      <c r="H176" s="586"/>
      <c r="I176" s="577"/>
      <c r="J176" s="577"/>
      <c r="K176" s="577"/>
      <c r="L176" s="577"/>
      <c r="M176" s="577"/>
      <c r="N176" s="577"/>
      <c r="O176" s="577"/>
      <c r="P176" s="577"/>
      <c r="Q176" s="577"/>
      <c r="R176" s="577"/>
      <c r="S176" s="577"/>
      <c r="T176" s="577"/>
      <c r="U176" s="577"/>
      <c r="V176" s="577"/>
      <c r="W176" s="577"/>
      <c r="X176" s="577"/>
    </row>
    <row r="177">
      <c r="A177" s="587"/>
      <c r="B177" s="587"/>
      <c r="C177" s="587"/>
      <c r="D177" s="587"/>
      <c r="E177" s="588"/>
      <c r="F177" s="589"/>
      <c r="G177" s="590"/>
      <c r="H177" s="591"/>
      <c r="I177" s="577"/>
      <c r="J177" s="577"/>
      <c r="K177" s="577"/>
      <c r="L177" s="577"/>
      <c r="M177" s="577"/>
      <c r="N177" s="577"/>
      <c r="O177" s="577"/>
      <c r="P177" s="577"/>
      <c r="Q177" s="577"/>
      <c r="R177" s="577"/>
      <c r="S177" s="577"/>
      <c r="T177" s="577"/>
      <c r="U177" s="577"/>
      <c r="V177" s="577"/>
      <c r="W177" s="577"/>
      <c r="X177" s="577"/>
    </row>
    <row r="178">
      <c r="A178" s="578"/>
      <c r="B178" s="578"/>
      <c r="C178" s="578"/>
      <c r="D178" s="578"/>
      <c r="E178" s="578"/>
      <c r="F178" s="578"/>
      <c r="G178" s="590"/>
      <c r="H178" s="591"/>
      <c r="I178" s="577"/>
      <c r="J178" s="577"/>
      <c r="K178" s="577"/>
      <c r="L178" s="577"/>
      <c r="M178" s="577"/>
      <c r="N178" s="577"/>
      <c r="O178" s="577"/>
      <c r="P178" s="577"/>
      <c r="Q178" s="577"/>
      <c r="R178" s="577"/>
      <c r="S178" s="577"/>
      <c r="T178" s="577"/>
      <c r="U178" s="577"/>
      <c r="V178" s="577"/>
      <c r="W178" s="577"/>
      <c r="X178" s="577"/>
    </row>
    <row r="179">
      <c r="A179" s="579"/>
      <c r="B179" s="580" t="s">
        <v>693</v>
      </c>
      <c r="C179" s="579"/>
      <c r="D179" s="579"/>
      <c r="E179" s="581"/>
      <c r="F179" s="585" t="s">
        <v>694</v>
      </c>
      <c r="G179" s="583"/>
      <c r="H179" s="586" t="s">
        <v>695</v>
      </c>
      <c r="I179" s="577"/>
      <c r="J179" s="577"/>
      <c r="K179" s="577"/>
      <c r="L179" s="577"/>
      <c r="M179" s="577"/>
      <c r="N179" s="577"/>
      <c r="O179" s="577"/>
      <c r="P179" s="577"/>
      <c r="Q179" s="577"/>
      <c r="R179" s="577"/>
      <c r="S179" s="577"/>
      <c r="T179" s="577"/>
      <c r="U179" s="577"/>
      <c r="V179" s="577"/>
      <c r="W179" s="577"/>
      <c r="X179" s="577"/>
    </row>
    <row r="180">
      <c r="A180" s="578"/>
      <c r="B180" s="578"/>
      <c r="C180" s="578"/>
      <c r="D180" s="578"/>
      <c r="E180" s="578"/>
      <c r="F180" s="578"/>
      <c r="G180" s="583"/>
      <c r="H180" s="586" t="s">
        <v>696</v>
      </c>
      <c r="I180" s="577"/>
      <c r="J180" s="577"/>
      <c r="K180" s="577"/>
      <c r="L180" s="577"/>
      <c r="M180" s="577"/>
      <c r="N180" s="577"/>
      <c r="O180" s="577"/>
      <c r="P180" s="577"/>
      <c r="Q180" s="577"/>
      <c r="R180" s="577"/>
      <c r="S180" s="577"/>
      <c r="T180" s="577"/>
      <c r="U180" s="577"/>
      <c r="V180" s="577"/>
      <c r="W180" s="577"/>
      <c r="X180" s="577"/>
    </row>
    <row r="181">
      <c r="A181" s="579"/>
      <c r="B181" s="579"/>
      <c r="C181" s="579"/>
      <c r="D181" s="579"/>
      <c r="E181" s="581"/>
      <c r="F181" s="585" t="s">
        <v>84</v>
      </c>
      <c r="G181" s="583"/>
      <c r="H181" s="586" t="s">
        <v>86</v>
      </c>
      <c r="I181" s="577"/>
      <c r="J181" s="577"/>
      <c r="K181" s="577"/>
      <c r="L181" s="577"/>
      <c r="M181" s="577"/>
      <c r="N181" s="577"/>
      <c r="O181" s="577"/>
      <c r="P181" s="577"/>
      <c r="Q181" s="577"/>
      <c r="R181" s="577"/>
      <c r="S181" s="577"/>
      <c r="T181" s="577"/>
      <c r="U181" s="577"/>
      <c r="V181" s="577"/>
      <c r="W181" s="577"/>
      <c r="X181" s="577"/>
    </row>
    <row r="182">
      <c r="A182" s="578"/>
      <c r="B182" s="578"/>
      <c r="C182" s="578"/>
      <c r="D182" s="578"/>
      <c r="E182" s="578"/>
      <c r="F182" s="578"/>
      <c r="G182" s="583"/>
      <c r="H182" s="586" t="s">
        <v>89</v>
      </c>
      <c r="I182" s="577"/>
      <c r="J182" s="577"/>
      <c r="K182" s="577"/>
      <c r="L182" s="577"/>
      <c r="M182" s="577"/>
      <c r="N182" s="577"/>
      <c r="O182" s="577"/>
      <c r="P182" s="577"/>
      <c r="Q182" s="577"/>
      <c r="R182" s="577"/>
      <c r="S182" s="577"/>
      <c r="T182" s="577"/>
      <c r="U182" s="577"/>
      <c r="V182" s="577"/>
      <c r="W182" s="577"/>
      <c r="X182" s="577"/>
    </row>
    <row r="183">
      <c r="A183" s="579"/>
      <c r="B183" s="579"/>
      <c r="C183" s="579"/>
      <c r="D183" s="579"/>
      <c r="E183" s="581"/>
      <c r="F183" s="585"/>
      <c r="G183" s="583"/>
      <c r="H183" s="586"/>
      <c r="I183" s="577"/>
      <c r="J183" s="577"/>
      <c r="K183" s="577"/>
      <c r="L183" s="577"/>
      <c r="M183" s="577"/>
      <c r="N183" s="577"/>
      <c r="O183" s="577"/>
      <c r="P183" s="577"/>
      <c r="Q183" s="577"/>
      <c r="R183" s="577"/>
      <c r="S183" s="577"/>
      <c r="T183" s="577"/>
      <c r="U183" s="577"/>
      <c r="V183" s="577"/>
      <c r="W183" s="577"/>
      <c r="X183" s="577"/>
    </row>
    <row r="184">
      <c r="A184" s="578"/>
      <c r="B184" s="578"/>
      <c r="C184" s="578"/>
      <c r="D184" s="578"/>
      <c r="E184" s="578"/>
      <c r="F184" s="578"/>
      <c r="G184" s="583"/>
      <c r="H184" s="586"/>
      <c r="I184" s="577"/>
      <c r="J184" s="577"/>
      <c r="K184" s="577"/>
      <c r="L184" s="577"/>
      <c r="M184" s="577"/>
      <c r="N184" s="577"/>
      <c r="O184" s="577"/>
      <c r="P184" s="577"/>
      <c r="Q184" s="577"/>
      <c r="R184" s="577"/>
      <c r="S184" s="577"/>
      <c r="T184" s="577"/>
      <c r="U184" s="577"/>
      <c r="V184" s="577"/>
      <c r="W184" s="577"/>
      <c r="X184" s="577"/>
    </row>
    <row r="185">
      <c r="A185" s="579"/>
      <c r="B185" s="579"/>
      <c r="C185" s="579"/>
      <c r="D185" s="579"/>
      <c r="E185" s="581"/>
      <c r="F185" s="585"/>
      <c r="G185" s="583"/>
      <c r="H185" s="586"/>
      <c r="I185" s="577"/>
      <c r="J185" s="577"/>
      <c r="K185" s="577"/>
      <c r="L185" s="577"/>
      <c r="M185" s="577"/>
      <c r="N185" s="577"/>
      <c r="O185" s="577"/>
      <c r="P185" s="577"/>
      <c r="Q185" s="577"/>
      <c r="R185" s="577"/>
      <c r="S185" s="577"/>
      <c r="T185" s="577"/>
      <c r="U185" s="577"/>
      <c r="V185" s="577"/>
      <c r="W185" s="577"/>
      <c r="X185" s="577"/>
    </row>
    <row r="186">
      <c r="A186" s="578"/>
      <c r="B186" s="578"/>
      <c r="C186" s="578"/>
      <c r="D186" s="578"/>
      <c r="E186" s="578"/>
      <c r="F186" s="578"/>
      <c r="G186" s="583"/>
      <c r="H186" s="586"/>
      <c r="I186" s="577"/>
      <c r="J186" s="577"/>
      <c r="K186" s="577"/>
      <c r="L186" s="577"/>
      <c r="M186" s="577"/>
      <c r="N186" s="577"/>
      <c r="O186" s="577"/>
      <c r="P186" s="577"/>
      <c r="Q186" s="577"/>
      <c r="R186" s="577"/>
      <c r="S186" s="577"/>
      <c r="T186" s="577"/>
      <c r="U186" s="577"/>
      <c r="V186" s="577"/>
      <c r="W186" s="577"/>
      <c r="X186" s="577"/>
    </row>
    <row r="187">
      <c r="A187" s="579"/>
      <c r="B187" s="579"/>
      <c r="C187" s="579"/>
      <c r="D187" s="579"/>
      <c r="E187" s="581"/>
      <c r="F187" s="585"/>
      <c r="G187" s="583"/>
      <c r="H187" s="586"/>
      <c r="I187" s="577"/>
      <c r="J187" s="577"/>
      <c r="K187" s="577"/>
      <c r="L187" s="577"/>
      <c r="M187" s="577"/>
      <c r="N187" s="577"/>
      <c r="O187" s="577"/>
      <c r="P187" s="577"/>
      <c r="Q187" s="577"/>
      <c r="R187" s="577"/>
      <c r="S187" s="577"/>
      <c r="T187" s="577"/>
      <c r="U187" s="577"/>
      <c r="V187" s="577"/>
      <c r="W187" s="577"/>
      <c r="X187" s="577"/>
    </row>
    <row r="188">
      <c r="A188" s="578"/>
      <c r="B188" s="578"/>
      <c r="C188" s="578"/>
      <c r="D188" s="578"/>
      <c r="E188" s="578"/>
      <c r="F188" s="578"/>
      <c r="G188" s="583"/>
      <c r="H188" s="586"/>
      <c r="I188" s="577"/>
      <c r="J188" s="577"/>
      <c r="K188" s="577"/>
      <c r="L188" s="577"/>
      <c r="M188" s="577"/>
      <c r="N188" s="577"/>
      <c r="O188" s="577"/>
      <c r="P188" s="577"/>
      <c r="Q188" s="577"/>
      <c r="R188" s="577"/>
      <c r="S188" s="577"/>
      <c r="T188" s="577"/>
      <c r="U188" s="577"/>
      <c r="V188" s="577"/>
      <c r="W188" s="577"/>
      <c r="X188" s="577"/>
    </row>
    <row r="189">
      <c r="A189" s="579"/>
      <c r="B189" s="579"/>
      <c r="C189" s="579"/>
      <c r="D189" s="579"/>
      <c r="E189" s="581"/>
      <c r="F189" s="585"/>
      <c r="G189" s="583"/>
      <c r="H189" s="586"/>
      <c r="I189" s="577"/>
      <c r="J189" s="577"/>
      <c r="K189" s="577"/>
      <c r="L189" s="577"/>
      <c r="M189" s="577"/>
      <c r="N189" s="577"/>
      <c r="O189" s="577"/>
      <c r="P189" s="577"/>
      <c r="Q189" s="577"/>
      <c r="R189" s="577"/>
      <c r="S189" s="577"/>
      <c r="T189" s="577"/>
      <c r="U189" s="577"/>
      <c r="V189" s="577"/>
      <c r="W189" s="577"/>
      <c r="X189" s="577"/>
    </row>
    <row r="190">
      <c r="A190" s="578"/>
      <c r="B190" s="578"/>
      <c r="C190" s="578"/>
      <c r="D190" s="578"/>
      <c r="E190" s="578"/>
      <c r="F190" s="578"/>
      <c r="G190" s="583"/>
      <c r="H190" s="586"/>
      <c r="I190" s="577"/>
      <c r="J190" s="577"/>
      <c r="K190" s="577"/>
      <c r="L190" s="577"/>
      <c r="M190" s="577"/>
      <c r="N190" s="577"/>
      <c r="O190" s="577"/>
      <c r="P190" s="577"/>
      <c r="Q190" s="577"/>
      <c r="R190" s="577"/>
      <c r="S190" s="577"/>
      <c r="T190" s="577"/>
      <c r="U190" s="577"/>
      <c r="V190" s="577"/>
      <c r="W190" s="577"/>
      <c r="X190" s="577"/>
    </row>
    <row r="191">
      <c r="A191" s="579"/>
      <c r="B191" s="579"/>
      <c r="C191" s="579"/>
      <c r="D191" s="579"/>
      <c r="E191" s="581"/>
      <c r="F191" s="585"/>
      <c r="G191" s="583"/>
      <c r="H191" s="586"/>
      <c r="I191" s="577"/>
      <c r="J191" s="577"/>
      <c r="K191" s="577"/>
      <c r="L191" s="577"/>
      <c r="M191" s="577"/>
      <c r="N191" s="577"/>
      <c r="O191" s="577"/>
      <c r="P191" s="577"/>
      <c r="Q191" s="577"/>
      <c r="R191" s="577"/>
      <c r="S191" s="577"/>
      <c r="T191" s="577"/>
      <c r="U191" s="577"/>
      <c r="V191" s="577"/>
      <c r="W191" s="577"/>
      <c r="X191" s="577"/>
    </row>
    <row r="192">
      <c r="A192" s="578"/>
      <c r="B192" s="578"/>
      <c r="C192" s="578"/>
      <c r="D192" s="578"/>
      <c r="E192" s="578"/>
      <c r="F192" s="578"/>
      <c r="G192" s="583"/>
      <c r="H192" s="586"/>
      <c r="I192" s="577"/>
      <c r="J192" s="577"/>
      <c r="K192" s="577"/>
      <c r="L192" s="577"/>
      <c r="M192" s="577"/>
      <c r="N192" s="577"/>
      <c r="O192" s="577"/>
      <c r="P192" s="577"/>
      <c r="Q192" s="577"/>
      <c r="R192" s="577"/>
      <c r="S192" s="577"/>
      <c r="T192" s="577"/>
      <c r="U192" s="577"/>
      <c r="V192" s="577"/>
      <c r="W192" s="577"/>
      <c r="X192" s="577"/>
    </row>
    <row r="193">
      <c r="A193" s="587"/>
      <c r="B193" s="587"/>
      <c r="C193" s="587"/>
      <c r="D193" s="587"/>
      <c r="E193" s="588"/>
      <c r="F193" s="589"/>
      <c r="G193" s="590"/>
      <c r="H193" s="591"/>
      <c r="I193" s="577"/>
      <c r="J193" s="577"/>
      <c r="K193" s="577"/>
      <c r="L193" s="577"/>
      <c r="M193" s="577"/>
      <c r="N193" s="577"/>
      <c r="O193" s="577"/>
      <c r="P193" s="577"/>
      <c r="Q193" s="577"/>
      <c r="R193" s="577"/>
      <c r="S193" s="577"/>
      <c r="T193" s="577"/>
      <c r="U193" s="577"/>
      <c r="V193" s="577"/>
      <c r="W193" s="577"/>
      <c r="X193" s="577"/>
    </row>
    <row r="194">
      <c r="A194" s="578"/>
      <c r="B194" s="578"/>
      <c r="C194" s="578"/>
      <c r="D194" s="578"/>
      <c r="E194" s="578"/>
      <c r="F194" s="578"/>
      <c r="G194" s="590"/>
      <c r="H194" s="591"/>
      <c r="I194" s="577"/>
      <c r="J194" s="577"/>
      <c r="K194" s="577"/>
      <c r="L194" s="577"/>
      <c r="M194" s="577"/>
      <c r="N194" s="577"/>
      <c r="O194" s="577"/>
      <c r="P194" s="577"/>
      <c r="Q194" s="577"/>
      <c r="R194" s="577"/>
      <c r="S194" s="577"/>
      <c r="T194" s="577"/>
      <c r="U194" s="577"/>
      <c r="V194" s="577"/>
      <c r="W194" s="577"/>
      <c r="X194" s="577"/>
    </row>
    <row r="195">
      <c r="A195" s="579"/>
      <c r="B195" s="580" t="s">
        <v>697</v>
      </c>
      <c r="C195" s="579"/>
      <c r="D195" s="580" t="s">
        <v>698</v>
      </c>
      <c r="E195" s="581"/>
      <c r="F195" s="585" t="s">
        <v>99</v>
      </c>
      <c r="G195" s="583"/>
      <c r="H195" s="586" t="s">
        <v>101</v>
      </c>
      <c r="I195" s="577"/>
      <c r="J195" s="577"/>
      <c r="K195" s="577"/>
      <c r="L195" s="577"/>
      <c r="M195" s="577"/>
      <c r="N195" s="577"/>
      <c r="O195" s="577"/>
      <c r="P195" s="577"/>
      <c r="Q195" s="577"/>
      <c r="R195" s="577"/>
      <c r="S195" s="577"/>
      <c r="T195" s="577"/>
      <c r="U195" s="577"/>
      <c r="V195" s="577"/>
      <c r="W195" s="577"/>
      <c r="X195" s="577"/>
    </row>
    <row r="196">
      <c r="A196" s="578"/>
      <c r="B196" s="578"/>
      <c r="C196" s="578"/>
      <c r="D196" s="578"/>
      <c r="E196" s="578"/>
      <c r="F196" s="578"/>
      <c r="G196" s="583"/>
      <c r="H196" s="586" t="s">
        <v>104</v>
      </c>
      <c r="I196" s="577"/>
      <c r="J196" s="577"/>
      <c r="K196" s="577"/>
      <c r="L196" s="577"/>
      <c r="M196" s="577"/>
      <c r="N196" s="577"/>
      <c r="O196" s="577"/>
      <c r="P196" s="577"/>
      <c r="Q196" s="577"/>
      <c r="R196" s="577"/>
      <c r="S196" s="577"/>
      <c r="T196" s="577"/>
      <c r="U196" s="577"/>
      <c r="V196" s="577"/>
      <c r="W196" s="577"/>
      <c r="X196" s="577"/>
    </row>
    <row r="197">
      <c r="A197" s="579"/>
      <c r="B197" s="579"/>
      <c r="C197" s="579"/>
      <c r="D197" s="579"/>
      <c r="E197" s="581"/>
      <c r="F197" s="585"/>
      <c r="G197" s="583"/>
      <c r="H197" s="586"/>
      <c r="I197" s="577"/>
      <c r="J197" s="577"/>
      <c r="K197" s="577"/>
      <c r="L197" s="577"/>
      <c r="M197" s="577"/>
      <c r="N197" s="577"/>
      <c r="O197" s="577"/>
      <c r="P197" s="577"/>
      <c r="Q197" s="577"/>
      <c r="R197" s="577"/>
      <c r="S197" s="577"/>
      <c r="T197" s="577"/>
      <c r="U197" s="577"/>
      <c r="V197" s="577"/>
      <c r="W197" s="577"/>
      <c r="X197" s="577"/>
    </row>
    <row r="198">
      <c r="A198" s="578"/>
      <c r="B198" s="578"/>
      <c r="C198" s="578"/>
      <c r="D198" s="578"/>
      <c r="E198" s="578"/>
      <c r="F198" s="578"/>
      <c r="G198" s="583"/>
      <c r="H198" s="586"/>
      <c r="I198" s="577"/>
      <c r="J198" s="577"/>
      <c r="K198" s="577"/>
      <c r="L198" s="577"/>
      <c r="M198" s="577"/>
      <c r="N198" s="577"/>
      <c r="O198" s="577"/>
      <c r="P198" s="577"/>
      <c r="Q198" s="577"/>
      <c r="R198" s="577"/>
      <c r="S198" s="577"/>
      <c r="T198" s="577"/>
      <c r="U198" s="577"/>
      <c r="V198" s="577"/>
      <c r="W198" s="577"/>
      <c r="X198" s="577"/>
    </row>
    <row r="199">
      <c r="A199" s="579"/>
      <c r="B199" s="579"/>
      <c r="C199" s="579"/>
      <c r="D199" s="579"/>
      <c r="E199" s="581"/>
      <c r="F199" s="585"/>
      <c r="G199" s="583"/>
      <c r="H199" s="586"/>
      <c r="I199" s="577"/>
      <c r="J199" s="577"/>
      <c r="K199" s="577"/>
      <c r="L199" s="577"/>
      <c r="M199" s="577"/>
      <c r="N199" s="577"/>
      <c r="O199" s="577"/>
      <c r="P199" s="577"/>
      <c r="Q199" s="577"/>
      <c r="R199" s="577"/>
      <c r="S199" s="577"/>
      <c r="T199" s="577"/>
      <c r="U199" s="577"/>
      <c r="V199" s="577"/>
      <c r="W199" s="577"/>
      <c r="X199" s="577"/>
    </row>
    <row r="200">
      <c r="A200" s="578"/>
      <c r="B200" s="578"/>
      <c r="C200" s="578"/>
      <c r="D200" s="578"/>
      <c r="E200" s="578"/>
      <c r="F200" s="578"/>
      <c r="G200" s="583"/>
      <c r="H200" s="586"/>
      <c r="I200" s="577"/>
      <c r="J200" s="577"/>
      <c r="K200" s="577"/>
      <c r="L200" s="577"/>
      <c r="M200" s="577"/>
      <c r="N200" s="577"/>
      <c r="O200" s="577"/>
      <c r="P200" s="577"/>
      <c r="Q200" s="577"/>
      <c r="R200" s="577"/>
      <c r="S200" s="577"/>
      <c r="T200" s="577"/>
      <c r="U200" s="577"/>
      <c r="V200" s="577"/>
      <c r="W200" s="577"/>
      <c r="X200" s="577"/>
    </row>
    <row r="201">
      <c r="A201" s="587"/>
      <c r="B201" s="587"/>
      <c r="C201" s="587"/>
      <c r="D201" s="587"/>
      <c r="E201" s="588"/>
      <c r="F201" s="589"/>
      <c r="G201" s="590"/>
      <c r="H201" s="591"/>
      <c r="I201" s="577"/>
      <c r="J201" s="577"/>
      <c r="K201" s="577"/>
      <c r="L201" s="577"/>
      <c r="M201" s="577"/>
      <c r="N201" s="577"/>
      <c r="O201" s="577"/>
      <c r="P201" s="577"/>
      <c r="Q201" s="577"/>
      <c r="R201" s="577"/>
      <c r="S201" s="577"/>
      <c r="T201" s="577"/>
      <c r="U201" s="577"/>
      <c r="V201" s="577"/>
      <c r="W201" s="577"/>
      <c r="X201" s="577"/>
    </row>
    <row r="202">
      <c r="A202" s="578"/>
      <c r="B202" s="578"/>
      <c r="C202" s="578"/>
      <c r="D202" s="578"/>
      <c r="E202" s="578"/>
      <c r="F202" s="578"/>
      <c r="G202" s="590"/>
      <c r="H202" s="591"/>
      <c r="I202" s="577"/>
      <c r="J202" s="577"/>
      <c r="K202" s="577"/>
      <c r="L202" s="577"/>
      <c r="M202" s="577"/>
      <c r="N202" s="577"/>
      <c r="O202" s="577"/>
      <c r="P202" s="577"/>
      <c r="Q202" s="577"/>
      <c r="R202" s="577"/>
      <c r="S202" s="577"/>
      <c r="T202" s="577"/>
      <c r="U202" s="577"/>
      <c r="V202" s="577"/>
      <c r="W202" s="577"/>
      <c r="X202" s="577"/>
    </row>
    <row r="203">
      <c r="A203" s="579"/>
      <c r="B203" s="580" t="s">
        <v>699</v>
      </c>
      <c r="C203" s="579"/>
      <c r="D203" s="579" t="s">
        <v>700</v>
      </c>
      <c r="E203" s="581"/>
      <c r="F203" s="585" t="s">
        <v>106</v>
      </c>
      <c r="G203" s="583"/>
      <c r="H203" s="586" t="s">
        <v>701</v>
      </c>
      <c r="I203" s="577"/>
      <c r="J203" s="577"/>
      <c r="K203" s="577"/>
      <c r="L203" s="577"/>
      <c r="M203" s="577"/>
      <c r="N203" s="577"/>
      <c r="O203" s="577"/>
      <c r="P203" s="577"/>
      <c r="Q203" s="577"/>
      <c r="R203" s="577"/>
      <c r="S203" s="577"/>
      <c r="T203" s="577"/>
      <c r="U203" s="577"/>
      <c r="V203" s="577"/>
      <c r="W203" s="577"/>
      <c r="X203" s="577"/>
    </row>
    <row r="204">
      <c r="A204" s="578"/>
      <c r="B204" s="578"/>
      <c r="C204" s="578"/>
      <c r="D204" s="578"/>
      <c r="E204" s="578"/>
      <c r="F204" s="578"/>
      <c r="G204" s="583"/>
      <c r="H204" s="586" t="s">
        <v>702</v>
      </c>
      <c r="I204" s="577"/>
      <c r="J204" s="577"/>
      <c r="K204" s="577"/>
      <c r="L204" s="577"/>
      <c r="M204" s="577"/>
      <c r="N204" s="577"/>
      <c r="O204" s="577"/>
      <c r="P204" s="577"/>
      <c r="Q204" s="577"/>
      <c r="R204" s="577"/>
      <c r="S204" s="577"/>
      <c r="T204" s="577"/>
      <c r="U204" s="577"/>
      <c r="V204" s="577"/>
      <c r="W204" s="577"/>
      <c r="X204" s="577"/>
    </row>
    <row r="205">
      <c r="A205" s="579"/>
      <c r="B205" s="580" t="s">
        <v>703</v>
      </c>
      <c r="C205" s="579"/>
      <c r="D205" s="579" t="s">
        <v>97</v>
      </c>
      <c r="E205" s="581"/>
      <c r="F205" s="585" t="s">
        <v>106</v>
      </c>
      <c r="G205" s="583"/>
      <c r="H205" s="586" t="s">
        <v>704</v>
      </c>
      <c r="I205" s="577"/>
      <c r="J205" s="577"/>
      <c r="K205" s="577"/>
      <c r="L205" s="577"/>
      <c r="M205" s="577"/>
      <c r="N205" s="577"/>
      <c r="O205" s="577"/>
      <c r="P205" s="577"/>
      <c r="Q205" s="577"/>
      <c r="R205" s="577"/>
      <c r="S205" s="577"/>
      <c r="T205" s="577"/>
      <c r="U205" s="577"/>
      <c r="V205" s="577"/>
      <c r="W205" s="577"/>
      <c r="X205" s="577"/>
    </row>
    <row r="206">
      <c r="A206" s="578"/>
      <c r="B206" s="578"/>
      <c r="C206" s="578"/>
      <c r="D206" s="578"/>
      <c r="E206" s="578"/>
      <c r="F206" s="578"/>
      <c r="G206" s="583"/>
      <c r="H206" s="586" t="s">
        <v>705</v>
      </c>
      <c r="I206" s="577"/>
      <c r="J206" s="577"/>
      <c r="K206" s="577"/>
      <c r="L206" s="577"/>
      <c r="M206" s="577"/>
      <c r="N206" s="577"/>
      <c r="O206" s="577"/>
      <c r="P206" s="577"/>
      <c r="Q206" s="577"/>
      <c r="R206" s="577"/>
      <c r="S206" s="577"/>
      <c r="T206" s="577"/>
      <c r="U206" s="577"/>
      <c r="V206" s="577"/>
      <c r="W206" s="577"/>
      <c r="X206" s="577"/>
    </row>
    <row r="207">
      <c r="A207" s="579"/>
      <c r="B207" s="579"/>
      <c r="C207" s="579"/>
      <c r="D207" s="579" t="s">
        <v>706</v>
      </c>
      <c r="E207" s="581"/>
      <c r="F207" s="585" t="s">
        <v>106</v>
      </c>
      <c r="G207" s="583"/>
      <c r="H207" s="586" t="s">
        <v>701</v>
      </c>
      <c r="I207" s="577"/>
      <c r="J207" s="577"/>
      <c r="K207" s="577"/>
      <c r="L207" s="577"/>
      <c r="M207" s="577"/>
      <c r="N207" s="577"/>
      <c r="O207" s="577"/>
      <c r="P207" s="577"/>
      <c r="Q207" s="577"/>
      <c r="R207" s="577"/>
      <c r="S207" s="577"/>
      <c r="T207" s="577"/>
      <c r="U207" s="577"/>
      <c r="V207" s="577"/>
      <c r="W207" s="577"/>
      <c r="X207" s="577"/>
    </row>
    <row r="208">
      <c r="A208" s="578"/>
      <c r="B208" s="578"/>
      <c r="C208" s="578"/>
      <c r="D208" s="578"/>
      <c r="E208" s="578"/>
      <c r="F208" s="578"/>
      <c r="G208" s="583"/>
      <c r="H208" s="586" t="s">
        <v>707</v>
      </c>
      <c r="I208" s="577"/>
      <c r="J208" s="577"/>
      <c r="K208" s="577"/>
      <c r="L208" s="577"/>
      <c r="M208" s="577"/>
      <c r="N208" s="577"/>
      <c r="O208" s="577"/>
      <c r="P208" s="577"/>
      <c r="Q208" s="577"/>
      <c r="R208" s="577"/>
      <c r="S208" s="577"/>
      <c r="T208" s="577"/>
      <c r="U208" s="577"/>
      <c r="V208" s="577"/>
      <c r="W208" s="577"/>
      <c r="X208" s="577"/>
    </row>
    <row r="209">
      <c r="A209" s="579"/>
      <c r="B209" s="579"/>
      <c r="C209" s="579"/>
      <c r="D209" s="579"/>
      <c r="E209" s="581"/>
      <c r="F209" s="585" t="s">
        <v>106</v>
      </c>
      <c r="G209" s="583"/>
      <c r="H209" s="586" t="s">
        <v>108</v>
      </c>
      <c r="I209" s="577"/>
      <c r="J209" s="577"/>
      <c r="K209" s="577"/>
      <c r="L209" s="577"/>
      <c r="M209" s="577"/>
      <c r="N209" s="577"/>
      <c r="O209" s="577"/>
      <c r="P209" s="577"/>
      <c r="Q209" s="577"/>
      <c r="R209" s="577"/>
      <c r="S209" s="577"/>
      <c r="T209" s="577"/>
      <c r="U209" s="577"/>
      <c r="V209" s="577"/>
      <c r="W209" s="577"/>
      <c r="X209" s="577"/>
    </row>
    <row r="210">
      <c r="A210" s="578"/>
      <c r="B210" s="578"/>
      <c r="C210" s="578"/>
      <c r="D210" s="578"/>
      <c r="E210" s="578"/>
      <c r="F210" s="578"/>
      <c r="G210" s="583"/>
      <c r="H210" s="586" t="s">
        <v>112</v>
      </c>
      <c r="I210" s="577"/>
      <c r="J210" s="577"/>
      <c r="K210" s="577"/>
      <c r="L210" s="577"/>
      <c r="M210" s="577"/>
      <c r="N210" s="577"/>
      <c r="O210" s="577"/>
      <c r="P210" s="577"/>
      <c r="Q210" s="577"/>
      <c r="R210" s="577"/>
      <c r="S210" s="577"/>
      <c r="T210" s="577"/>
      <c r="U210" s="577"/>
      <c r="V210" s="577"/>
      <c r="W210" s="577"/>
      <c r="X210" s="577"/>
    </row>
    <row r="211">
      <c r="A211" s="579"/>
      <c r="B211" s="579"/>
      <c r="C211" s="579"/>
      <c r="D211" s="579"/>
      <c r="E211" s="581"/>
      <c r="F211" s="585" t="s">
        <v>708</v>
      </c>
      <c r="G211" s="583"/>
      <c r="H211" s="586" t="s">
        <v>701</v>
      </c>
      <c r="I211" s="577"/>
      <c r="J211" s="577"/>
      <c r="K211" s="577"/>
      <c r="L211" s="577"/>
      <c r="M211" s="577"/>
      <c r="N211" s="577"/>
      <c r="O211" s="577"/>
      <c r="P211" s="577"/>
      <c r="Q211" s="577"/>
      <c r="R211" s="577"/>
      <c r="S211" s="577"/>
      <c r="T211" s="577"/>
      <c r="U211" s="577"/>
      <c r="V211" s="577"/>
      <c r="W211" s="577"/>
      <c r="X211" s="577"/>
    </row>
    <row r="212">
      <c r="A212" s="578"/>
      <c r="B212" s="578"/>
      <c r="C212" s="578"/>
      <c r="D212" s="578"/>
      <c r="E212" s="578"/>
      <c r="F212" s="578"/>
      <c r="G212" s="583"/>
      <c r="H212" s="586" t="s">
        <v>709</v>
      </c>
      <c r="I212" s="577"/>
      <c r="J212" s="577"/>
      <c r="K212" s="577"/>
      <c r="L212" s="577"/>
      <c r="M212" s="577"/>
      <c r="N212" s="577"/>
      <c r="O212" s="577"/>
      <c r="P212" s="577"/>
      <c r="Q212" s="577"/>
      <c r="R212" s="577"/>
      <c r="S212" s="577"/>
      <c r="T212" s="577"/>
      <c r="U212" s="577"/>
      <c r="V212" s="577"/>
      <c r="W212" s="577"/>
      <c r="X212" s="577"/>
    </row>
    <row r="213">
      <c r="A213" s="579"/>
      <c r="B213" s="579"/>
      <c r="C213" s="579"/>
      <c r="D213" s="579"/>
      <c r="E213" s="581"/>
      <c r="F213" s="585"/>
      <c r="G213" s="583"/>
      <c r="H213" s="586"/>
      <c r="I213" s="577"/>
      <c r="J213" s="577"/>
      <c r="K213" s="577"/>
      <c r="L213" s="577"/>
      <c r="M213" s="577"/>
      <c r="N213" s="577"/>
      <c r="O213" s="577"/>
      <c r="P213" s="577"/>
      <c r="Q213" s="577"/>
      <c r="R213" s="577"/>
      <c r="S213" s="577"/>
      <c r="T213" s="577"/>
      <c r="U213" s="577"/>
      <c r="V213" s="577"/>
      <c r="W213" s="577"/>
      <c r="X213" s="577"/>
    </row>
    <row r="214">
      <c r="A214" s="578"/>
      <c r="B214" s="578"/>
      <c r="C214" s="578"/>
      <c r="D214" s="578"/>
      <c r="E214" s="578"/>
      <c r="F214" s="578"/>
      <c r="G214" s="583"/>
      <c r="H214" s="586"/>
      <c r="I214" s="577"/>
      <c r="J214" s="577"/>
      <c r="K214" s="577"/>
      <c r="L214" s="577"/>
      <c r="M214" s="577"/>
      <c r="N214" s="577"/>
      <c r="O214" s="577"/>
      <c r="P214" s="577"/>
      <c r="Q214" s="577"/>
      <c r="R214" s="577"/>
      <c r="S214" s="577"/>
      <c r="T214" s="577"/>
      <c r="U214" s="577"/>
      <c r="V214" s="577"/>
      <c r="W214" s="577"/>
      <c r="X214" s="577"/>
    </row>
    <row r="215">
      <c r="A215" s="579"/>
      <c r="B215" s="579"/>
      <c r="C215" s="579"/>
      <c r="D215" s="579"/>
      <c r="E215" s="581"/>
      <c r="F215" s="585"/>
      <c r="G215" s="583"/>
      <c r="H215" s="586"/>
      <c r="I215" s="577"/>
      <c r="J215" s="577"/>
      <c r="K215" s="577"/>
      <c r="L215" s="577"/>
      <c r="M215" s="577"/>
      <c r="N215" s="577"/>
      <c r="O215" s="577"/>
      <c r="P215" s="577"/>
      <c r="Q215" s="577"/>
      <c r="R215" s="577"/>
      <c r="S215" s="577"/>
      <c r="T215" s="577"/>
      <c r="U215" s="577"/>
      <c r="V215" s="577"/>
      <c r="W215" s="577"/>
      <c r="X215" s="577"/>
    </row>
    <row r="216">
      <c r="A216" s="578"/>
      <c r="B216" s="578"/>
      <c r="C216" s="578"/>
      <c r="D216" s="578"/>
      <c r="E216" s="578"/>
      <c r="F216" s="578"/>
      <c r="G216" s="583"/>
      <c r="H216" s="586"/>
      <c r="I216" s="577"/>
      <c r="J216" s="577"/>
      <c r="K216" s="577"/>
      <c r="L216" s="577"/>
      <c r="M216" s="577"/>
      <c r="N216" s="577"/>
      <c r="O216" s="577"/>
      <c r="P216" s="577"/>
      <c r="Q216" s="577"/>
      <c r="R216" s="577"/>
      <c r="S216" s="577"/>
      <c r="T216" s="577"/>
      <c r="U216" s="593"/>
      <c r="V216" s="577"/>
      <c r="W216" s="577"/>
      <c r="X216" s="577"/>
    </row>
    <row r="217">
      <c r="A217" s="579"/>
      <c r="B217" s="579"/>
      <c r="C217" s="579"/>
      <c r="D217" s="579"/>
      <c r="E217" s="581"/>
      <c r="F217" s="585"/>
      <c r="G217" s="583"/>
      <c r="H217" s="586"/>
      <c r="I217" s="577"/>
      <c r="J217" s="577"/>
      <c r="K217" s="577"/>
      <c r="L217" s="577"/>
      <c r="M217" s="577"/>
      <c r="N217" s="577"/>
      <c r="O217" s="577"/>
      <c r="P217" s="577"/>
      <c r="Q217" s="577"/>
      <c r="R217" s="577"/>
      <c r="S217" s="577"/>
      <c r="T217" s="577"/>
      <c r="U217" s="593"/>
      <c r="V217" s="577"/>
      <c r="W217" s="577"/>
      <c r="X217" s="577"/>
    </row>
    <row r="218">
      <c r="A218" s="578"/>
      <c r="B218" s="578"/>
      <c r="C218" s="578"/>
      <c r="D218" s="578"/>
      <c r="E218" s="578"/>
      <c r="F218" s="578"/>
      <c r="G218" s="583"/>
      <c r="H218" s="586"/>
      <c r="I218" s="577"/>
      <c r="J218" s="577"/>
      <c r="K218" s="577"/>
      <c r="L218" s="577"/>
      <c r="M218" s="577"/>
      <c r="N218" s="577"/>
      <c r="O218" s="577"/>
      <c r="P218" s="577"/>
      <c r="Q218" s="577"/>
      <c r="R218" s="577"/>
      <c r="S218" s="577"/>
      <c r="T218" s="577"/>
      <c r="U218" s="593"/>
      <c r="V218" s="577"/>
      <c r="W218" s="577"/>
      <c r="X218" s="577"/>
    </row>
    <row r="219">
      <c r="A219" s="587"/>
      <c r="B219" s="587"/>
      <c r="C219" s="587"/>
      <c r="D219" s="587"/>
      <c r="E219" s="588"/>
      <c r="F219" s="589"/>
      <c r="G219" s="590"/>
      <c r="H219" s="591"/>
      <c r="I219" s="577"/>
      <c r="J219" s="577"/>
      <c r="K219" s="577"/>
      <c r="L219" s="577"/>
      <c r="M219" s="577"/>
      <c r="N219" s="577"/>
      <c r="O219" s="577"/>
      <c r="P219" s="577"/>
      <c r="Q219" s="577"/>
      <c r="R219" s="577"/>
      <c r="S219" s="577"/>
      <c r="T219" s="577"/>
      <c r="U219" s="593"/>
      <c r="V219" s="577"/>
      <c r="W219" s="577"/>
      <c r="X219" s="577"/>
    </row>
    <row r="220">
      <c r="A220" s="578"/>
      <c r="B220" s="578"/>
      <c r="C220" s="578"/>
      <c r="D220" s="578"/>
      <c r="E220" s="578"/>
      <c r="F220" s="578"/>
      <c r="G220" s="590"/>
      <c r="H220" s="591"/>
      <c r="I220" s="577"/>
      <c r="J220" s="577"/>
      <c r="K220" s="577"/>
      <c r="L220" s="577"/>
      <c r="M220" s="577"/>
      <c r="N220" s="577"/>
      <c r="O220" s="577"/>
      <c r="P220" s="577"/>
      <c r="Q220" s="577"/>
      <c r="R220" s="577"/>
      <c r="S220" s="577"/>
      <c r="T220" s="577"/>
      <c r="U220" s="593"/>
      <c r="V220" s="577"/>
      <c r="W220" s="577"/>
      <c r="X220" s="577"/>
    </row>
    <row r="221">
      <c r="A221" s="577"/>
      <c r="B221" s="594"/>
      <c r="C221" s="594"/>
      <c r="D221" s="594"/>
      <c r="E221" s="594"/>
      <c r="F221" s="595"/>
      <c r="G221" s="594"/>
      <c r="H221" s="596"/>
      <c r="I221" s="577"/>
      <c r="J221" s="577"/>
      <c r="K221" s="577"/>
      <c r="L221" s="577"/>
      <c r="M221" s="577"/>
      <c r="N221" s="577"/>
      <c r="O221" s="577"/>
      <c r="P221" s="577"/>
      <c r="Q221" s="577"/>
      <c r="R221" s="577"/>
      <c r="S221" s="577"/>
      <c r="T221" s="577"/>
      <c r="U221" s="577"/>
      <c r="V221" s="577"/>
      <c r="W221" s="577"/>
      <c r="X221" s="577"/>
    </row>
    <row r="222">
      <c r="A222" s="577"/>
      <c r="B222" s="594"/>
      <c r="C222" s="594"/>
      <c r="D222" s="594"/>
      <c r="E222" s="594"/>
      <c r="F222" s="595"/>
      <c r="G222" s="594"/>
      <c r="H222" s="596"/>
      <c r="I222" s="577"/>
      <c r="J222" s="577"/>
      <c r="K222" s="577"/>
      <c r="L222" s="577"/>
      <c r="M222" s="577"/>
      <c r="N222" s="577"/>
      <c r="O222" s="577"/>
      <c r="P222" s="577"/>
      <c r="Q222" s="577"/>
      <c r="R222" s="577"/>
      <c r="S222" s="577"/>
      <c r="T222" s="577"/>
      <c r="U222" s="577"/>
      <c r="V222" s="577"/>
      <c r="W222" s="577"/>
      <c r="X222" s="577"/>
    </row>
    <row r="223">
      <c r="A223" s="577"/>
      <c r="B223" s="594"/>
      <c r="C223" s="594"/>
      <c r="D223" s="594"/>
      <c r="E223" s="594"/>
      <c r="F223" s="595"/>
      <c r="G223" s="594"/>
      <c r="H223" s="596"/>
      <c r="I223" s="577"/>
      <c r="J223" s="577"/>
      <c r="K223" s="577"/>
      <c r="L223" s="577"/>
      <c r="M223" s="577"/>
      <c r="N223" s="577"/>
      <c r="O223" s="577"/>
      <c r="P223" s="577"/>
      <c r="Q223" s="577"/>
      <c r="R223" s="577"/>
      <c r="S223" s="577"/>
      <c r="T223" s="577"/>
      <c r="U223" s="577"/>
      <c r="V223" s="577"/>
      <c r="W223" s="577"/>
      <c r="X223" s="577"/>
    </row>
    <row r="224">
      <c r="A224" s="577"/>
      <c r="B224" s="594"/>
      <c r="C224" s="594"/>
      <c r="D224" s="594"/>
      <c r="E224" s="594"/>
      <c r="F224" s="595"/>
      <c r="G224" s="594"/>
      <c r="H224" s="596"/>
      <c r="I224" s="577"/>
      <c r="J224" s="577"/>
      <c r="K224" s="577"/>
      <c r="L224" s="577"/>
      <c r="M224" s="577"/>
      <c r="N224" s="577"/>
      <c r="O224" s="577"/>
      <c r="P224" s="577"/>
      <c r="Q224" s="577"/>
      <c r="R224" s="577"/>
      <c r="S224" s="577"/>
      <c r="T224" s="577"/>
      <c r="U224" s="577"/>
      <c r="V224" s="577"/>
      <c r="W224" s="577"/>
      <c r="X224" s="577"/>
    </row>
    <row r="225">
      <c r="A225" s="577"/>
      <c r="B225" s="594"/>
      <c r="C225" s="594"/>
      <c r="D225" s="594"/>
      <c r="E225" s="594"/>
      <c r="F225" s="595"/>
      <c r="G225" s="594"/>
      <c r="H225" s="596"/>
      <c r="I225" s="577"/>
      <c r="J225" s="577"/>
      <c r="K225" s="577"/>
      <c r="L225" s="577"/>
      <c r="M225" s="577"/>
      <c r="N225" s="577"/>
      <c r="O225" s="577"/>
      <c r="P225" s="577"/>
      <c r="Q225" s="577"/>
      <c r="R225" s="577"/>
      <c r="S225" s="577"/>
      <c r="T225" s="577"/>
      <c r="U225" s="577"/>
      <c r="V225" s="577"/>
      <c r="W225" s="577"/>
      <c r="X225" s="577"/>
    </row>
    <row r="226">
      <c r="A226" s="577"/>
      <c r="B226" s="594"/>
      <c r="C226" s="594"/>
      <c r="D226" s="594"/>
      <c r="E226" s="594"/>
      <c r="F226" s="595"/>
      <c r="G226" s="594"/>
      <c r="H226" s="596"/>
      <c r="I226" s="577"/>
      <c r="J226" s="577"/>
      <c r="K226" s="577"/>
      <c r="L226" s="577"/>
      <c r="M226" s="577"/>
      <c r="N226" s="577"/>
      <c r="O226" s="577"/>
      <c r="P226" s="577"/>
      <c r="Q226" s="577"/>
      <c r="R226" s="577"/>
      <c r="S226" s="577"/>
      <c r="T226" s="577"/>
      <c r="U226" s="577"/>
      <c r="V226" s="577"/>
      <c r="W226" s="577"/>
      <c r="X226" s="577"/>
    </row>
    <row r="227">
      <c r="A227" s="577"/>
      <c r="B227" s="594"/>
      <c r="C227" s="594"/>
      <c r="D227" s="594"/>
      <c r="E227" s="594"/>
      <c r="F227" s="595"/>
      <c r="G227" s="594"/>
      <c r="H227" s="596"/>
      <c r="I227" s="577"/>
      <c r="J227" s="577"/>
      <c r="K227" s="577"/>
      <c r="L227" s="577"/>
      <c r="M227" s="577"/>
      <c r="N227" s="577"/>
      <c r="O227" s="577"/>
      <c r="P227" s="577"/>
      <c r="Q227" s="577"/>
      <c r="R227" s="577"/>
      <c r="S227" s="577"/>
      <c r="T227" s="577"/>
      <c r="U227" s="577"/>
      <c r="V227" s="577"/>
      <c r="W227" s="577"/>
      <c r="X227" s="577"/>
    </row>
    <row r="228">
      <c r="A228" s="577"/>
      <c r="B228" s="594"/>
      <c r="C228" s="594"/>
      <c r="D228" s="594"/>
      <c r="E228" s="594"/>
      <c r="F228" s="595"/>
      <c r="G228" s="594"/>
      <c r="H228" s="596"/>
      <c r="I228" s="577"/>
      <c r="J228" s="577"/>
      <c r="K228" s="577"/>
      <c r="L228" s="577"/>
      <c r="M228" s="577"/>
      <c r="N228" s="577"/>
      <c r="O228" s="577"/>
      <c r="P228" s="577"/>
      <c r="Q228" s="577"/>
      <c r="R228" s="577"/>
      <c r="S228" s="577"/>
      <c r="T228" s="577"/>
      <c r="U228" s="577"/>
      <c r="V228" s="577"/>
      <c r="W228" s="577"/>
      <c r="X228" s="577"/>
    </row>
    <row r="229">
      <c r="A229" s="577"/>
      <c r="B229" s="594"/>
      <c r="C229" s="594"/>
      <c r="D229" s="594"/>
      <c r="E229" s="594"/>
      <c r="F229" s="595"/>
      <c r="G229" s="594"/>
      <c r="H229" s="596"/>
      <c r="I229" s="577"/>
      <c r="J229" s="577"/>
      <c r="K229" s="577"/>
      <c r="L229" s="577"/>
      <c r="M229" s="577"/>
      <c r="N229" s="577"/>
      <c r="O229" s="577"/>
      <c r="P229" s="577"/>
      <c r="Q229" s="577"/>
      <c r="R229" s="577"/>
      <c r="S229" s="577"/>
      <c r="T229" s="577"/>
      <c r="U229" s="577"/>
      <c r="V229" s="577"/>
      <c r="W229" s="577"/>
      <c r="X229" s="577"/>
    </row>
    <row r="230">
      <c r="A230" s="577"/>
      <c r="B230" s="594"/>
      <c r="C230" s="594"/>
      <c r="D230" s="594"/>
      <c r="E230" s="594"/>
      <c r="F230" s="595"/>
      <c r="G230" s="594"/>
      <c r="H230" s="596"/>
      <c r="I230" s="577"/>
      <c r="J230" s="577"/>
      <c r="K230" s="577"/>
      <c r="L230" s="577"/>
      <c r="M230" s="577"/>
      <c r="N230" s="577"/>
      <c r="O230" s="577"/>
      <c r="P230" s="577"/>
      <c r="Q230" s="577"/>
      <c r="R230" s="577"/>
      <c r="S230" s="577"/>
      <c r="T230" s="577"/>
      <c r="U230" s="577"/>
      <c r="V230" s="577"/>
      <c r="W230" s="577"/>
      <c r="X230" s="577"/>
    </row>
    <row r="231">
      <c r="A231" s="577"/>
      <c r="B231" s="594"/>
      <c r="C231" s="594"/>
      <c r="D231" s="594"/>
      <c r="E231" s="594"/>
      <c r="F231" s="595"/>
      <c r="G231" s="594"/>
      <c r="H231" s="596"/>
      <c r="I231" s="577"/>
      <c r="J231" s="577"/>
      <c r="K231" s="577"/>
      <c r="L231" s="577"/>
      <c r="M231" s="577"/>
      <c r="N231" s="577"/>
      <c r="O231" s="577"/>
      <c r="P231" s="577"/>
      <c r="Q231" s="577"/>
      <c r="R231" s="577"/>
      <c r="S231" s="577"/>
      <c r="T231" s="577"/>
      <c r="U231" s="577"/>
      <c r="V231" s="577"/>
      <c r="W231" s="577"/>
      <c r="X231" s="577"/>
    </row>
    <row r="232">
      <c r="A232" s="577"/>
      <c r="B232" s="594"/>
      <c r="C232" s="594"/>
      <c r="D232" s="594"/>
      <c r="E232" s="594"/>
      <c r="F232" s="595"/>
      <c r="G232" s="594"/>
      <c r="H232" s="596"/>
      <c r="I232" s="577"/>
      <c r="J232" s="577"/>
      <c r="K232" s="577"/>
      <c r="L232" s="577"/>
      <c r="M232" s="577"/>
      <c r="N232" s="577"/>
      <c r="O232" s="577"/>
      <c r="P232" s="577"/>
      <c r="Q232" s="577"/>
      <c r="R232" s="577"/>
      <c r="S232" s="577"/>
      <c r="T232" s="577"/>
      <c r="U232" s="577"/>
      <c r="V232" s="577"/>
      <c r="W232" s="577"/>
      <c r="X232" s="577"/>
    </row>
    <row r="233">
      <c r="A233" s="577"/>
      <c r="B233" s="594"/>
      <c r="C233" s="594"/>
      <c r="D233" s="594"/>
      <c r="E233" s="594"/>
      <c r="F233" s="595"/>
      <c r="G233" s="594"/>
      <c r="H233" s="596"/>
      <c r="I233" s="577"/>
      <c r="J233" s="577"/>
      <c r="K233" s="577"/>
      <c r="L233" s="577"/>
      <c r="M233" s="577"/>
      <c r="N233" s="577"/>
      <c r="O233" s="577"/>
      <c r="P233" s="577"/>
      <c r="Q233" s="577"/>
      <c r="R233" s="577"/>
      <c r="S233" s="577"/>
      <c r="T233" s="577"/>
      <c r="U233" s="577"/>
      <c r="V233" s="577"/>
      <c r="W233" s="577"/>
      <c r="X233" s="577"/>
    </row>
    <row r="234">
      <c r="A234" s="577"/>
      <c r="B234" s="594"/>
      <c r="C234" s="594"/>
      <c r="D234" s="594"/>
      <c r="E234" s="594"/>
      <c r="F234" s="595"/>
      <c r="G234" s="594"/>
      <c r="H234" s="596"/>
      <c r="I234" s="577"/>
      <c r="J234" s="577"/>
      <c r="K234" s="577"/>
      <c r="L234" s="577"/>
      <c r="M234" s="577"/>
      <c r="N234" s="577"/>
      <c r="O234" s="577"/>
      <c r="P234" s="577"/>
      <c r="Q234" s="577"/>
      <c r="R234" s="577"/>
      <c r="S234" s="577"/>
      <c r="T234" s="577"/>
      <c r="U234" s="577"/>
      <c r="V234" s="577"/>
      <c r="W234" s="577"/>
      <c r="X234" s="577"/>
    </row>
    <row r="235">
      <c r="A235" s="577"/>
      <c r="B235" s="594"/>
      <c r="C235" s="594"/>
      <c r="D235" s="594"/>
      <c r="E235" s="594"/>
      <c r="F235" s="595"/>
      <c r="G235" s="594"/>
      <c r="H235" s="596"/>
      <c r="I235" s="577"/>
      <c r="J235" s="577"/>
      <c r="K235" s="577"/>
      <c r="L235" s="577"/>
      <c r="M235" s="577"/>
      <c r="N235" s="577"/>
      <c r="O235" s="577"/>
      <c r="P235" s="577"/>
      <c r="Q235" s="577"/>
      <c r="R235" s="577"/>
      <c r="S235" s="577"/>
      <c r="T235" s="577"/>
      <c r="U235" s="577"/>
      <c r="V235" s="577"/>
      <c r="W235" s="577"/>
      <c r="X235" s="577"/>
    </row>
    <row r="236">
      <c r="A236" s="577"/>
      <c r="B236" s="594"/>
      <c r="C236" s="594"/>
      <c r="D236" s="594"/>
      <c r="E236" s="594"/>
      <c r="F236" s="595"/>
      <c r="G236" s="594"/>
      <c r="H236" s="596"/>
      <c r="I236" s="577"/>
      <c r="J236" s="577"/>
      <c r="K236" s="577"/>
      <c r="L236" s="577"/>
      <c r="M236" s="577"/>
      <c r="N236" s="577"/>
      <c r="O236" s="577"/>
      <c r="P236" s="577"/>
      <c r="Q236" s="577"/>
      <c r="R236" s="577"/>
      <c r="S236" s="577"/>
      <c r="T236" s="577"/>
      <c r="U236" s="577"/>
      <c r="V236" s="577"/>
      <c r="W236" s="577"/>
      <c r="X236" s="577"/>
    </row>
    <row r="237">
      <c r="A237" s="577"/>
      <c r="B237" s="594"/>
      <c r="C237" s="594"/>
      <c r="D237" s="594"/>
      <c r="E237" s="594"/>
      <c r="F237" s="595"/>
      <c r="G237" s="594"/>
      <c r="H237" s="596"/>
      <c r="I237" s="577"/>
      <c r="J237" s="577"/>
      <c r="K237" s="577"/>
      <c r="L237" s="577"/>
      <c r="M237" s="577"/>
      <c r="N237" s="577"/>
      <c r="O237" s="577"/>
      <c r="P237" s="577"/>
      <c r="Q237" s="577"/>
      <c r="R237" s="577"/>
      <c r="S237" s="577"/>
      <c r="T237" s="577"/>
      <c r="U237" s="577"/>
      <c r="V237" s="577"/>
      <c r="W237" s="577"/>
      <c r="X237" s="577"/>
    </row>
    <row r="238">
      <c r="A238" s="577"/>
      <c r="B238" s="594"/>
      <c r="C238" s="594"/>
      <c r="D238" s="594"/>
      <c r="E238" s="594"/>
      <c r="F238" s="595"/>
      <c r="G238" s="594"/>
      <c r="H238" s="596"/>
      <c r="I238" s="577"/>
      <c r="J238" s="577"/>
      <c r="K238" s="577"/>
      <c r="L238" s="577"/>
      <c r="M238" s="577"/>
      <c r="N238" s="577"/>
      <c r="O238" s="577"/>
      <c r="P238" s="577"/>
      <c r="Q238" s="577"/>
      <c r="R238" s="577"/>
      <c r="S238" s="577"/>
      <c r="T238" s="577"/>
      <c r="U238" s="577"/>
      <c r="V238" s="577"/>
      <c r="W238" s="577"/>
      <c r="X238" s="577"/>
    </row>
    <row r="239">
      <c r="A239" s="577"/>
      <c r="B239" s="594"/>
      <c r="C239" s="594"/>
      <c r="D239" s="594"/>
      <c r="E239" s="594"/>
      <c r="F239" s="595"/>
      <c r="G239" s="594"/>
      <c r="H239" s="596"/>
      <c r="I239" s="577"/>
      <c r="J239" s="577"/>
      <c r="K239" s="577"/>
      <c r="L239" s="577"/>
      <c r="M239" s="577"/>
      <c r="N239" s="577"/>
      <c r="O239" s="577"/>
      <c r="P239" s="577"/>
      <c r="Q239" s="577"/>
      <c r="R239" s="577"/>
      <c r="S239" s="577"/>
      <c r="T239" s="577"/>
      <c r="U239" s="577"/>
      <c r="V239" s="577"/>
      <c r="W239" s="577"/>
      <c r="X239" s="577"/>
    </row>
    <row r="240">
      <c r="A240" s="577"/>
      <c r="B240" s="594"/>
      <c r="C240" s="594"/>
      <c r="D240" s="594"/>
      <c r="E240" s="594"/>
      <c r="F240" s="595"/>
      <c r="G240" s="594"/>
      <c r="H240" s="596"/>
      <c r="I240" s="577"/>
      <c r="J240" s="577"/>
      <c r="K240" s="577"/>
      <c r="L240" s="577"/>
      <c r="M240" s="577"/>
      <c r="N240" s="577"/>
      <c r="O240" s="577"/>
      <c r="P240" s="577"/>
      <c r="Q240" s="577"/>
      <c r="R240" s="577"/>
      <c r="S240" s="577"/>
      <c r="T240" s="577"/>
      <c r="U240" s="577"/>
      <c r="V240" s="577"/>
      <c r="W240" s="577"/>
      <c r="X240" s="577"/>
    </row>
    <row r="241">
      <c r="A241" s="577"/>
      <c r="B241" s="594"/>
      <c r="C241" s="594"/>
      <c r="D241" s="594"/>
      <c r="E241" s="594"/>
      <c r="F241" s="595"/>
      <c r="G241" s="594"/>
      <c r="H241" s="596"/>
      <c r="I241" s="577"/>
      <c r="J241" s="577"/>
      <c r="K241" s="577"/>
      <c r="L241" s="577"/>
      <c r="M241" s="577"/>
      <c r="N241" s="577"/>
      <c r="O241" s="577"/>
      <c r="P241" s="577"/>
      <c r="Q241" s="577"/>
      <c r="R241" s="577"/>
      <c r="S241" s="577"/>
      <c r="T241" s="577"/>
      <c r="U241" s="577"/>
      <c r="V241" s="577"/>
      <c r="W241" s="577"/>
      <c r="X241" s="577"/>
    </row>
    <row r="242">
      <c r="A242" s="577"/>
      <c r="B242" s="594"/>
      <c r="C242" s="594"/>
      <c r="D242" s="594"/>
      <c r="E242" s="594"/>
      <c r="F242" s="595"/>
      <c r="G242" s="594"/>
      <c r="H242" s="596"/>
      <c r="I242" s="577"/>
      <c r="J242" s="577"/>
      <c r="K242" s="577"/>
      <c r="L242" s="577"/>
      <c r="M242" s="577"/>
      <c r="N242" s="577"/>
      <c r="O242" s="577"/>
      <c r="P242" s="577"/>
      <c r="Q242" s="577"/>
      <c r="R242" s="577"/>
      <c r="S242" s="577"/>
      <c r="T242" s="577"/>
      <c r="U242" s="577"/>
      <c r="V242" s="577"/>
      <c r="W242" s="577"/>
      <c r="X242" s="577"/>
    </row>
    <row r="243">
      <c r="A243" s="577"/>
      <c r="B243" s="594"/>
      <c r="C243" s="594"/>
      <c r="D243" s="594"/>
      <c r="E243" s="594"/>
      <c r="F243" s="595"/>
      <c r="G243" s="594"/>
      <c r="H243" s="596"/>
      <c r="I243" s="577"/>
      <c r="J243" s="577"/>
      <c r="K243" s="577"/>
      <c r="L243" s="577"/>
      <c r="M243" s="577"/>
      <c r="N243" s="577"/>
      <c r="O243" s="577"/>
      <c r="P243" s="577"/>
      <c r="Q243" s="577"/>
      <c r="R243" s="577"/>
      <c r="S243" s="577"/>
      <c r="T243" s="577"/>
      <c r="U243" s="577"/>
      <c r="V243" s="577"/>
      <c r="W243" s="577"/>
      <c r="X243" s="577"/>
    </row>
    <row r="244">
      <c r="A244" s="577"/>
      <c r="B244" s="594"/>
      <c r="C244" s="594"/>
      <c r="D244" s="594"/>
      <c r="E244" s="594"/>
      <c r="F244" s="595"/>
      <c r="G244" s="594"/>
      <c r="H244" s="596"/>
      <c r="I244" s="577"/>
      <c r="J244" s="577"/>
      <c r="K244" s="577"/>
      <c r="L244" s="577"/>
      <c r="M244" s="577"/>
      <c r="N244" s="577"/>
      <c r="O244" s="577"/>
      <c r="P244" s="577"/>
      <c r="Q244" s="577"/>
      <c r="R244" s="577"/>
      <c r="S244" s="577"/>
      <c r="T244" s="577"/>
      <c r="U244" s="577"/>
      <c r="V244" s="577"/>
      <c r="W244" s="577"/>
      <c r="X244" s="577"/>
    </row>
    <row r="245">
      <c r="A245" s="577"/>
      <c r="B245" s="594"/>
      <c r="C245" s="594"/>
      <c r="D245" s="594"/>
      <c r="E245" s="594"/>
      <c r="F245" s="595"/>
      <c r="G245" s="594"/>
      <c r="H245" s="596"/>
      <c r="I245" s="577"/>
      <c r="J245" s="577"/>
      <c r="K245" s="577"/>
      <c r="L245" s="577"/>
      <c r="M245" s="577"/>
      <c r="N245" s="577"/>
      <c r="O245" s="577"/>
      <c r="P245" s="577"/>
      <c r="Q245" s="577"/>
      <c r="R245" s="577"/>
      <c r="S245" s="577"/>
      <c r="T245" s="577"/>
      <c r="U245" s="577"/>
      <c r="V245" s="577"/>
      <c r="W245" s="577"/>
      <c r="X245" s="577"/>
    </row>
    <row r="246">
      <c r="A246" s="577"/>
      <c r="B246" s="594"/>
      <c r="C246" s="594"/>
      <c r="D246" s="594"/>
      <c r="E246" s="594"/>
      <c r="F246" s="595"/>
      <c r="G246" s="594"/>
      <c r="H246" s="596"/>
      <c r="I246" s="577"/>
      <c r="J246" s="577"/>
      <c r="K246" s="577"/>
      <c r="L246" s="577"/>
      <c r="M246" s="577"/>
      <c r="N246" s="577"/>
      <c r="O246" s="577"/>
      <c r="P246" s="577"/>
      <c r="Q246" s="577"/>
      <c r="R246" s="577"/>
      <c r="S246" s="577"/>
      <c r="T246" s="577"/>
      <c r="U246" s="577"/>
      <c r="V246" s="577"/>
      <c r="W246" s="577"/>
      <c r="X246" s="577"/>
    </row>
    <row r="247">
      <c r="A247" s="577"/>
      <c r="B247" s="594"/>
      <c r="C247" s="594"/>
      <c r="D247" s="594"/>
      <c r="E247" s="594"/>
      <c r="F247" s="595"/>
      <c r="G247" s="594"/>
      <c r="H247" s="596"/>
      <c r="I247" s="577"/>
      <c r="J247" s="577"/>
      <c r="K247" s="577"/>
      <c r="L247" s="577"/>
      <c r="M247" s="577"/>
      <c r="N247" s="577"/>
      <c r="O247" s="577"/>
      <c r="P247" s="577"/>
      <c r="Q247" s="577"/>
      <c r="R247" s="577"/>
      <c r="S247" s="577"/>
      <c r="T247" s="577"/>
      <c r="U247" s="577"/>
      <c r="V247" s="577"/>
      <c r="W247" s="577"/>
      <c r="X247" s="577"/>
    </row>
    <row r="248">
      <c r="A248" s="577"/>
      <c r="B248" s="594"/>
      <c r="C248" s="594"/>
      <c r="D248" s="594"/>
      <c r="E248" s="594"/>
      <c r="F248" s="595"/>
      <c r="G248" s="594"/>
      <c r="H248" s="596"/>
      <c r="I248" s="577"/>
      <c r="J248" s="577"/>
      <c r="K248" s="577"/>
      <c r="L248" s="577"/>
      <c r="M248" s="577"/>
      <c r="N248" s="577"/>
      <c r="O248" s="577"/>
      <c r="P248" s="577"/>
      <c r="Q248" s="577"/>
      <c r="R248" s="577"/>
      <c r="S248" s="577"/>
      <c r="T248" s="577"/>
      <c r="U248" s="577"/>
      <c r="V248" s="577"/>
      <c r="W248" s="577"/>
      <c r="X248" s="577"/>
    </row>
    <row r="249">
      <c r="A249" s="577"/>
      <c r="B249" s="594"/>
      <c r="C249" s="594"/>
      <c r="D249" s="594"/>
      <c r="E249" s="594"/>
      <c r="F249" s="595"/>
      <c r="G249" s="594"/>
      <c r="H249" s="596"/>
      <c r="I249" s="577"/>
      <c r="J249" s="577"/>
      <c r="K249" s="577"/>
      <c r="L249" s="577"/>
      <c r="M249" s="577"/>
      <c r="N249" s="577"/>
      <c r="O249" s="577"/>
      <c r="P249" s="577"/>
      <c r="Q249" s="577"/>
      <c r="R249" s="577"/>
      <c r="S249" s="577"/>
      <c r="T249" s="577"/>
      <c r="U249" s="577"/>
      <c r="V249" s="577"/>
      <c r="W249" s="577"/>
      <c r="X249" s="577"/>
    </row>
    <row r="250">
      <c r="A250" s="577"/>
      <c r="B250" s="594"/>
      <c r="C250" s="594"/>
      <c r="D250" s="594"/>
      <c r="E250" s="594"/>
      <c r="F250" s="595"/>
      <c r="G250" s="594"/>
      <c r="H250" s="596"/>
      <c r="I250" s="577"/>
      <c r="J250" s="577"/>
      <c r="K250" s="577"/>
      <c r="L250" s="577"/>
      <c r="M250" s="577"/>
      <c r="N250" s="577"/>
      <c r="O250" s="577"/>
      <c r="P250" s="577"/>
      <c r="Q250" s="577"/>
      <c r="R250" s="577"/>
      <c r="S250" s="577"/>
      <c r="T250" s="577"/>
      <c r="U250" s="577"/>
      <c r="V250" s="577"/>
      <c r="W250" s="577"/>
      <c r="X250" s="577"/>
    </row>
    <row r="251">
      <c r="A251" s="577"/>
      <c r="B251" s="594"/>
      <c r="C251" s="594"/>
      <c r="D251" s="594"/>
      <c r="E251" s="594"/>
      <c r="F251" s="595"/>
      <c r="G251" s="594"/>
      <c r="H251" s="596"/>
      <c r="I251" s="577"/>
      <c r="J251" s="577"/>
      <c r="K251" s="577"/>
      <c r="L251" s="577"/>
      <c r="M251" s="577"/>
      <c r="N251" s="577"/>
      <c r="O251" s="577"/>
      <c r="P251" s="577"/>
      <c r="Q251" s="577"/>
      <c r="R251" s="577"/>
      <c r="S251" s="577"/>
      <c r="T251" s="577"/>
      <c r="U251" s="577"/>
      <c r="V251" s="577"/>
      <c r="W251" s="577"/>
      <c r="X251" s="577"/>
    </row>
    <row r="252">
      <c r="A252" s="577"/>
      <c r="B252" s="594"/>
      <c r="C252" s="594"/>
      <c r="D252" s="594"/>
      <c r="E252" s="594"/>
      <c r="F252" s="595"/>
      <c r="G252" s="594"/>
      <c r="H252" s="596"/>
      <c r="I252" s="577"/>
      <c r="J252" s="577"/>
      <c r="K252" s="577"/>
      <c r="L252" s="577"/>
      <c r="M252" s="577"/>
      <c r="N252" s="577"/>
      <c r="O252" s="577"/>
      <c r="P252" s="577"/>
      <c r="Q252" s="577"/>
      <c r="R252" s="577"/>
      <c r="S252" s="577"/>
      <c r="T252" s="577"/>
      <c r="U252" s="577"/>
      <c r="V252" s="577"/>
      <c r="W252" s="577"/>
      <c r="X252" s="577"/>
    </row>
    <row r="253">
      <c r="A253" s="577"/>
      <c r="B253" s="594"/>
      <c r="C253" s="594"/>
      <c r="D253" s="594"/>
      <c r="E253" s="594"/>
      <c r="F253" s="595"/>
      <c r="G253" s="594"/>
      <c r="H253" s="596"/>
      <c r="I253" s="577"/>
      <c r="J253" s="577"/>
      <c r="K253" s="577"/>
      <c r="L253" s="577"/>
      <c r="M253" s="577"/>
      <c r="N253" s="577"/>
      <c r="O253" s="577"/>
      <c r="P253" s="577"/>
      <c r="Q253" s="577"/>
      <c r="R253" s="577"/>
      <c r="S253" s="577"/>
      <c r="T253" s="577"/>
      <c r="U253" s="577"/>
      <c r="V253" s="577"/>
      <c r="W253" s="577"/>
      <c r="X253" s="577"/>
    </row>
    <row r="254">
      <c r="A254" s="577"/>
      <c r="B254" s="594"/>
      <c r="C254" s="594"/>
      <c r="D254" s="594"/>
      <c r="E254" s="594"/>
      <c r="F254" s="595"/>
      <c r="G254" s="594"/>
      <c r="H254" s="596"/>
      <c r="I254" s="577"/>
      <c r="J254" s="577"/>
      <c r="K254" s="577"/>
      <c r="L254" s="577"/>
      <c r="M254" s="577"/>
      <c r="N254" s="577"/>
      <c r="O254" s="577"/>
      <c r="P254" s="577"/>
      <c r="Q254" s="577"/>
      <c r="R254" s="577"/>
      <c r="S254" s="577"/>
      <c r="T254" s="577"/>
      <c r="U254" s="577"/>
      <c r="V254" s="577"/>
      <c r="W254" s="577"/>
      <c r="X254" s="577"/>
    </row>
    <row r="255">
      <c r="A255" s="577"/>
      <c r="B255" s="594"/>
      <c r="C255" s="594"/>
      <c r="D255" s="594"/>
      <c r="E255" s="594"/>
      <c r="F255" s="595"/>
      <c r="G255" s="594"/>
      <c r="H255" s="596"/>
      <c r="I255" s="577"/>
      <c r="J255" s="577"/>
      <c r="K255" s="577"/>
      <c r="L255" s="577"/>
      <c r="M255" s="577"/>
      <c r="N255" s="577"/>
      <c r="O255" s="577"/>
      <c r="P255" s="577"/>
      <c r="Q255" s="577"/>
      <c r="R255" s="577"/>
      <c r="S255" s="577"/>
      <c r="T255" s="577"/>
      <c r="U255" s="577"/>
      <c r="V255" s="577"/>
      <c r="W255" s="577"/>
      <c r="X255" s="577"/>
    </row>
    <row r="256">
      <c r="A256" s="577"/>
      <c r="B256" s="594"/>
      <c r="C256" s="594"/>
      <c r="D256" s="594"/>
      <c r="E256" s="594"/>
      <c r="F256" s="595"/>
      <c r="G256" s="594"/>
      <c r="H256" s="596"/>
      <c r="I256" s="577"/>
      <c r="J256" s="577"/>
      <c r="K256" s="577"/>
      <c r="L256" s="577"/>
      <c r="M256" s="577"/>
      <c r="N256" s="577"/>
      <c r="O256" s="577"/>
      <c r="P256" s="577"/>
      <c r="Q256" s="577"/>
      <c r="R256" s="577"/>
      <c r="S256" s="577"/>
      <c r="T256" s="577"/>
      <c r="U256" s="577"/>
      <c r="V256" s="577"/>
      <c r="W256" s="577"/>
      <c r="X256" s="577"/>
    </row>
    <row r="257">
      <c r="A257" s="577"/>
      <c r="B257" s="594"/>
      <c r="C257" s="594"/>
      <c r="D257" s="594"/>
      <c r="E257" s="594"/>
      <c r="F257" s="595"/>
      <c r="G257" s="594"/>
      <c r="H257" s="596"/>
      <c r="I257" s="577"/>
      <c r="J257" s="577"/>
      <c r="K257" s="577"/>
      <c r="L257" s="577"/>
      <c r="M257" s="577"/>
      <c r="N257" s="577"/>
      <c r="O257" s="577"/>
      <c r="P257" s="577"/>
      <c r="Q257" s="577"/>
      <c r="R257" s="577"/>
      <c r="S257" s="577"/>
      <c r="T257" s="577"/>
      <c r="U257" s="577"/>
      <c r="V257" s="577"/>
      <c r="W257" s="577"/>
      <c r="X257" s="577"/>
    </row>
    <row r="258">
      <c r="A258" s="577"/>
      <c r="B258" s="594"/>
      <c r="C258" s="594"/>
      <c r="D258" s="594"/>
      <c r="E258" s="594"/>
      <c r="F258" s="595"/>
      <c r="G258" s="594"/>
      <c r="H258" s="596"/>
      <c r="I258" s="577"/>
      <c r="J258" s="577"/>
      <c r="K258" s="577"/>
      <c r="L258" s="577"/>
      <c r="M258" s="577"/>
      <c r="N258" s="577"/>
      <c r="O258" s="577"/>
      <c r="P258" s="577"/>
      <c r="Q258" s="577"/>
      <c r="R258" s="577"/>
      <c r="S258" s="577"/>
      <c r="T258" s="577"/>
      <c r="U258" s="577"/>
      <c r="V258" s="577"/>
      <c r="W258" s="577"/>
      <c r="X258" s="577"/>
    </row>
    <row r="259">
      <c r="A259" s="577"/>
      <c r="B259" s="594"/>
      <c r="C259" s="594"/>
      <c r="D259" s="594"/>
      <c r="E259" s="594"/>
      <c r="F259" s="595"/>
      <c r="G259" s="594"/>
      <c r="H259" s="596"/>
      <c r="I259" s="577"/>
      <c r="J259" s="577"/>
      <c r="K259" s="577"/>
      <c r="L259" s="577"/>
      <c r="M259" s="577"/>
      <c r="N259" s="577"/>
      <c r="O259" s="577"/>
      <c r="P259" s="577"/>
      <c r="Q259" s="577"/>
      <c r="R259" s="577"/>
      <c r="S259" s="577"/>
      <c r="T259" s="577"/>
      <c r="U259" s="577"/>
      <c r="V259" s="577"/>
      <c r="W259" s="577"/>
      <c r="X259" s="577"/>
    </row>
    <row r="260">
      <c r="A260" s="577"/>
      <c r="B260" s="594"/>
      <c r="C260" s="594"/>
      <c r="D260" s="594"/>
      <c r="E260" s="594"/>
      <c r="F260" s="595"/>
      <c r="G260" s="594"/>
      <c r="H260" s="596"/>
      <c r="I260" s="577"/>
      <c r="J260" s="577"/>
      <c r="K260" s="577"/>
      <c r="L260" s="577"/>
      <c r="M260" s="577"/>
      <c r="N260" s="577"/>
      <c r="O260" s="577"/>
      <c r="P260" s="577"/>
      <c r="Q260" s="577"/>
      <c r="R260" s="577"/>
      <c r="S260" s="577"/>
      <c r="T260" s="577"/>
      <c r="U260" s="577"/>
      <c r="V260" s="577"/>
      <c r="W260" s="577"/>
      <c r="X260" s="577"/>
    </row>
    <row r="261">
      <c r="A261" s="577"/>
      <c r="B261" s="594"/>
      <c r="C261" s="594"/>
      <c r="D261" s="594"/>
      <c r="E261" s="594"/>
      <c r="F261" s="595"/>
      <c r="G261" s="594"/>
      <c r="H261" s="596"/>
      <c r="I261" s="577"/>
      <c r="J261" s="577"/>
      <c r="K261" s="577"/>
      <c r="L261" s="577"/>
      <c r="M261" s="577"/>
      <c r="N261" s="577"/>
      <c r="O261" s="577"/>
      <c r="P261" s="577"/>
      <c r="Q261" s="577"/>
      <c r="R261" s="577"/>
      <c r="S261" s="577"/>
      <c r="T261" s="577"/>
      <c r="U261" s="577"/>
      <c r="V261" s="577"/>
      <c r="W261" s="577"/>
      <c r="X261" s="577"/>
    </row>
    <row r="262">
      <c r="A262" s="577"/>
      <c r="B262" s="594"/>
      <c r="C262" s="594"/>
      <c r="D262" s="594"/>
      <c r="E262" s="594"/>
      <c r="F262" s="595"/>
      <c r="G262" s="594"/>
      <c r="H262" s="596"/>
      <c r="I262" s="577"/>
      <c r="J262" s="577"/>
      <c r="K262" s="577"/>
      <c r="L262" s="577"/>
      <c r="M262" s="577"/>
      <c r="N262" s="577"/>
      <c r="O262" s="577"/>
      <c r="P262" s="577"/>
      <c r="Q262" s="577"/>
      <c r="R262" s="577"/>
      <c r="S262" s="577"/>
      <c r="T262" s="577"/>
      <c r="U262" s="577"/>
      <c r="V262" s="577"/>
      <c r="W262" s="577"/>
      <c r="X262" s="577"/>
    </row>
    <row r="263">
      <c r="A263" s="577"/>
      <c r="B263" s="594"/>
      <c r="C263" s="594"/>
      <c r="D263" s="594"/>
      <c r="E263" s="594"/>
      <c r="F263" s="595"/>
      <c r="G263" s="594"/>
      <c r="H263" s="596"/>
      <c r="I263" s="577"/>
      <c r="J263" s="577"/>
      <c r="K263" s="577"/>
      <c r="L263" s="577"/>
      <c r="M263" s="577"/>
      <c r="N263" s="577"/>
      <c r="O263" s="577"/>
      <c r="P263" s="577"/>
      <c r="Q263" s="577"/>
      <c r="R263" s="577"/>
      <c r="S263" s="577"/>
      <c r="T263" s="577"/>
      <c r="U263" s="577"/>
      <c r="V263" s="577"/>
      <c r="W263" s="577"/>
      <c r="X263" s="577"/>
    </row>
    <row r="264">
      <c r="A264" s="577"/>
      <c r="B264" s="594"/>
      <c r="C264" s="594"/>
      <c r="D264" s="594"/>
      <c r="E264" s="594"/>
      <c r="F264" s="595"/>
      <c r="G264" s="594"/>
      <c r="H264" s="596"/>
      <c r="I264" s="577"/>
      <c r="J264" s="577"/>
      <c r="K264" s="577"/>
      <c r="L264" s="577"/>
      <c r="M264" s="577"/>
      <c r="N264" s="577"/>
      <c r="O264" s="577"/>
      <c r="P264" s="577"/>
      <c r="Q264" s="577"/>
      <c r="R264" s="577"/>
      <c r="S264" s="577"/>
      <c r="T264" s="577"/>
      <c r="U264" s="577"/>
      <c r="V264" s="577"/>
      <c r="W264" s="577"/>
      <c r="X264" s="577"/>
    </row>
    <row r="265">
      <c r="A265" s="577"/>
      <c r="B265" s="594"/>
      <c r="C265" s="594"/>
      <c r="D265" s="594"/>
      <c r="E265" s="594"/>
      <c r="F265" s="595"/>
      <c r="G265" s="594"/>
      <c r="H265" s="596"/>
      <c r="I265" s="577"/>
      <c r="J265" s="577"/>
      <c r="K265" s="577"/>
      <c r="L265" s="577"/>
      <c r="M265" s="577"/>
      <c r="N265" s="577"/>
      <c r="O265" s="577"/>
      <c r="P265" s="577"/>
      <c r="Q265" s="577"/>
      <c r="R265" s="577"/>
      <c r="S265" s="577"/>
      <c r="T265" s="577"/>
      <c r="U265" s="577"/>
      <c r="V265" s="577"/>
      <c r="W265" s="577"/>
      <c r="X265" s="577"/>
    </row>
    <row r="266">
      <c r="A266" s="577"/>
      <c r="B266" s="594"/>
      <c r="C266" s="594"/>
      <c r="D266" s="594"/>
      <c r="E266" s="594"/>
      <c r="F266" s="595"/>
      <c r="G266" s="594"/>
      <c r="H266" s="596"/>
      <c r="I266" s="577"/>
      <c r="J266" s="577"/>
      <c r="K266" s="577"/>
      <c r="L266" s="577"/>
      <c r="M266" s="577"/>
      <c r="N266" s="577"/>
      <c r="O266" s="577"/>
      <c r="P266" s="577"/>
      <c r="Q266" s="577"/>
      <c r="R266" s="577"/>
      <c r="S266" s="577"/>
      <c r="T266" s="577"/>
      <c r="U266" s="577"/>
      <c r="V266" s="577"/>
      <c r="W266" s="577"/>
      <c r="X266" s="577"/>
    </row>
    <row r="267">
      <c r="A267" s="577"/>
      <c r="B267" s="594"/>
      <c r="C267" s="594"/>
      <c r="D267" s="594"/>
      <c r="E267" s="594"/>
      <c r="F267" s="595"/>
      <c r="G267" s="594"/>
      <c r="H267" s="596"/>
      <c r="I267" s="577"/>
      <c r="J267" s="577"/>
      <c r="K267" s="577"/>
      <c r="L267" s="577"/>
      <c r="M267" s="577"/>
      <c r="N267" s="577"/>
      <c r="O267" s="577"/>
      <c r="P267" s="577"/>
      <c r="Q267" s="577"/>
      <c r="R267" s="577"/>
      <c r="S267" s="577"/>
      <c r="T267" s="577"/>
      <c r="U267" s="577"/>
      <c r="V267" s="577"/>
      <c r="W267" s="577"/>
      <c r="X267" s="577"/>
    </row>
    <row r="268">
      <c r="A268" s="577"/>
      <c r="B268" s="594"/>
      <c r="C268" s="594"/>
      <c r="D268" s="594"/>
      <c r="E268" s="594"/>
      <c r="F268" s="595"/>
      <c r="G268" s="594"/>
      <c r="H268" s="596"/>
      <c r="I268" s="577"/>
      <c r="J268" s="577"/>
      <c r="K268" s="577"/>
      <c r="L268" s="577"/>
      <c r="M268" s="577"/>
      <c r="N268" s="577"/>
      <c r="O268" s="577"/>
      <c r="P268" s="577"/>
      <c r="Q268" s="577"/>
      <c r="R268" s="577"/>
      <c r="S268" s="577"/>
      <c r="T268" s="577"/>
      <c r="U268" s="577"/>
      <c r="V268" s="577"/>
      <c r="W268" s="577"/>
      <c r="X268" s="577"/>
    </row>
    <row r="269">
      <c r="A269" s="577"/>
      <c r="B269" s="594"/>
      <c r="C269" s="594"/>
      <c r="D269" s="594"/>
      <c r="E269" s="594"/>
      <c r="F269" s="595"/>
      <c r="G269" s="594"/>
      <c r="H269" s="596"/>
      <c r="I269" s="577"/>
      <c r="J269" s="577"/>
      <c r="K269" s="577"/>
      <c r="L269" s="577"/>
      <c r="M269" s="577"/>
      <c r="N269" s="577"/>
      <c r="O269" s="577"/>
      <c r="P269" s="577"/>
      <c r="Q269" s="577"/>
      <c r="R269" s="577"/>
      <c r="S269" s="577"/>
      <c r="T269" s="577"/>
      <c r="U269" s="577"/>
      <c r="V269" s="577"/>
      <c r="W269" s="577"/>
      <c r="X269" s="577"/>
    </row>
    <row r="270">
      <c r="A270" s="577"/>
      <c r="B270" s="594"/>
      <c r="C270" s="594"/>
      <c r="D270" s="594"/>
      <c r="E270" s="594"/>
      <c r="F270" s="595"/>
      <c r="G270" s="594"/>
      <c r="H270" s="596"/>
      <c r="I270" s="577"/>
      <c r="J270" s="577"/>
      <c r="K270" s="577"/>
      <c r="L270" s="577"/>
      <c r="M270" s="577"/>
      <c r="N270" s="577"/>
      <c r="O270" s="577"/>
      <c r="P270" s="577"/>
      <c r="Q270" s="577"/>
      <c r="R270" s="577"/>
      <c r="S270" s="577"/>
      <c r="T270" s="577"/>
      <c r="U270" s="577"/>
      <c r="V270" s="577"/>
      <c r="W270" s="577"/>
      <c r="X270" s="577"/>
    </row>
    <row r="271">
      <c r="A271" s="577"/>
      <c r="B271" s="594"/>
      <c r="C271" s="594"/>
      <c r="D271" s="594"/>
      <c r="E271" s="594"/>
      <c r="F271" s="595"/>
      <c r="G271" s="594"/>
      <c r="H271" s="596"/>
      <c r="I271" s="577"/>
      <c r="J271" s="577"/>
      <c r="K271" s="577"/>
      <c r="L271" s="577"/>
      <c r="M271" s="577"/>
      <c r="N271" s="577"/>
      <c r="O271" s="577"/>
      <c r="P271" s="577"/>
      <c r="Q271" s="577"/>
      <c r="R271" s="577"/>
      <c r="S271" s="577"/>
      <c r="T271" s="577"/>
      <c r="U271" s="577"/>
      <c r="V271" s="577"/>
      <c r="W271" s="577"/>
      <c r="X271" s="577"/>
    </row>
    <row r="272">
      <c r="A272" s="577"/>
      <c r="B272" s="594"/>
      <c r="C272" s="594"/>
      <c r="D272" s="594"/>
      <c r="E272" s="594"/>
      <c r="F272" s="595"/>
      <c r="G272" s="594"/>
      <c r="H272" s="596"/>
      <c r="I272" s="577"/>
      <c r="J272" s="577"/>
      <c r="K272" s="577"/>
      <c r="L272" s="577"/>
      <c r="M272" s="577"/>
      <c r="N272" s="577"/>
      <c r="O272" s="577"/>
      <c r="P272" s="577"/>
      <c r="Q272" s="577"/>
      <c r="R272" s="577"/>
      <c r="S272" s="577"/>
      <c r="T272" s="577"/>
      <c r="U272" s="577"/>
      <c r="V272" s="577"/>
      <c r="W272" s="577"/>
      <c r="X272" s="577"/>
    </row>
    <row r="273">
      <c r="A273" s="577"/>
      <c r="B273" s="594"/>
      <c r="C273" s="594"/>
      <c r="D273" s="594"/>
      <c r="E273" s="594"/>
      <c r="F273" s="595"/>
      <c r="G273" s="594"/>
      <c r="H273" s="596"/>
      <c r="I273" s="577"/>
      <c r="J273" s="577"/>
      <c r="K273" s="577"/>
      <c r="L273" s="577"/>
      <c r="M273" s="577"/>
      <c r="N273" s="577"/>
      <c r="O273" s="577"/>
      <c r="P273" s="577"/>
      <c r="Q273" s="577"/>
      <c r="R273" s="577"/>
      <c r="S273" s="577"/>
      <c r="T273" s="577"/>
      <c r="U273" s="577"/>
      <c r="V273" s="577"/>
      <c r="W273" s="577"/>
      <c r="X273" s="577"/>
    </row>
    <row r="274">
      <c r="A274" s="577"/>
      <c r="B274" s="594"/>
      <c r="C274" s="594"/>
      <c r="D274" s="594"/>
      <c r="E274" s="594"/>
      <c r="F274" s="595"/>
      <c r="G274" s="594"/>
      <c r="H274" s="596"/>
      <c r="I274" s="577"/>
      <c r="J274" s="577"/>
      <c r="K274" s="577"/>
      <c r="L274" s="577"/>
      <c r="M274" s="577"/>
      <c r="N274" s="577"/>
      <c r="O274" s="577"/>
      <c r="P274" s="577"/>
      <c r="Q274" s="577"/>
      <c r="R274" s="577"/>
      <c r="S274" s="577"/>
      <c r="T274" s="577"/>
      <c r="U274" s="577"/>
      <c r="V274" s="577"/>
      <c r="W274" s="577"/>
      <c r="X274" s="577"/>
    </row>
    <row r="275">
      <c r="A275" s="577"/>
      <c r="B275" s="594"/>
      <c r="C275" s="594"/>
      <c r="D275" s="594"/>
      <c r="E275" s="594"/>
      <c r="F275" s="595"/>
      <c r="G275" s="594"/>
      <c r="H275" s="596"/>
      <c r="I275" s="577"/>
      <c r="J275" s="577"/>
      <c r="K275" s="577"/>
      <c r="L275" s="577"/>
      <c r="M275" s="577"/>
      <c r="N275" s="577"/>
      <c r="O275" s="577"/>
      <c r="P275" s="577"/>
      <c r="Q275" s="577"/>
      <c r="R275" s="577"/>
      <c r="S275" s="577"/>
      <c r="T275" s="577"/>
      <c r="U275" s="577"/>
      <c r="V275" s="577"/>
      <c r="W275" s="577"/>
      <c r="X275" s="577"/>
    </row>
    <row r="276">
      <c r="A276" s="577"/>
      <c r="B276" s="594"/>
      <c r="C276" s="594"/>
      <c r="D276" s="594"/>
      <c r="E276" s="594"/>
      <c r="F276" s="595"/>
      <c r="G276" s="594"/>
      <c r="H276" s="596"/>
      <c r="I276" s="577"/>
      <c r="J276" s="577"/>
      <c r="K276" s="577"/>
      <c r="L276" s="577"/>
      <c r="M276" s="577"/>
      <c r="N276" s="577"/>
      <c r="O276" s="577"/>
      <c r="P276" s="577"/>
      <c r="Q276" s="577"/>
      <c r="R276" s="577"/>
      <c r="S276" s="577"/>
      <c r="T276" s="577"/>
      <c r="U276" s="577"/>
      <c r="V276" s="577"/>
      <c r="W276" s="577"/>
      <c r="X276" s="577"/>
    </row>
    <row r="277">
      <c r="A277" s="577"/>
      <c r="B277" s="594"/>
      <c r="C277" s="594"/>
      <c r="D277" s="594"/>
      <c r="E277" s="594"/>
      <c r="F277" s="595"/>
      <c r="G277" s="594"/>
      <c r="H277" s="596"/>
      <c r="I277" s="577"/>
      <c r="J277" s="577"/>
      <c r="K277" s="577"/>
      <c r="L277" s="577"/>
      <c r="M277" s="577"/>
      <c r="N277" s="577"/>
      <c r="O277" s="577"/>
      <c r="P277" s="577"/>
      <c r="Q277" s="577"/>
      <c r="R277" s="577"/>
      <c r="S277" s="577"/>
      <c r="T277" s="577"/>
      <c r="U277" s="577"/>
      <c r="V277" s="577"/>
      <c r="W277" s="577"/>
      <c r="X277" s="577"/>
    </row>
    <row r="278">
      <c r="A278" s="577"/>
      <c r="B278" s="594"/>
      <c r="C278" s="594"/>
      <c r="D278" s="594"/>
      <c r="E278" s="594"/>
      <c r="F278" s="595"/>
      <c r="G278" s="594"/>
      <c r="H278" s="596"/>
      <c r="I278" s="577"/>
      <c r="J278" s="577"/>
      <c r="K278" s="577"/>
      <c r="L278" s="577"/>
      <c r="M278" s="577"/>
      <c r="N278" s="577"/>
      <c r="O278" s="577"/>
      <c r="P278" s="577"/>
      <c r="Q278" s="577"/>
      <c r="R278" s="577"/>
      <c r="S278" s="577"/>
      <c r="T278" s="577"/>
      <c r="U278" s="577"/>
      <c r="V278" s="577"/>
      <c r="W278" s="577"/>
      <c r="X278" s="577"/>
    </row>
    <row r="279">
      <c r="A279" s="577"/>
      <c r="B279" s="594"/>
      <c r="C279" s="594"/>
      <c r="D279" s="594"/>
      <c r="E279" s="594"/>
      <c r="F279" s="595"/>
      <c r="G279" s="594"/>
      <c r="H279" s="596"/>
      <c r="I279" s="577"/>
      <c r="J279" s="577"/>
      <c r="K279" s="577"/>
      <c r="L279" s="577"/>
      <c r="M279" s="577"/>
      <c r="N279" s="577"/>
      <c r="O279" s="577"/>
      <c r="P279" s="577"/>
      <c r="Q279" s="577"/>
      <c r="R279" s="577"/>
      <c r="S279" s="577"/>
      <c r="T279" s="577"/>
      <c r="U279" s="577"/>
      <c r="V279" s="577"/>
      <c r="W279" s="577"/>
      <c r="X279" s="577"/>
    </row>
    <row r="280">
      <c r="A280" s="577"/>
      <c r="B280" s="594"/>
      <c r="C280" s="594"/>
      <c r="D280" s="594"/>
      <c r="E280" s="594"/>
      <c r="F280" s="595"/>
      <c r="G280" s="594"/>
      <c r="H280" s="596"/>
      <c r="I280" s="577"/>
      <c r="J280" s="577"/>
      <c r="K280" s="577"/>
      <c r="L280" s="577"/>
      <c r="M280" s="577"/>
      <c r="N280" s="577"/>
      <c r="O280" s="577"/>
      <c r="P280" s="577"/>
      <c r="Q280" s="577"/>
      <c r="R280" s="577"/>
      <c r="S280" s="577"/>
      <c r="T280" s="577"/>
      <c r="U280" s="577"/>
      <c r="V280" s="577"/>
      <c r="W280" s="577"/>
      <c r="X280" s="577"/>
    </row>
    <row r="281">
      <c r="A281" s="577"/>
      <c r="B281" s="594"/>
      <c r="C281" s="594"/>
      <c r="D281" s="594"/>
      <c r="E281" s="594"/>
      <c r="F281" s="595"/>
      <c r="G281" s="594"/>
      <c r="H281" s="596"/>
      <c r="I281" s="577"/>
      <c r="J281" s="577"/>
      <c r="K281" s="577"/>
      <c r="L281" s="577"/>
      <c r="M281" s="577"/>
      <c r="N281" s="577"/>
      <c r="O281" s="577"/>
      <c r="P281" s="577"/>
      <c r="Q281" s="577"/>
      <c r="R281" s="577"/>
      <c r="S281" s="577"/>
      <c r="T281" s="577"/>
      <c r="U281" s="577"/>
      <c r="V281" s="577"/>
      <c r="W281" s="577"/>
      <c r="X281" s="577"/>
    </row>
    <row r="282">
      <c r="A282" s="577"/>
      <c r="B282" s="594"/>
      <c r="C282" s="594"/>
      <c r="D282" s="594"/>
      <c r="E282" s="594"/>
      <c r="F282" s="595"/>
      <c r="G282" s="594"/>
      <c r="H282" s="596"/>
      <c r="I282" s="577"/>
      <c r="J282" s="577"/>
      <c r="K282" s="577"/>
      <c r="L282" s="577"/>
      <c r="M282" s="577"/>
      <c r="N282" s="577"/>
      <c r="O282" s="577"/>
      <c r="P282" s="577"/>
      <c r="Q282" s="577"/>
      <c r="R282" s="577"/>
      <c r="S282" s="577"/>
      <c r="T282" s="577"/>
      <c r="U282" s="577"/>
      <c r="V282" s="577"/>
      <c r="W282" s="577"/>
      <c r="X282" s="577"/>
    </row>
    <row r="283">
      <c r="A283" s="577"/>
      <c r="B283" s="594"/>
      <c r="C283" s="594"/>
      <c r="D283" s="594"/>
      <c r="E283" s="594"/>
      <c r="F283" s="595"/>
      <c r="G283" s="594"/>
      <c r="H283" s="596"/>
      <c r="I283" s="577"/>
      <c r="J283" s="577"/>
      <c r="K283" s="577"/>
      <c r="L283" s="577"/>
      <c r="M283" s="577"/>
      <c r="N283" s="577"/>
      <c r="O283" s="577"/>
      <c r="P283" s="577"/>
      <c r="Q283" s="577"/>
      <c r="R283" s="577"/>
      <c r="S283" s="577"/>
      <c r="T283" s="577"/>
      <c r="U283" s="577"/>
      <c r="V283" s="577"/>
      <c r="W283" s="577"/>
      <c r="X283" s="577"/>
    </row>
    <row r="284">
      <c r="A284" s="577"/>
      <c r="B284" s="594"/>
      <c r="C284" s="594"/>
      <c r="D284" s="594"/>
      <c r="E284" s="594"/>
      <c r="F284" s="595"/>
      <c r="G284" s="594"/>
      <c r="H284" s="596"/>
      <c r="I284" s="577"/>
      <c r="J284" s="577"/>
      <c r="K284" s="577"/>
      <c r="L284" s="577"/>
      <c r="M284" s="577"/>
      <c r="N284" s="577"/>
      <c r="O284" s="577"/>
      <c r="P284" s="577"/>
      <c r="Q284" s="577"/>
      <c r="R284" s="577"/>
      <c r="S284" s="577"/>
      <c r="T284" s="577"/>
      <c r="U284" s="577"/>
      <c r="V284" s="577"/>
      <c r="W284" s="577"/>
      <c r="X284" s="577"/>
    </row>
    <row r="285">
      <c r="A285" s="577"/>
      <c r="B285" s="594"/>
      <c r="C285" s="594"/>
      <c r="D285" s="594"/>
      <c r="E285" s="594"/>
      <c r="F285" s="595"/>
      <c r="G285" s="594"/>
      <c r="H285" s="596"/>
      <c r="I285" s="577"/>
      <c r="J285" s="577"/>
      <c r="K285" s="577"/>
      <c r="L285" s="577"/>
      <c r="M285" s="577"/>
      <c r="N285" s="577"/>
      <c r="O285" s="577"/>
      <c r="P285" s="577"/>
      <c r="Q285" s="577"/>
      <c r="R285" s="577"/>
      <c r="S285" s="577"/>
      <c r="T285" s="577"/>
      <c r="U285" s="577"/>
      <c r="V285" s="577"/>
      <c r="W285" s="577"/>
      <c r="X285" s="577"/>
    </row>
    <row r="286">
      <c r="A286" s="577"/>
      <c r="B286" s="594"/>
      <c r="C286" s="594"/>
      <c r="D286" s="594"/>
      <c r="E286" s="594"/>
      <c r="F286" s="595"/>
      <c r="G286" s="594"/>
      <c r="H286" s="596"/>
      <c r="I286" s="577"/>
      <c r="J286" s="577"/>
      <c r="K286" s="577"/>
      <c r="L286" s="577"/>
      <c r="M286" s="577"/>
      <c r="N286" s="577"/>
      <c r="O286" s="577"/>
      <c r="P286" s="577"/>
      <c r="Q286" s="577"/>
      <c r="R286" s="577"/>
      <c r="S286" s="577"/>
      <c r="T286" s="577"/>
      <c r="U286" s="577"/>
      <c r="V286" s="577"/>
      <c r="W286" s="577"/>
      <c r="X286" s="577"/>
    </row>
    <row r="287">
      <c r="A287" s="577"/>
      <c r="B287" s="594"/>
      <c r="C287" s="594"/>
      <c r="D287" s="594"/>
      <c r="E287" s="594"/>
      <c r="F287" s="595"/>
      <c r="G287" s="594"/>
      <c r="H287" s="596"/>
      <c r="I287" s="577"/>
      <c r="J287" s="577"/>
      <c r="K287" s="577"/>
      <c r="L287" s="577"/>
      <c r="M287" s="577"/>
      <c r="N287" s="577"/>
      <c r="O287" s="577"/>
      <c r="P287" s="577"/>
      <c r="Q287" s="577"/>
      <c r="R287" s="577"/>
      <c r="S287" s="577"/>
      <c r="T287" s="577"/>
      <c r="U287" s="577"/>
      <c r="V287" s="577"/>
      <c r="W287" s="577"/>
      <c r="X287" s="577"/>
    </row>
    <row r="288">
      <c r="A288" s="577"/>
      <c r="B288" s="594"/>
      <c r="C288" s="594"/>
      <c r="D288" s="594"/>
      <c r="E288" s="594"/>
      <c r="F288" s="595"/>
      <c r="G288" s="594"/>
      <c r="H288" s="596"/>
      <c r="I288" s="577"/>
      <c r="J288" s="577"/>
      <c r="K288" s="577"/>
      <c r="L288" s="577"/>
      <c r="M288" s="577"/>
      <c r="N288" s="577"/>
      <c r="O288" s="577"/>
      <c r="P288" s="577"/>
      <c r="Q288" s="577"/>
      <c r="R288" s="577"/>
      <c r="S288" s="577"/>
      <c r="T288" s="577"/>
      <c r="U288" s="577"/>
      <c r="V288" s="577"/>
      <c r="W288" s="577"/>
      <c r="X288" s="577"/>
    </row>
    <row r="289">
      <c r="A289" s="577"/>
      <c r="B289" s="594"/>
      <c r="C289" s="594"/>
      <c r="D289" s="594"/>
      <c r="E289" s="594"/>
      <c r="F289" s="595"/>
      <c r="G289" s="594"/>
      <c r="H289" s="596"/>
      <c r="I289" s="577"/>
      <c r="J289" s="577"/>
      <c r="K289" s="577"/>
      <c r="L289" s="577"/>
      <c r="M289" s="577"/>
      <c r="N289" s="577"/>
      <c r="O289" s="577"/>
      <c r="P289" s="577"/>
      <c r="Q289" s="577"/>
      <c r="R289" s="577"/>
      <c r="S289" s="577"/>
      <c r="T289" s="577"/>
      <c r="U289" s="577"/>
      <c r="V289" s="577"/>
      <c r="W289" s="577"/>
      <c r="X289" s="577"/>
    </row>
    <row r="290">
      <c r="A290" s="577"/>
      <c r="B290" s="594"/>
      <c r="C290" s="594"/>
      <c r="D290" s="594"/>
      <c r="E290" s="594"/>
      <c r="F290" s="595"/>
      <c r="G290" s="594"/>
      <c r="H290" s="596"/>
      <c r="I290" s="577"/>
      <c r="J290" s="577"/>
      <c r="K290" s="577"/>
      <c r="L290" s="577"/>
      <c r="M290" s="577"/>
      <c r="N290" s="577"/>
      <c r="O290" s="577"/>
      <c r="P290" s="577"/>
      <c r="Q290" s="577"/>
      <c r="R290" s="577"/>
      <c r="S290" s="577"/>
      <c r="T290" s="577"/>
      <c r="U290" s="577"/>
      <c r="V290" s="577"/>
      <c r="W290" s="577"/>
      <c r="X290" s="577"/>
    </row>
    <row r="291">
      <c r="A291" s="577"/>
      <c r="B291" s="594"/>
      <c r="C291" s="594"/>
      <c r="D291" s="594"/>
      <c r="E291" s="594"/>
      <c r="F291" s="595"/>
      <c r="G291" s="594"/>
      <c r="H291" s="596"/>
      <c r="I291" s="577"/>
      <c r="J291" s="577"/>
      <c r="K291" s="577"/>
      <c r="L291" s="577"/>
      <c r="M291" s="577"/>
      <c r="N291" s="577"/>
      <c r="O291" s="577"/>
      <c r="P291" s="577"/>
      <c r="Q291" s="577"/>
      <c r="R291" s="577"/>
      <c r="S291" s="577"/>
      <c r="T291" s="577"/>
      <c r="U291" s="577"/>
      <c r="V291" s="577"/>
      <c r="W291" s="577"/>
      <c r="X291" s="577"/>
    </row>
    <row r="292">
      <c r="A292" s="577"/>
      <c r="B292" s="594"/>
      <c r="C292" s="594"/>
      <c r="D292" s="594"/>
      <c r="E292" s="594"/>
      <c r="F292" s="595"/>
      <c r="G292" s="594"/>
      <c r="H292" s="596"/>
      <c r="I292" s="577"/>
      <c r="J292" s="577"/>
      <c r="K292" s="577"/>
      <c r="L292" s="577"/>
      <c r="M292" s="577"/>
      <c r="N292" s="577"/>
      <c r="O292" s="577"/>
      <c r="P292" s="577"/>
      <c r="Q292" s="577"/>
      <c r="R292" s="577"/>
      <c r="S292" s="577"/>
      <c r="T292" s="577"/>
      <c r="U292" s="577"/>
      <c r="V292" s="577"/>
      <c r="W292" s="577"/>
      <c r="X292" s="577"/>
    </row>
    <row r="293">
      <c r="A293" s="577"/>
      <c r="B293" s="594"/>
      <c r="C293" s="594"/>
      <c r="D293" s="594"/>
      <c r="E293" s="594"/>
      <c r="F293" s="595"/>
      <c r="G293" s="594"/>
      <c r="H293" s="596"/>
      <c r="I293" s="577"/>
      <c r="J293" s="577"/>
      <c r="K293" s="577"/>
      <c r="L293" s="577"/>
      <c r="M293" s="577"/>
      <c r="N293" s="577"/>
      <c r="O293" s="577"/>
      <c r="P293" s="577"/>
      <c r="Q293" s="577"/>
      <c r="R293" s="577"/>
      <c r="S293" s="577"/>
      <c r="T293" s="577"/>
      <c r="U293" s="577"/>
      <c r="V293" s="577"/>
      <c r="W293" s="577"/>
      <c r="X293" s="577"/>
    </row>
    <row r="294">
      <c r="A294" s="577"/>
      <c r="B294" s="594"/>
      <c r="C294" s="594"/>
      <c r="D294" s="594"/>
      <c r="E294" s="594"/>
      <c r="F294" s="595"/>
      <c r="G294" s="594"/>
      <c r="H294" s="596"/>
      <c r="I294" s="577"/>
      <c r="J294" s="577"/>
      <c r="K294" s="577"/>
      <c r="L294" s="577"/>
      <c r="M294" s="577"/>
      <c r="N294" s="577"/>
      <c r="O294" s="577"/>
      <c r="P294" s="577"/>
      <c r="Q294" s="577"/>
      <c r="R294" s="577"/>
      <c r="S294" s="577"/>
      <c r="T294" s="577"/>
      <c r="U294" s="577"/>
      <c r="V294" s="577"/>
      <c r="W294" s="577"/>
      <c r="X294" s="577"/>
    </row>
    <row r="295">
      <c r="A295" s="577"/>
      <c r="B295" s="594"/>
      <c r="C295" s="594"/>
      <c r="D295" s="594"/>
      <c r="E295" s="594"/>
      <c r="F295" s="595"/>
      <c r="G295" s="594"/>
      <c r="H295" s="596"/>
      <c r="I295" s="577"/>
      <c r="J295" s="577"/>
      <c r="K295" s="577"/>
      <c r="L295" s="577"/>
      <c r="M295" s="577"/>
      <c r="N295" s="577"/>
      <c r="O295" s="577"/>
      <c r="P295" s="577"/>
      <c r="Q295" s="577"/>
      <c r="R295" s="577"/>
      <c r="S295" s="577"/>
      <c r="T295" s="577"/>
      <c r="U295" s="577"/>
      <c r="V295" s="577"/>
      <c r="W295" s="577"/>
      <c r="X295" s="577"/>
    </row>
    <row r="296">
      <c r="A296" s="577"/>
      <c r="B296" s="594"/>
      <c r="C296" s="594"/>
      <c r="D296" s="594"/>
      <c r="E296" s="594"/>
      <c r="F296" s="595"/>
      <c r="G296" s="594"/>
      <c r="H296" s="596"/>
      <c r="I296" s="577"/>
      <c r="J296" s="577"/>
      <c r="K296" s="577"/>
      <c r="L296" s="577"/>
      <c r="M296" s="577"/>
      <c r="N296" s="577"/>
      <c r="O296" s="577"/>
      <c r="P296" s="577"/>
      <c r="Q296" s="577"/>
      <c r="R296" s="577"/>
      <c r="S296" s="577"/>
      <c r="T296" s="577"/>
      <c r="U296" s="577"/>
      <c r="V296" s="577"/>
      <c r="W296" s="577"/>
      <c r="X296" s="577"/>
    </row>
    <row r="297">
      <c r="A297" s="577"/>
      <c r="B297" s="594"/>
      <c r="C297" s="594"/>
      <c r="D297" s="594"/>
      <c r="E297" s="594"/>
      <c r="F297" s="595"/>
      <c r="G297" s="594"/>
      <c r="H297" s="596"/>
      <c r="I297" s="577"/>
      <c r="J297" s="577"/>
      <c r="K297" s="577"/>
      <c r="L297" s="577"/>
      <c r="M297" s="577"/>
      <c r="N297" s="577"/>
      <c r="O297" s="577"/>
      <c r="P297" s="577"/>
      <c r="Q297" s="577"/>
      <c r="R297" s="577"/>
      <c r="S297" s="577"/>
      <c r="T297" s="577"/>
      <c r="U297" s="577"/>
      <c r="V297" s="577"/>
      <c r="W297" s="577"/>
      <c r="X297" s="577"/>
    </row>
    <row r="298">
      <c r="A298" s="577"/>
      <c r="B298" s="594"/>
      <c r="C298" s="594"/>
      <c r="D298" s="594"/>
      <c r="E298" s="594"/>
      <c r="F298" s="595"/>
      <c r="G298" s="594"/>
      <c r="H298" s="596"/>
      <c r="I298" s="577"/>
      <c r="J298" s="577"/>
      <c r="K298" s="577"/>
      <c r="L298" s="577"/>
      <c r="M298" s="577"/>
      <c r="N298" s="577"/>
      <c r="O298" s="577"/>
      <c r="P298" s="577"/>
      <c r="Q298" s="577"/>
      <c r="R298" s="577"/>
      <c r="S298" s="577"/>
      <c r="T298" s="577"/>
      <c r="U298" s="577"/>
      <c r="V298" s="577"/>
      <c r="W298" s="577"/>
      <c r="X298" s="577"/>
    </row>
    <row r="299">
      <c r="A299" s="577"/>
      <c r="B299" s="594"/>
      <c r="C299" s="594"/>
      <c r="D299" s="594"/>
      <c r="E299" s="594"/>
      <c r="F299" s="595"/>
      <c r="G299" s="594"/>
      <c r="H299" s="596"/>
      <c r="I299" s="577"/>
      <c r="J299" s="577"/>
      <c r="K299" s="577"/>
      <c r="L299" s="577"/>
      <c r="M299" s="577"/>
      <c r="N299" s="577"/>
      <c r="O299" s="577"/>
      <c r="P299" s="577"/>
      <c r="Q299" s="577"/>
      <c r="R299" s="577"/>
      <c r="S299" s="577"/>
      <c r="T299" s="577"/>
      <c r="U299" s="577"/>
      <c r="V299" s="577"/>
      <c r="W299" s="577"/>
      <c r="X299" s="577"/>
    </row>
    <row r="300">
      <c r="A300" s="577"/>
      <c r="B300" s="594"/>
      <c r="C300" s="594"/>
      <c r="D300" s="594"/>
      <c r="E300" s="594"/>
      <c r="F300" s="595"/>
      <c r="G300" s="594"/>
      <c r="H300" s="596"/>
      <c r="I300" s="577"/>
      <c r="J300" s="577"/>
      <c r="K300" s="577"/>
      <c r="L300" s="577"/>
      <c r="M300" s="577"/>
      <c r="N300" s="577"/>
      <c r="O300" s="577"/>
      <c r="P300" s="577"/>
      <c r="Q300" s="577"/>
      <c r="R300" s="577"/>
      <c r="S300" s="577"/>
      <c r="T300" s="577"/>
      <c r="U300" s="577"/>
      <c r="V300" s="577"/>
      <c r="W300" s="577"/>
      <c r="X300" s="577"/>
    </row>
    <row r="301">
      <c r="A301" s="577"/>
      <c r="B301" s="594"/>
      <c r="C301" s="594"/>
      <c r="D301" s="594"/>
      <c r="E301" s="594"/>
      <c r="F301" s="595"/>
      <c r="G301" s="594"/>
      <c r="H301" s="596"/>
      <c r="I301" s="577"/>
      <c r="J301" s="577"/>
      <c r="K301" s="577"/>
      <c r="L301" s="577"/>
      <c r="M301" s="577"/>
      <c r="N301" s="577"/>
      <c r="O301" s="577"/>
      <c r="P301" s="577"/>
      <c r="Q301" s="577"/>
      <c r="R301" s="577"/>
      <c r="S301" s="577"/>
      <c r="T301" s="577"/>
      <c r="U301" s="577"/>
      <c r="V301" s="577"/>
      <c r="W301" s="577"/>
      <c r="X301" s="577"/>
    </row>
    <row r="302">
      <c r="A302" s="577"/>
      <c r="B302" s="594"/>
      <c r="C302" s="594"/>
      <c r="D302" s="594"/>
      <c r="E302" s="594"/>
      <c r="F302" s="595"/>
      <c r="G302" s="594"/>
      <c r="H302" s="596"/>
      <c r="I302" s="577"/>
      <c r="J302" s="577"/>
      <c r="K302" s="577"/>
      <c r="L302" s="577"/>
      <c r="M302" s="577"/>
      <c r="N302" s="577"/>
      <c r="O302" s="577"/>
      <c r="P302" s="577"/>
      <c r="Q302" s="577"/>
      <c r="R302" s="577"/>
      <c r="S302" s="577"/>
      <c r="T302" s="577"/>
      <c r="U302" s="577"/>
      <c r="V302" s="577"/>
      <c r="W302" s="577"/>
      <c r="X302" s="577"/>
    </row>
    <row r="303">
      <c r="A303" s="577"/>
      <c r="B303" s="594"/>
      <c r="C303" s="594"/>
      <c r="D303" s="594"/>
      <c r="E303" s="594"/>
      <c r="F303" s="595"/>
      <c r="G303" s="594"/>
      <c r="H303" s="596"/>
      <c r="I303" s="577"/>
      <c r="J303" s="577"/>
      <c r="K303" s="577"/>
      <c r="L303" s="577"/>
      <c r="M303" s="577"/>
      <c r="N303" s="577"/>
      <c r="O303" s="577"/>
      <c r="P303" s="577"/>
      <c r="Q303" s="577"/>
      <c r="R303" s="577"/>
      <c r="S303" s="577"/>
      <c r="T303" s="577"/>
      <c r="U303" s="577"/>
      <c r="V303" s="577"/>
      <c r="W303" s="577"/>
      <c r="X303" s="577"/>
    </row>
    <row r="304">
      <c r="A304" s="577"/>
      <c r="B304" s="594"/>
      <c r="C304" s="594"/>
      <c r="D304" s="594"/>
      <c r="E304" s="594"/>
      <c r="F304" s="595"/>
      <c r="G304" s="594"/>
      <c r="H304" s="596"/>
      <c r="I304" s="577"/>
      <c r="J304" s="577"/>
      <c r="K304" s="577"/>
      <c r="L304" s="577"/>
      <c r="M304" s="577"/>
      <c r="N304" s="577"/>
      <c r="O304" s="577"/>
      <c r="P304" s="577"/>
      <c r="Q304" s="577"/>
      <c r="R304" s="577"/>
      <c r="S304" s="577"/>
      <c r="T304" s="577"/>
      <c r="U304" s="577"/>
      <c r="V304" s="577"/>
      <c r="W304" s="577"/>
      <c r="X304" s="577"/>
    </row>
    <row r="305">
      <c r="A305" s="577"/>
      <c r="B305" s="594"/>
      <c r="C305" s="594"/>
      <c r="D305" s="594"/>
      <c r="E305" s="594"/>
      <c r="F305" s="595"/>
      <c r="G305" s="594"/>
      <c r="H305" s="596"/>
      <c r="I305" s="577"/>
      <c r="J305" s="577"/>
      <c r="K305" s="577"/>
      <c r="L305" s="577"/>
      <c r="M305" s="577"/>
      <c r="N305" s="577"/>
      <c r="O305" s="577"/>
      <c r="P305" s="577"/>
      <c r="Q305" s="577"/>
      <c r="R305" s="577"/>
      <c r="S305" s="577"/>
      <c r="T305" s="577"/>
      <c r="U305" s="577"/>
      <c r="V305" s="577"/>
      <c r="W305" s="577"/>
      <c r="X305" s="577"/>
    </row>
    <row r="306">
      <c r="A306" s="577"/>
      <c r="B306" s="594"/>
      <c r="C306" s="594"/>
      <c r="D306" s="594"/>
      <c r="E306" s="594"/>
      <c r="F306" s="595"/>
      <c r="G306" s="594"/>
      <c r="H306" s="596"/>
      <c r="I306" s="577"/>
      <c r="J306" s="577"/>
      <c r="K306" s="577"/>
      <c r="L306" s="577"/>
      <c r="M306" s="577"/>
      <c r="N306" s="577"/>
      <c r="O306" s="577"/>
      <c r="P306" s="577"/>
      <c r="Q306" s="577"/>
      <c r="R306" s="577"/>
      <c r="S306" s="577"/>
      <c r="T306" s="577"/>
      <c r="U306" s="577"/>
      <c r="V306" s="577"/>
      <c r="W306" s="577"/>
      <c r="X306" s="577"/>
    </row>
    <row r="307">
      <c r="A307" s="577"/>
      <c r="B307" s="594"/>
      <c r="C307" s="594"/>
      <c r="D307" s="594"/>
      <c r="E307" s="594"/>
      <c r="F307" s="595"/>
      <c r="G307" s="594"/>
      <c r="H307" s="596"/>
      <c r="I307" s="577"/>
      <c r="J307" s="577"/>
      <c r="K307" s="577"/>
      <c r="L307" s="577"/>
      <c r="M307" s="577"/>
      <c r="N307" s="577"/>
      <c r="O307" s="577"/>
      <c r="P307" s="577"/>
      <c r="Q307" s="577"/>
      <c r="R307" s="577"/>
      <c r="S307" s="577"/>
      <c r="T307" s="577"/>
      <c r="U307" s="577"/>
      <c r="V307" s="577"/>
      <c r="W307" s="577"/>
      <c r="X307" s="577"/>
    </row>
    <row r="308">
      <c r="A308" s="577"/>
      <c r="B308" s="594"/>
      <c r="C308" s="594"/>
      <c r="D308" s="594"/>
      <c r="E308" s="594"/>
      <c r="F308" s="595"/>
      <c r="G308" s="594"/>
      <c r="H308" s="596"/>
      <c r="I308" s="577"/>
      <c r="J308" s="577"/>
      <c r="K308" s="577"/>
      <c r="L308" s="577"/>
      <c r="M308" s="577"/>
      <c r="N308" s="577"/>
      <c r="O308" s="577"/>
      <c r="P308" s="577"/>
      <c r="Q308" s="577"/>
      <c r="R308" s="577"/>
      <c r="S308" s="577"/>
      <c r="T308" s="577"/>
      <c r="U308" s="577"/>
      <c r="V308" s="577"/>
      <c r="W308" s="577"/>
      <c r="X308" s="577"/>
    </row>
    <row r="309">
      <c r="A309" s="577"/>
      <c r="B309" s="594"/>
      <c r="C309" s="594"/>
      <c r="D309" s="594"/>
      <c r="E309" s="594"/>
      <c r="F309" s="595"/>
      <c r="G309" s="594"/>
      <c r="H309" s="596"/>
      <c r="I309" s="577"/>
      <c r="J309" s="577"/>
      <c r="K309" s="577"/>
      <c r="L309" s="577"/>
      <c r="M309" s="577"/>
      <c r="N309" s="577"/>
      <c r="O309" s="577"/>
      <c r="P309" s="577"/>
      <c r="Q309" s="577"/>
      <c r="R309" s="577"/>
      <c r="S309" s="577"/>
      <c r="T309" s="577"/>
      <c r="U309" s="577"/>
      <c r="V309" s="577"/>
      <c r="W309" s="577"/>
      <c r="X309" s="577"/>
    </row>
    <row r="310">
      <c r="A310" s="577"/>
      <c r="B310" s="594"/>
      <c r="C310" s="594"/>
      <c r="D310" s="594"/>
      <c r="E310" s="594"/>
      <c r="F310" s="595"/>
      <c r="G310" s="594"/>
      <c r="H310" s="596"/>
      <c r="I310" s="577"/>
      <c r="J310" s="577"/>
      <c r="K310" s="577"/>
      <c r="L310" s="577"/>
      <c r="M310" s="577"/>
      <c r="N310" s="577"/>
      <c r="O310" s="577"/>
      <c r="P310" s="577"/>
      <c r="Q310" s="577"/>
      <c r="R310" s="577"/>
      <c r="S310" s="577"/>
      <c r="T310" s="577"/>
      <c r="U310" s="577"/>
      <c r="V310" s="577"/>
      <c r="W310" s="577"/>
      <c r="X310" s="577"/>
    </row>
    <row r="311">
      <c r="A311" s="577"/>
      <c r="B311" s="594"/>
      <c r="C311" s="594"/>
      <c r="D311" s="594"/>
      <c r="E311" s="594"/>
      <c r="F311" s="595"/>
      <c r="G311" s="594"/>
      <c r="H311" s="596"/>
      <c r="I311" s="577"/>
      <c r="J311" s="577"/>
      <c r="K311" s="577"/>
      <c r="L311" s="577"/>
      <c r="M311" s="577"/>
      <c r="N311" s="577"/>
      <c r="O311" s="577"/>
      <c r="P311" s="577"/>
      <c r="Q311" s="577"/>
      <c r="R311" s="577"/>
      <c r="S311" s="577"/>
      <c r="T311" s="577"/>
      <c r="U311" s="577"/>
      <c r="V311" s="577"/>
      <c r="W311" s="577"/>
      <c r="X311" s="577"/>
    </row>
    <row r="312">
      <c r="A312" s="577"/>
      <c r="B312" s="594"/>
      <c r="C312" s="594"/>
      <c r="D312" s="594"/>
      <c r="E312" s="594"/>
      <c r="F312" s="595"/>
      <c r="G312" s="594"/>
      <c r="H312" s="596"/>
      <c r="I312" s="577"/>
      <c r="J312" s="577"/>
      <c r="K312" s="577"/>
      <c r="L312" s="577"/>
      <c r="M312" s="577"/>
      <c r="N312" s="577"/>
      <c r="O312" s="577"/>
      <c r="P312" s="577"/>
      <c r="Q312" s="577"/>
      <c r="R312" s="577"/>
      <c r="S312" s="577"/>
      <c r="T312" s="577"/>
      <c r="U312" s="577"/>
      <c r="V312" s="577"/>
      <c r="W312" s="577"/>
      <c r="X312" s="577"/>
    </row>
    <row r="313">
      <c r="A313" s="577"/>
      <c r="B313" s="594"/>
      <c r="C313" s="594"/>
      <c r="D313" s="594"/>
      <c r="E313" s="594"/>
      <c r="F313" s="595"/>
      <c r="G313" s="594"/>
      <c r="H313" s="596"/>
      <c r="I313" s="577"/>
      <c r="J313" s="577"/>
      <c r="K313" s="577"/>
      <c r="L313" s="577"/>
      <c r="M313" s="577"/>
      <c r="N313" s="577"/>
      <c r="O313" s="577"/>
      <c r="P313" s="577"/>
      <c r="Q313" s="577"/>
      <c r="R313" s="577"/>
      <c r="S313" s="577"/>
      <c r="T313" s="577"/>
      <c r="U313" s="577"/>
      <c r="V313" s="577"/>
      <c r="W313" s="577"/>
      <c r="X313" s="577"/>
    </row>
    <row r="314">
      <c r="A314" s="577"/>
      <c r="B314" s="594"/>
      <c r="C314" s="594"/>
      <c r="D314" s="594"/>
      <c r="E314" s="594"/>
      <c r="F314" s="595"/>
      <c r="G314" s="594"/>
      <c r="H314" s="596"/>
      <c r="I314" s="577"/>
      <c r="J314" s="577"/>
      <c r="K314" s="577"/>
      <c r="L314" s="577"/>
      <c r="M314" s="577"/>
      <c r="N314" s="577"/>
      <c r="O314" s="577"/>
      <c r="P314" s="577"/>
      <c r="Q314" s="577"/>
      <c r="R314" s="577"/>
      <c r="S314" s="577"/>
      <c r="T314" s="577"/>
      <c r="U314" s="577"/>
      <c r="V314" s="577"/>
      <c r="W314" s="577"/>
      <c r="X314" s="577"/>
    </row>
    <row r="315">
      <c r="A315" s="577"/>
      <c r="B315" s="594"/>
      <c r="C315" s="594"/>
      <c r="D315" s="594"/>
      <c r="E315" s="594"/>
      <c r="F315" s="595"/>
      <c r="G315" s="594"/>
      <c r="H315" s="596"/>
      <c r="I315" s="577"/>
      <c r="J315" s="577"/>
      <c r="K315" s="577"/>
      <c r="L315" s="577"/>
      <c r="M315" s="577"/>
      <c r="N315" s="577"/>
      <c r="O315" s="577"/>
      <c r="P315" s="577"/>
      <c r="Q315" s="577"/>
      <c r="R315" s="577"/>
      <c r="S315" s="577"/>
      <c r="T315" s="577"/>
      <c r="U315" s="577"/>
      <c r="V315" s="577"/>
      <c r="W315" s="577"/>
      <c r="X315" s="577"/>
    </row>
    <row r="316">
      <c r="A316" s="577"/>
      <c r="B316" s="594"/>
      <c r="C316" s="594"/>
      <c r="D316" s="594"/>
      <c r="E316" s="594"/>
      <c r="F316" s="595"/>
      <c r="G316" s="594"/>
      <c r="H316" s="596"/>
      <c r="I316" s="577"/>
      <c r="J316" s="577"/>
      <c r="K316" s="577"/>
      <c r="L316" s="577"/>
      <c r="M316" s="577"/>
      <c r="N316" s="577"/>
      <c r="O316" s="577"/>
      <c r="P316" s="577"/>
      <c r="Q316" s="577"/>
      <c r="R316" s="577"/>
      <c r="S316" s="577"/>
      <c r="T316" s="577"/>
      <c r="U316" s="577"/>
      <c r="V316" s="577"/>
      <c r="W316" s="577"/>
      <c r="X316" s="577"/>
    </row>
    <row r="317">
      <c r="A317" s="577"/>
      <c r="B317" s="594"/>
      <c r="C317" s="594"/>
      <c r="D317" s="594"/>
      <c r="E317" s="594"/>
      <c r="F317" s="595"/>
      <c r="G317" s="594"/>
      <c r="H317" s="596"/>
      <c r="I317" s="577"/>
      <c r="J317" s="577"/>
      <c r="K317" s="577"/>
      <c r="L317" s="577"/>
      <c r="M317" s="577"/>
      <c r="N317" s="577"/>
      <c r="O317" s="577"/>
      <c r="P317" s="577"/>
      <c r="Q317" s="577"/>
      <c r="R317" s="577"/>
      <c r="S317" s="577"/>
      <c r="T317" s="577"/>
      <c r="U317" s="577"/>
      <c r="V317" s="577"/>
      <c r="W317" s="577"/>
      <c r="X317" s="577"/>
    </row>
    <row r="318">
      <c r="A318" s="577"/>
      <c r="B318" s="594"/>
      <c r="C318" s="594"/>
      <c r="D318" s="594"/>
      <c r="E318" s="594"/>
      <c r="F318" s="595"/>
      <c r="G318" s="594"/>
      <c r="H318" s="596"/>
      <c r="I318" s="577"/>
      <c r="J318" s="577"/>
      <c r="K318" s="577"/>
      <c r="L318" s="577"/>
      <c r="M318" s="577"/>
      <c r="N318" s="577"/>
      <c r="O318" s="577"/>
      <c r="P318" s="577"/>
      <c r="Q318" s="577"/>
      <c r="R318" s="577"/>
      <c r="S318" s="577"/>
      <c r="T318" s="577"/>
      <c r="U318" s="577"/>
      <c r="V318" s="577"/>
      <c r="W318" s="577"/>
      <c r="X318" s="577"/>
    </row>
    <row r="319">
      <c r="A319" s="577"/>
      <c r="B319" s="594"/>
      <c r="C319" s="594"/>
      <c r="D319" s="594"/>
      <c r="E319" s="594"/>
      <c r="F319" s="595"/>
      <c r="G319" s="594"/>
      <c r="H319" s="596"/>
      <c r="I319" s="577"/>
      <c r="J319" s="577"/>
      <c r="K319" s="577"/>
      <c r="L319" s="577"/>
      <c r="M319" s="577"/>
      <c r="N319" s="577"/>
      <c r="O319" s="577"/>
      <c r="P319" s="577"/>
      <c r="Q319" s="577"/>
      <c r="R319" s="577"/>
      <c r="S319" s="577"/>
      <c r="T319" s="577"/>
      <c r="U319" s="577"/>
      <c r="V319" s="577"/>
      <c r="W319" s="577"/>
      <c r="X319" s="577"/>
    </row>
    <row r="320">
      <c r="A320" s="577"/>
      <c r="B320" s="594"/>
      <c r="C320" s="594"/>
      <c r="D320" s="594"/>
      <c r="E320" s="594"/>
      <c r="F320" s="595"/>
      <c r="G320" s="594"/>
      <c r="H320" s="596"/>
      <c r="I320" s="577"/>
      <c r="J320" s="577"/>
      <c r="K320" s="577"/>
      <c r="L320" s="577"/>
      <c r="M320" s="577"/>
      <c r="N320" s="577"/>
      <c r="O320" s="577"/>
      <c r="P320" s="577"/>
      <c r="Q320" s="577"/>
      <c r="R320" s="577"/>
      <c r="S320" s="577"/>
      <c r="T320" s="577"/>
      <c r="U320" s="577"/>
      <c r="V320" s="577"/>
      <c r="W320" s="577"/>
      <c r="X320" s="577"/>
    </row>
    <row r="321">
      <c r="A321" s="577"/>
      <c r="B321" s="594"/>
      <c r="C321" s="594"/>
      <c r="D321" s="594"/>
      <c r="E321" s="594"/>
      <c r="F321" s="595"/>
      <c r="G321" s="594"/>
      <c r="H321" s="596"/>
      <c r="I321" s="577"/>
      <c r="J321" s="577"/>
      <c r="K321" s="577"/>
      <c r="L321" s="577"/>
      <c r="M321" s="577"/>
      <c r="N321" s="577"/>
      <c r="O321" s="577"/>
      <c r="P321" s="577"/>
      <c r="Q321" s="577"/>
      <c r="R321" s="577"/>
      <c r="S321" s="577"/>
      <c r="T321" s="577"/>
      <c r="U321" s="577"/>
      <c r="V321" s="577"/>
      <c r="W321" s="577"/>
      <c r="X321" s="577"/>
    </row>
    <row r="322">
      <c r="A322" s="577"/>
      <c r="B322" s="594"/>
      <c r="C322" s="594"/>
      <c r="D322" s="594"/>
      <c r="E322" s="594"/>
      <c r="F322" s="595"/>
      <c r="G322" s="594"/>
      <c r="H322" s="596"/>
      <c r="I322" s="577"/>
      <c r="J322" s="577"/>
      <c r="K322" s="577"/>
      <c r="L322" s="577"/>
      <c r="M322" s="577"/>
      <c r="N322" s="577"/>
      <c r="O322" s="577"/>
      <c r="P322" s="577"/>
      <c r="Q322" s="577"/>
      <c r="R322" s="577"/>
      <c r="S322" s="577"/>
      <c r="T322" s="577"/>
      <c r="U322" s="577"/>
      <c r="V322" s="577"/>
      <c r="W322" s="577"/>
      <c r="X322" s="577"/>
    </row>
    <row r="323">
      <c r="A323" s="577"/>
      <c r="B323" s="594"/>
      <c r="C323" s="594"/>
      <c r="D323" s="594"/>
      <c r="E323" s="594"/>
      <c r="F323" s="595"/>
      <c r="G323" s="594"/>
      <c r="H323" s="596"/>
      <c r="I323" s="577"/>
      <c r="J323" s="577"/>
      <c r="K323" s="577"/>
      <c r="L323" s="577"/>
      <c r="M323" s="577"/>
      <c r="N323" s="577"/>
      <c r="O323" s="577"/>
      <c r="P323" s="577"/>
      <c r="Q323" s="577"/>
      <c r="R323" s="577"/>
      <c r="S323" s="577"/>
      <c r="T323" s="577"/>
      <c r="U323" s="577"/>
      <c r="V323" s="577"/>
      <c r="W323" s="577"/>
      <c r="X323" s="577"/>
    </row>
    <row r="324">
      <c r="A324" s="577"/>
      <c r="B324" s="594"/>
      <c r="C324" s="594"/>
      <c r="D324" s="594"/>
      <c r="E324" s="594"/>
      <c r="F324" s="595"/>
      <c r="G324" s="594"/>
      <c r="H324" s="596"/>
      <c r="I324" s="577"/>
      <c r="J324" s="577"/>
      <c r="K324" s="577"/>
      <c r="L324" s="577"/>
      <c r="M324" s="577"/>
      <c r="N324" s="577"/>
      <c r="O324" s="577"/>
      <c r="P324" s="577"/>
      <c r="Q324" s="577"/>
      <c r="R324" s="577"/>
      <c r="S324" s="577"/>
      <c r="T324" s="577"/>
      <c r="U324" s="577"/>
      <c r="V324" s="577"/>
      <c r="W324" s="577"/>
      <c r="X324" s="577"/>
    </row>
    <row r="325">
      <c r="A325" s="577"/>
      <c r="B325" s="594"/>
      <c r="C325" s="594"/>
      <c r="D325" s="594"/>
      <c r="E325" s="594"/>
      <c r="F325" s="595"/>
      <c r="G325" s="594"/>
      <c r="H325" s="596"/>
      <c r="I325" s="577"/>
      <c r="J325" s="577"/>
      <c r="K325" s="577"/>
      <c r="L325" s="577"/>
      <c r="M325" s="577"/>
      <c r="N325" s="577"/>
      <c r="O325" s="577"/>
      <c r="P325" s="577"/>
      <c r="Q325" s="577"/>
      <c r="R325" s="577"/>
      <c r="S325" s="577"/>
      <c r="T325" s="577"/>
      <c r="U325" s="577"/>
      <c r="V325" s="577"/>
      <c r="W325" s="577"/>
      <c r="X325" s="577"/>
    </row>
    <row r="326">
      <c r="A326" s="577"/>
      <c r="B326" s="594"/>
      <c r="C326" s="594"/>
      <c r="D326" s="594"/>
      <c r="E326" s="594"/>
      <c r="F326" s="595"/>
      <c r="G326" s="594"/>
      <c r="H326" s="596"/>
      <c r="I326" s="577"/>
      <c r="J326" s="577"/>
      <c r="K326" s="577"/>
      <c r="L326" s="577"/>
      <c r="M326" s="577"/>
      <c r="N326" s="577"/>
      <c r="O326" s="577"/>
      <c r="P326" s="577"/>
      <c r="Q326" s="577"/>
      <c r="R326" s="577"/>
      <c r="S326" s="577"/>
      <c r="T326" s="577"/>
      <c r="U326" s="577"/>
      <c r="V326" s="577"/>
      <c r="W326" s="577"/>
      <c r="X326" s="577"/>
    </row>
    <row r="327">
      <c r="A327" s="577"/>
      <c r="B327" s="594"/>
      <c r="C327" s="594"/>
      <c r="D327" s="594"/>
      <c r="E327" s="594"/>
      <c r="F327" s="595"/>
      <c r="G327" s="594"/>
      <c r="H327" s="596"/>
      <c r="I327" s="577"/>
      <c r="J327" s="577"/>
      <c r="K327" s="577"/>
      <c r="L327" s="577"/>
      <c r="M327" s="577"/>
      <c r="N327" s="577"/>
      <c r="O327" s="577"/>
      <c r="P327" s="577"/>
      <c r="Q327" s="577"/>
      <c r="R327" s="577"/>
      <c r="S327" s="577"/>
      <c r="T327" s="577"/>
      <c r="U327" s="577"/>
      <c r="V327" s="577"/>
      <c r="W327" s="577"/>
      <c r="X327" s="577"/>
    </row>
    <row r="328">
      <c r="A328" s="577"/>
      <c r="B328" s="594"/>
      <c r="C328" s="594"/>
      <c r="D328" s="594"/>
      <c r="E328" s="594"/>
      <c r="F328" s="595"/>
      <c r="G328" s="594"/>
      <c r="H328" s="596"/>
      <c r="I328" s="577"/>
      <c r="J328" s="577"/>
      <c r="K328" s="577"/>
      <c r="L328" s="577"/>
      <c r="M328" s="577"/>
      <c r="N328" s="577"/>
      <c r="O328" s="577"/>
      <c r="P328" s="577"/>
      <c r="Q328" s="577"/>
      <c r="R328" s="577"/>
      <c r="S328" s="577"/>
      <c r="T328" s="577"/>
      <c r="U328" s="577"/>
      <c r="V328" s="577"/>
      <c r="W328" s="577"/>
      <c r="X328" s="577"/>
    </row>
    <row r="329">
      <c r="A329" s="577"/>
      <c r="B329" s="594"/>
      <c r="C329" s="594"/>
      <c r="D329" s="594"/>
      <c r="E329" s="594"/>
      <c r="F329" s="595"/>
      <c r="G329" s="594"/>
      <c r="H329" s="596"/>
      <c r="I329" s="577"/>
      <c r="J329" s="577"/>
      <c r="K329" s="577"/>
      <c r="L329" s="577"/>
      <c r="M329" s="577"/>
      <c r="N329" s="577"/>
      <c r="O329" s="577"/>
      <c r="P329" s="577"/>
      <c r="Q329" s="577"/>
      <c r="R329" s="577"/>
      <c r="S329" s="577"/>
      <c r="T329" s="577"/>
      <c r="U329" s="577"/>
      <c r="V329" s="577"/>
      <c r="W329" s="577"/>
      <c r="X329" s="577"/>
    </row>
    <row r="330">
      <c r="A330" s="577"/>
      <c r="B330" s="594"/>
      <c r="C330" s="594"/>
      <c r="D330" s="594"/>
      <c r="E330" s="594"/>
      <c r="F330" s="595"/>
      <c r="G330" s="594"/>
      <c r="H330" s="596"/>
      <c r="I330" s="577"/>
      <c r="J330" s="577"/>
      <c r="K330" s="577"/>
      <c r="L330" s="577"/>
      <c r="M330" s="577"/>
      <c r="N330" s="577"/>
      <c r="O330" s="577"/>
      <c r="P330" s="577"/>
      <c r="Q330" s="577"/>
      <c r="R330" s="577"/>
      <c r="S330" s="577"/>
      <c r="T330" s="577"/>
      <c r="U330" s="577"/>
      <c r="V330" s="577"/>
      <c r="W330" s="577"/>
      <c r="X330" s="577"/>
    </row>
    <row r="331">
      <c r="A331" s="577"/>
      <c r="B331" s="594"/>
      <c r="C331" s="594"/>
      <c r="D331" s="594"/>
      <c r="E331" s="594"/>
      <c r="F331" s="595"/>
      <c r="G331" s="594"/>
      <c r="H331" s="596"/>
      <c r="I331" s="577"/>
      <c r="J331" s="577"/>
      <c r="K331" s="577"/>
      <c r="L331" s="577"/>
      <c r="M331" s="577"/>
      <c r="N331" s="577"/>
      <c r="O331" s="577"/>
      <c r="P331" s="577"/>
      <c r="Q331" s="577"/>
      <c r="R331" s="577"/>
      <c r="S331" s="577"/>
      <c r="T331" s="577"/>
      <c r="U331" s="577"/>
      <c r="V331" s="577"/>
      <c r="W331" s="577"/>
      <c r="X331" s="577"/>
    </row>
    <row r="332">
      <c r="A332" s="577"/>
      <c r="B332" s="594"/>
      <c r="C332" s="594"/>
      <c r="D332" s="594"/>
      <c r="E332" s="594"/>
      <c r="F332" s="595"/>
      <c r="G332" s="594"/>
      <c r="H332" s="596"/>
      <c r="I332" s="577"/>
      <c r="J332" s="577"/>
      <c r="K332" s="577"/>
      <c r="L332" s="577"/>
      <c r="M332" s="577"/>
      <c r="N332" s="577"/>
      <c r="O332" s="577"/>
      <c r="P332" s="577"/>
      <c r="Q332" s="577"/>
      <c r="R332" s="577"/>
      <c r="S332" s="577"/>
      <c r="T332" s="577"/>
      <c r="U332" s="577"/>
      <c r="V332" s="577"/>
      <c r="W332" s="577"/>
      <c r="X332" s="577"/>
    </row>
    <row r="333">
      <c r="A333" s="577"/>
      <c r="B333" s="594"/>
      <c r="C333" s="594"/>
      <c r="D333" s="594"/>
      <c r="E333" s="594"/>
      <c r="F333" s="595"/>
      <c r="G333" s="594"/>
      <c r="H333" s="596"/>
      <c r="I333" s="577"/>
      <c r="J333" s="577"/>
      <c r="K333" s="577"/>
      <c r="L333" s="577"/>
      <c r="M333" s="577"/>
      <c r="N333" s="577"/>
      <c r="O333" s="577"/>
      <c r="P333" s="577"/>
      <c r="Q333" s="577"/>
      <c r="R333" s="577"/>
      <c r="S333" s="577"/>
      <c r="T333" s="577"/>
      <c r="U333" s="577"/>
      <c r="V333" s="577"/>
      <c r="W333" s="577"/>
      <c r="X333" s="577"/>
    </row>
    <row r="334">
      <c r="A334" s="577"/>
      <c r="B334" s="594"/>
      <c r="C334" s="594"/>
      <c r="D334" s="594"/>
      <c r="E334" s="594"/>
      <c r="F334" s="595"/>
      <c r="G334" s="594"/>
      <c r="H334" s="596"/>
      <c r="I334" s="577"/>
      <c r="J334" s="577"/>
      <c r="K334" s="577"/>
      <c r="L334" s="577"/>
      <c r="M334" s="577"/>
      <c r="N334" s="577"/>
      <c r="O334" s="577"/>
      <c r="P334" s="577"/>
      <c r="Q334" s="577"/>
      <c r="R334" s="577"/>
      <c r="S334" s="577"/>
      <c r="T334" s="577"/>
      <c r="U334" s="577"/>
      <c r="V334" s="577"/>
      <c r="W334" s="577"/>
      <c r="X334" s="577"/>
    </row>
    <row r="335">
      <c r="A335" s="577"/>
      <c r="B335" s="594"/>
      <c r="C335" s="594"/>
      <c r="D335" s="594"/>
      <c r="E335" s="594"/>
      <c r="F335" s="595"/>
      <c r="G335" s="594"/>
      <c r="H335" s="596"/>
      <c r="I335" s="577"/>
      <c r="J335" s="577"/>
      <c r="K335" s="577"/>
      <c r="L335" s="577"/>
      <c r="M335" s="577"/>
      <c r="N335" s="577"/>
      <c r="O335" s="577"/>
      <c r="P335" s="577"/>
      <c r="Q335" s="577"/>
      <c r="R335" s="577"/>
      <c r="S335" s="577"/>
      <c r="T335" s="577"/>
      <c r="U335" s="577"/>
      <c r="V335" s="577"/>
      <c r="W335" s="577"/>
      <c r="X335" s="577"/>
    </row>
    <row r="336">
      <c r="A336" s="577"/>
      <c r="B336" s="594"/>
      <c r="C336" s="594"/>
      <c r="D336" s="594"/>
      <c r="E336" s="594"/>
      <c r="F336" s="595"/>
      <c r="G336" s="594"/>
      <c r="H336" s="596"/>
      <c r="I336" s="577"/>
      <c r="J336" s="577"/>
      <c r="K336" s="577"/>
      <c r="L336" s="577"/>
      <c r="M336" s="577"/>
      <c r="N336" s="577"/>
      <c r="O336" s="577"/>
      <c r="P336" s="577"/>
      <c r="Q336" s="577"/>
      <c r="R336" s="577"/>
      <c r="S336" s="577"/>
      <c r="T336" s="577"/>
      <c r="U336" s="577"/>
      <c r="V336" s="577"/>
      <c r="W336" s="577"/>
      <c r="X336" s="577"/>
    </row>
    <row r="337">
      <c r="A337" s="577"/>
      <c r="B337" s="594"/>
      <c r="C337" s="594"/>
      <c r="D337" s="594"/>
      <c r="E337" s="594"/>
      <c r="F337" s="595"/>
      <c r="G337" s="594"/>
      <c r="H337" s="596"/>
      <c r="I337" s="577"/>
      <c r="J337" s="577"/>
      <c r="K337" s="577"/>
      <c r="L337" s="577"/>
      <c r="M337" s="577"/>
      <c r="N337" s="577"/>
      <c r="O337" s="577"/>
      <c r="P337" s="577"/>
      <c r="Q337" s="577"/>
      <c r="R337" s="577"/>
      <c r="S337" s="577"/>
      <c r="T337" s="577"/>
      <c r="U337" s="577"/>
      <c r="V337" s="577"/>
      <c r="W337" s="577"/>
      <c r="X337" s="577"/>
    </row>
    <row r="338">
      <c r="A338" s="577"/>
      <c r="B338" s="594"/>
      <c r="C338" s="594"/>
      <c r="D338" s="594"/>
      <c r="E338" s="594"/>
      <c r="F338" s="595"/>
      <c r="G338" s="594"/>
      <c r="H338" s="596"/>
      <c r="I338" s="577"/>
      <c r="J338" s="577"/>
      <c r="K338" s="577"/>
      <c r="L338" s="577"/>
      <c r="M338" s="577"/>
      <c r="N338" s="577"/>
      <c r="O338" s="577"/>
      <c r="P338" s="577"/>
      <c r="Q338" s="577"/>
      <c r="R338" s="577"/>
      <c r="S338" s="577"/>
      <c r="T338" s="577"/>
      <c r="U338" s="577"/>
      <c r="V338" s="577"/>
      <c r="W338" s="577"/>
      <c r="X338" s="577"/>
    </row>
    <row r="339">
      <c r="A339" s="577"/>
      <c r="B339" s="594"/>
      <c r="C339" s="594"/>
      <c r="D339" s="594"/>
      <c r="E339" s="594"/>
      <c r="F339" s="595"/>
      <c r="G339" s="594"/>
      <c r="H339" s="596"/>
      <c r="I339" s="577"/>
      <c r="J339" s="577"/>
      <c r="K339" s="577"/>
      <c r="L339" s="577"/>
      <c r="M339" s="577"/>
      <c r="N339" s="577"/>
      <c r="O339" s="577"/>
      <c r="P339" s="577"/>
      <c r="Q339" s="577"/>
      <c r="R339" s="577"/>
      <c r="S339" s="577"/>
      <c r="T339" s="577"/>
      <c r="U339" s="577"/>
      <c r="V339" s="577"/>
      <c r="W339" s="577"/>
      <c r="X339" s="577"/>
    </row>
    <row r="340">
      <c r="A340" s="577"/>
      <c r="B340" s="594"/>
      <c r="C340" s="594"/>
      <c r="D340" s="594"/>
      <c r="E340" s="594"/>
      <c r="F340" s="595"/>
      <c r="G340" s="594"/>
      <c r="H340" s="596"/>
      <c r="I340" s="577"/>
      <c r="J340" s="577"/>
      <c r="K340" s="577"/>
      <c r="L340" s="577"/>
      <c r="M340" s="577"/>
      <c r="N340" s="577"/>
      <c r="O340" s="577"/>
      <c r="P340" s="577"/>
      <c r="Q340" s="577"/>
      <c r="R340" s="577"/>
      <c r="S340" s="577"/>
      <c r="T340" s="577"/>
      <c r="U340" s="577"/>
      <c r="V340" s="577"/>
      <c r="W340" s="577"/>
      <c r="X340" s="577"/>
    </row>
    <row r="341">
      <c r="A341" s="577"/>
      <c r="B341" s="594"/>
      <c r="C341" s="594"/>
      <c r="D341" s="594"/>
      <c r="E341" s="594"/>
      <c r="F341" s="595"/>
      <c r="G341" s="594"/>
      <c r="H341" s="596"/>
      <c r="I341" s="577"/>
      <c r="J341" s="577"/>
      <c r="K341" s="577"/>
      <c r="L341" s="577"/>
      <c r="M341" s="577"/>
      <c r="N341" s="577"/>
      <c r="O341" s="577"/>
      <c r="P341" s="577"/>
      <c r="Q341" s="577"/>
      <c r="R341" s="577"/>
      <c r="S341" s="577"/>
      <c r="T341" s="577"/>
      <c r="U341" s="577"/>
      <c r="V341" s="577"/>
      <c r="W341" s="577"/>
      <c r="X341" s="577"/>
    </row>
    <row r="342">
      <c r="A342" s="577"/>
      <c r="B342" s="594"/>
      <c r="C342" s="594"/>
      <c r="D342" s="594"/>
      <c r="E342" s="594"/>
      <c r="F342" s="595"/>
      <c r="G342" s="594"/>
      <c r="H342" s="596"/>
      <c r="I342" s="577"/>
      <c r="J342" s="577"/>
      <c r="K342" s="577"/>
      <c r="L342" s="577"/>
      <c r="M342" s="577"/>
      <c r="N342" s="577"/>
      <c r="O342" s="577"/>
      <c r="P342" s="577"/>
      <c r="Q342" s="577"/>
      <c r="R342" s="577"/>
      <c r="S342" s="577"/>
      <c r="T342" s="577"/>
      <c r="U342" s="577"/>
      <c r="V342" s="577"/>
      <c r="W342" s="577"/>
      <c r="X342" s="577"/>
    </row>
    <row r="343">
      <c r="A343" s="577"/>
      <c r="B343" s="594"/>
      <c r="C343" s="594"/>
      <c r="D343" s="594"/>
      <c r="E343" s="594"/>
      <c r="F343" s="595"/>
      <c r="G343" s="594"/>
      <c r="H343" s="596"/>
      <c r="I343" s="577"/>
      <c r="J343" s="577"/>
      <c r="K343" s="577"/>
      <c r="L343" s="577"/>
      <c r="M343" s="577"/>
      <c r="N343" s="577"/>
      <c r="O343" s="577"/>
      <c r="P343" s="577"/>
      <c r="Q343" s="577"/>
      <c r="R343" s="577"/>
      <c r="S343" s="577"/>
      <c r="T343" s="577"/>
      <c r="U343" s="577"/>
      <c r="V343" s="577"/>
      <c r="W343" s="577"/>
      <c r="X343" s="577"/>
    </row>
    <row r="344">
      <c r="A344" s="577"/>
      <c r="B344" s="594"/>
      <c r="C344" s="594"/>
      <c r="D344" s="594"/>
      <c r="E344" s="594"/>
      <c r="F344" s="595"/>
      <c r="G344" s="594"/>
      <c r="H344" s="596"/>
      <c r="I344" s="577"/>
      <c r="J344" s="577"/>
      <c r="K344" s="577"/>
      <c r="L344" s="577"/>
      <c r="M344" s="577"/>
      <c r="N344" s="577"/>
      <c r="O344" s="577"/>
      <c r="P344" s="577"/>
      <c r="Q344" s="577"/>
      <c r="R344" s="577"/>
      <c r="S344" s="577"/>
      <c r="T344" s="577"/>
      <c r="U344" s="577"/>
      <c r="V344" s="577"/>
      <c r="W344" s="577"/>
      <c r="X344" s="577"/>
    </row>
    <row r="345">
      <c r="A345" s="577"/>
      <c r="B345" s="594"/>
      <c r="C345" s="594"/>
      <c r="D345" s="594"/>
      <c r="E345" s="594"/>
      <c r="F345" s="595"/>
      <c r="G345" s="594"/>
      <c r="H345" s="596"/>
      <c r="I345" s="577"/>
      <c r="J345" s="577"/>
      <c r="K345" s="577"/>
      <c r="L345" s="577"/>
      <c r="M345" s="577"/>
      <c r="N345" s="577"/>
      <c r="O345" s="577"/>
      <c r="P345" s="577"/>
      <c r="Q345" s="577"/>
      <c r="R345" s="577"/>
      <c r="S345" s="577"/>
      <c r="T345" s="577"/>
      <c r="U345" s="577"/>
      <c r="V345" s="577"/>
      <c r="W345" s="577"/>
      <c r="X345" s="577"/>
    </row>
    <row r="346">
      <c r="A346" s="577"/>
      <c r="B346" s="594"/>
      <c r="C346" s="594"/>
      <c r="D346" s="594"/>
      <c r="E346" s="594"/>
      <c r="F346" s="595"/>
      <c r="G346" s="594"/>
      <c r="H346" s="596"/>
      <c r="I346" s="577"/>
      <c r="J346" s="577"/>
      <c r="K346" s="577"/>
      <c r="L346" s="577"/>
      <c r="M346" s="577"/>
      <c r="N346" s="577"/>
      <c r="O346" s="577"/>
      <c r="P346" s="577"/>
      <c r="Q346" s="577"/>
      <c r="R346" s="577"/>
      <c r="S346" s="577"/>
      <c r="T346" s="577"/>
      <c r="U346" s="577"/>
      <c r="V346" s="577"/>
      <c r="W346" s="577"/>
      <c r="X346" s="577"/>
    </row>
    <row r="347">
      <c r="A347" s="577"/>
      <c r="B347" s="594"/>
      <c r="C347" s="594"/>
      <c r="D347" s="594"/>
      <c r="E347" s="594"/>
      <c r="F347" s="595"/>
      <c r="G347" s="594"/>
      <c r="H347" s="596"/>
      <c r="I347" s="577"/>
      <c r="J347" s="577"/>
      <c r="K347" s="577"/>
      <c r="L347" s="577"/>
      <c r="M347" s="577"/>
      <c r="N347" s="577"/>
      <c r="O347" s="577"/>
      <c r="P347" s="577"/>
      <c r="Q347" s="577"/>
      <c r="R347" s="577"/>
      <c r="S347" s="577"/>
      <c r="T347" s="577"/>
      <c r="U347" s="577"/>
      <c r="V347" s="577"/>
      <c r="W347" s="577"/>
      <c r="X347" s="577"/>
    </row>
    <row r="348">
      <c r="A348" s="577"/>
      <c r="B348" s="594"/>
      <c r="C348" s="594"/>
      <c r="D348" s="594"/>
      <c r="E348" s="594"/>
      <c r="F348" s="595"/>
      <c r="G348" s="594"/>
      <c r="H348" s="596"/>
      <c r="I348" s="577"/>
      <c r="J348" s="577"/>
      <c r="K348" s="577"/>
      <c r="L348" s="577"/>
      <c r="M348" s="577"/>
      <c r="N348" s="577"/>
      <c r="O348" s="577"/>
      <c r="P348" s="577"/>
      <c r="Q348" s="577"/>
      <c r="R348" s="577"/>
      <c r="S348" s="577"/>
      <c r="T348" s="577"/>
      <c r="U348" s="577"/>
      <c r="V348" s="577"/>
      <c r="W348" s="577"/>
      <c r="X348" s="577"/>
    </row>
    <row r="349">
      <c r="A349" s="577"/>
      <c r="B349" s="594"/>
      <c r="C349" s="594"/>
      <c r="D349" s="594"/>
      <c r="E349" s="594"/>
      <c r="F349" s="595"/>
      <c r="G349" s="594"/>
      <c r="H349" s="596"/>
      <c r="I349" s="577"/>
      <c r="J349" s="577"/>
      <c r="K349" s="577"/>
      <c r="L349" s="577"/>
      <c r="M349" s="577"/>
      <c r="N349" s="577"/>
      <c r="O349" s="577"/>
      <c r="P349" s="577"/>
      <c r="Q349" s="577"/>
      <c r="R349" s="577"/>
      <c r="S349" s="577"/>
      <c r="T349" s="577"/>
      <c r="U349" s="577"/>
      <c r="V349" s="577"/>
      <c r="W349" s="577"/>
      <c r="X349" s="577"/>
    </row>
    <row r="350">
      <c r="A350" s="577"/>
      <c r="B350" s="594"/>
      <c r="C350" s="594"/>
      <c r="D350" s="594"/>
      <c r="E350" s="594"/>
      <c r="F350" s="595"/>
      <c r="G350" s="594"/>
      <c r="H350" s="596"/>
      <c r="I350" s="577"/>
      <c r="J350" s="577"/>
      <c r="K350" s="577"/>
      <c r="L350" s="577"/>
      <c r="M350" s="577"/>
      <c r="N350" s="577"/>
      <c r="O350" s="577"/>
      <c r="P350" s="577"/>
      <c r="Q350" s="577"/>
      <c r="R350" s="577"/>
      <c r="S350" s="577"/>
      <c r="T350" s="577"/>
      <c r="U350" s="577"/>
      <c r="V350" s="577"/>
      <c r="W350" s="577"/>
      <c r="X350" s="577"/>
    </row>
    <row r="351">
      <c r="A351" s="577"/>
      <c r="B351" s="594"/>
      <c r="C351" s="594"/>
      <c r="D351" s="594"/>
      <c r="E351" s="594"/>
      <c r="F351" s="595"/>
      <c r="G351" s="594"/>
      <c r="H351" s="596"/>
      <c r="I351" s="577"/>
      <c r="J351" s="577"/>
      <c r="K351" s="577"/>
      <c r="L351" s="577"/>
      <c r="M351" s="577"/>
      <c r="N351" s="577"/>
      <c r="O351" s="577"/>
      <c r="P351" s="577"/>
      <c r="Q351" s="577"/>
      <c r="R351" s="577"/>
      <c r="S351" s="577"/>
      <c r="T351" s="577"/>
      <c r="U351" s="577"/>
      <c r="V351" s="577"/>
      <c r="W351" s="577"/>
      <c r="X351" s="577"/>
    </row>
    <row r="352">
      <c r="A352" s="577"/>
      <c r="B352" s="594"/>
      <c r="C352" s="594"/>
      <c r="D352" s="594"/>
      <c r="E352" s="594"/>
      <c r="F352" s="595"/>
      <c r="G352" s="594"/>
      <c r="H352" s="596"/>
      <c r="I352" s="577"/>
      <c r="J352" s="577"/>
      <c r="K352" s="577"/>
      <c r="L352" s="577"/>
      <c r="M352" s="577"/>
      <c r="N352" s="577"/>
      <c r="O352" s="577"/>
      <c r="P352" s="577"/>
      <c r="Q352" s="577"/>
      <c r="R352" s="577"/>
      <c r="S352" s="577"/>
      <c r="T352" s="577"/>
      <c r="U352" s="577"/>
      <c r="V352" s="577"/>
      <c r="W352" s="577"/>
      <c r="X352" s="577"/>
    </row>
    <row r="353">
      <c r="A353" s="577"/>
      <c r="B353" s="594"/>
      <c r="C353" s="594"/>
      <c r="D353" s="594"/>
      <c r="E353" s="594"/>
      <c r="F353" s="595"/>
      <c r="G353" s="594"/>
      <c r="H353" s="596"/>
      <c r="I353" s="577"/>
      <c r="J353" s="577"/>
      <c r="K353" s="577"/>
      <c r="L353" s="577"/>
      <c r="M353" s="577"/>
      <c r="N353" s="577"/>
      <c r="O353" s="577"/>
      <c r="P353" s="577"/>
      <c r="Q353" s="577"/>
      <c r="R353" s="577"/>
      <c r="S353" s="577"/>
      <c r="T353" s="577"/>
      <c r="U353" s="577"/>
      <c r="V353" s="577"/>
      <c r="W353" s="577"/>
      <c r="X353" s="577"/>
    </row>
    <row r="354">
      <c r="A354" s="577"/>
      <c r="B354" s="594"/>
      <c r="C354" s="594"/>
      <c r="D354" s="594"/>
      <c r="E354" s="594"/>
      <c r="F354" s="595"/>
      <c r="G354" s="594"/>
      <c r="H354" s="596"/>
      <c r="I354" s="577"/>
      <c r="J354" s="577"/>
      <c r="K354" s="577"/>
      <c r="L354" s="577"/>
      <c r="M354" s="577"/>
      <c r="N354" s="577"/>
      <c r="O354" s="577"/>
      <c r="P354" s="577"/>
      <c r="Q354" s="577"/>
      <c r="R354" s="577"/>
      <c r="S354" s="577"/>
      <c r="T354" s="577"/>
      <c r="U354" s="577"/>
      <c r="V354" s="577"/>
      <c r="W354" s="577"/>
      <c r="X354" s="577"/>
    </row>
    <row r="355">
      <c r="A355" s="577"/>
      <c r="B355" s="594"/>
      <c r="C355" s="594"/>
      <c r="D355" s="594"/>
      <c r="E355" s="594"/>
      <c r="F355" s="595"/>
      <c r="G355" s="594"/>
      <c r="H355" s="596"/>
      <c r="I355" s="577"/>
      <c r="J355" s="577"/>
      <c r="K355" s="577"/>
      <c r="L355" s="577"/>
      <c r="M355" s="577"/>
      <c r="N355" s="577"/>
      <c r="O355" s="577"/>
      <c r="P355" s="577"/>
      <c r="Q355" s="577"/>
      <c r="R355" s="577"/>
      <c r="S355" s="577"/>
      <c r="T355" s="577"/>
      <c r="U355" s="577"/>
      <c r="V355" s="577"/>
      <c r="W355" s="577"/>
      <c r="X355" s="577"/>
    </row>
    <row r="356">
      <c r="A356" s="577"/>
      <c r="B356" s="594"/>
      <c r="C356" s="594"/>
      <c r="D356" s="594"/>
      <c r="E356" s="594"/>
      <c r="F356" s="595"/>
      <c r="G356" s="594"/>
      <c r="H356" s="596"/>
      <c r="I356" s="577"/>
      <c r="J356" s="577"/>
      <c r="K356" s="577"/>
      <c r="L356" s="577"/>
      <c r="M356" s="577"/>
      <c r="N356" s="577"/>
      <c r="O356" s="577"/>
      <c r="P356" s="577"/>
      <c r="Q356" s="577"/>
      <c r="R356" s="577"/>
      <c r="S356" s="577"/>
      <c r="T356" s="577"/>
      <c r="U356" s="577"/>
      <c r="V356" s="577"/>
      <c r="W356" s="577"/>
      <c r="X356" s="577"/>
    </row>
    <row r="357">
      <c r="A357" s="577"/>
      <c r="B357" s="594"/>
      <c r="C357" s="594"/>
      <c r="D357" s="594"/>
      <c r="E357" s="594"/>
      <c r="F357" s="595"/>
      <c r="G357" s="594"/>
      <c r="H357" s="596"/>
      <c r="I357" s="577"/>
      <c r="J357" s="577"/>
      <c r="K357" s="577"/>
      <c r="L357" s="577"/>
      <c r="M357" s="577"/>
      <c r="N357" s="577"/>
      <c r="O357" s="577"/>
      <c r="P357" s="577"/>
      <c r="Q357" s="577"/>
      <c r="R357" s="577"/>
      <c r="S357" s="577"/>
      <c r="T357" s="577"/>
      <c r="U357" s="577"/>
      <c r="V357" s="577"/>
      <c r="W357" s="577"/>
      <c r="X357" s="577"/>
    </row>
    <row r="358">
      <c r="A358" s="577"/>
      <c r="B358" s="594"/>
      <c r="C358" s="594"/>
      <c r="D358" s="594"/>
      <c r="E358" s="594"/>
      <c r="F358" s="595"/>
      <c r="G358" s="594"/>
      <c r="H358" s="596"/>
      <c r="I358" s="577"/>
      <c r="J358" s="577"/>
      <c r="K358" s="577"/>
      <c r="L358" s="577"/>
      <c r="M358" s="577"/>
      <c r="N358" s="577"/>
      <c r="O358" s="577"/>
      <c r="P358" s="577"/>
      <c r="Q358" s="577"/>
      <c r="R358" s="577"/>
      <c r="S358" s="577"/>
      <c r="T358" s="577"/>
      <c r="U358" s="577"/>
      <c r="V358" s="577"/>
      <c r="W358" s="577"/>
      <c r="X358" s="577"/>
    </row>
    <row r="359">
      <c r="A359" s="577"/>
      <c r="B359" s="594"/>
      <c r="C359" s="594"/>
      <c r="D359" s="594"/>
      <c r="E359" s="594"/>
      <c r="F359" s="595"/>
      <c r="G359" s="594"/>
      <c r="H359" s="596"/>
      <c r="I359" s="577"/>
      <c r="J359" s="577"/>
      <c r="K359" s="577"/>
      <c r="L359" s="577"/>
      <c r="M359" s="577"/>
      <c r="N359" s="577"/>
      <c r="O359" s="577"/>
      <c r="P359" s="577"/>
      <c r="Q359" s="577"/>
      <c r="R359" s="577"/>
      <c r="S359" s="577"/>
      <c r="T359" s="577"/>
      <c r="U359" s="577"/>
      <c r="V359" s="577"/>
      <c r="W359" s="577"/>
      <c r="X359" s="577"/>
    </row>
    <row r="360">
      <c r="A360" s="577"/>
      <c r="B360" s="594"/>
      <c r="C360" s="594"/>
      <c r="D360" s="594"/>
      <c r="E360" s="594"/>
      <c r="F360" s="595"/>
      <c r="G360" s="594"/>
      <c r="H360" s="596"/>
      <c r="I360" s="577"/>
      <c r="J360" s="577"/>
      <c r="K360" s="577"/>
      <c r="L360" s="577"/>
      <c r="M360" s="577"/>
      <c r="N360" s="577"/>
      <c r="O360" s="577"/>
      <c r="P360" s="577"/>
      <c r="Q360" s="577"/>
      <c r="R360" s="577"/>
      <c r="S360" s="577"/>
      <c r="T360" s="577"/>
      <c r="U360" s="577"/>
      <c r="V360" s="577"/>
      <c r="W360" s="577"/>
      <c r="X360" s="577"/>
    </row>
    <row r="361">
      <c r="A361" s="577"/>
      <c r="B361" s="594"/>
      <c r="C361" s="594"/>
      <c r="D361" s="594"/>
      <c r="E361" s="594"/>
      <c r="F361" s="595"/>
      <c r="G361" s="594"/>
      <c r="H361" s="596"/>
      <c r="I361" s="577"/>
      <c r="J361" s="577"/>
      <c r="K361" s="577"/>
      <c r="L361" s="577"/>
      <c r="M361" s="577"/>
      <c r="N361" s="577"/>
      <c r="O361" s="577"/>
      <c r="P361" s="577"/>
      <c r="Q361" s="577"/>
      <c r="R361" s="577"/>
      <c r="S361" s="577"/>
      <c r="T361" s="577"/>
      <c r="U361" s="577"/>
      <c r="V361" s="577"/>
      <c r="W361" s="577"/>
      <c r="X361" s="577"/>
    </row>
    <row r="362">
      <c r="A362" s="577"/>
      <c r="B362" s="594"/>
      <c r="C362" s="594"/>
      <c r="D362" s="594"/>
      <c r="E362" s="594"/>
      <c r="F362" s="595"/>
      <c r="G362" s="594"/>
      <c r="H362" s="596"/>
      <c r="I362" s="577"/>
      <c r="J362" s="577"/>
      <c r="K362" s="577"/>
      <c r="L362" s="577"/>
      <c r="M362" s="577"/>
      <c r="N362" s="577"/>
      <c r="O362" s="577"/>
      <c r="P362" s="577"/>
      <c r="Q362" s="577"/>
      <c r="R362" s="577"/>
      <c r="S362" s="577"/>
      <c r="T362" s="577"/>
      <c r="U362" s="577"/>
      <c r="V362" s="577"/>
      <c r="W362" s="577"/>
      <c r="X362" s="577"/>
    </row>
    <row r="363">
      <c r="A363" s="577"/>
      <c r="B363" s="594"/>
      <c r="C363" s="594"/>
      <c r="D363" s="594"/>
      <c r="E363" s="594"/>
      <c r="F363" s="595"/>
      <c r="G363" s="594"/>
      <c r="H363" s="596"/>
      <c r="I363" s="577"/>
      <c r="J363" s="577"/>
      <c r="K363" s="577"/>
      <c r="L363" s="577"/>
      <c r="M363" s="577"/>
      <c r="N363" s="577"/>
      <c r="O363" s="577"/>
      <c r="P363" s="577"/>
      <c r="Q363" s="577"/>
      <c r="R363" s="577"/>
      <c r="S363" s="577"/>
      <c r="T363" s="577"/>
      <c r="U363" s="577"/>
      <c r="V363" s="577"/>
      <c r="W363" s="577"/>
      <c r="X363" s="577"/>
    </row>
    <row r="364">
      <c r="A364" s="577"/>
      <c r="B364" s="594"/>
      <c r="C364" s="594"/>
      <c r="D364" s="594"/>
      <c r="E364" s="594"/>
      <c r="F364" s="595"/>
      <c r="G364" s="594"/>
      <c r="H364" s="596"/>
      <c r="I364" s="577"/>
      <c r="J364" s="577"/>
      <c r="K364" s="577"/>
      <c r="L364" s="577"/>
      <c r="M364" s="577"/>
      <c r="N364" s="577"/>
      <c r="O364" s="577"/>
      <c r="P364" s="577"/>
      <c r="Q364" s="577"/>
      <c r="R364" s="577"/>
      <c r="S364" s="577"/>
      <c r="T364" s="577"/>
      <c r="U364" s="577"/>
      <c r="V364" s="577"/>
      <c r="W364" s="577"/>
      <c r="X364" s="577"/>
    </row>
    <row r="365">
      <c r="A365" s="577"/>
      <c r="B365" s="594"/>
      <c r="C365" s="594"/>
      <c r="D365" s="594"/>
      <c r="E365" s="594"/>
      <c r="F365" s="595"/>
      <c r="G365" s="594"/>
      <c r="H365" s="596"/>
      <c r="I365" s="577"/>
      <c r="J365" s="577"/>
      <c r="K365" s="577"/>
      <c r="L365" s="577"/>
      <c r="M365" s="577"/>
      <c r="N365" s="577"/>
      <c r="O365" s="577"/>
      <c r="P365" s="577"/>
      <c r="Q365" s="577"/>
      <c r="R365" s="577"/>
      <c r="S365" s="577"/>
      <c r="T365" s="577"/>
      <c r="U365" s="577"/>
      <c r="V365" s="577"/>
      <c r="W365" s="577"/>
      <c r="X365" s="577"/>
    </row>
    <row r="366">
      <c r="A366" s="577"/>
      <c r="B366" s="594"/>
      <c r="C366" s="594"/>
      <c r="D366" s="594"/>
      <c r="E366" s="594"/>
      <c r="F366" s="595"/>
      <c r="G366" s="594"/>
      <c r="H366" s="596"/>
      <c r="I366" s="577"/>
      <c r="J366" s="577"/>
      <c r="K366" s="577"/>
      <c r="L366" s="577"/>
      <c r="M366" s="577"/>
      <c r="N366" s="577"/>
      <c r="O366" s="577"/>
      <c r="P366" s="577"/>
      <c r="Q366" s="577"/>
      <c r="R366" s="577"/>
      <c r="S366" s="577"/>
      <c r="T366" s="577"/>
      <c r="U366" s="577"/>
      <c r="V366" s="577"/>
      <c r="W366" s="577"/>
      <c r="X366" s="577"/>
    </row>
    <row r="367">
      <c r="A367" s="577"/>
      <c r="B367" s="594"/>
      <c r="C367" s="594"/>
      <c r="D367" s="594"/>
      <c r="E367" s="594"/>
      <c r="F367" s="595"/>
      <c r="G367" s="594"/>
      <c r="H367" s="596"/>
      <c r="I367" s="577"/>
      <c r="J367" s="577"/>
      <c r="K367" s="577"/>
      <c r="L367" s="577"/>
      <c r="M367" s="577"/>
      <c r="N367" s="577"/>
      <c r="O367" s="577"/>
      <c r="P367" s="577"/>
      <c r="Q367" s="577"/>
      <c r="R367" s="577"/>
      <c r="S367" s="577"/>
      <c r="T367" s="577"/>
      <c r="U367" s="577"/>
      <c r="V367" s="577"/>
      <c r="W367" s="577"/>
      <c r="X367" s="577"/>
    </row>
    <row r="368">
      <c r="A368" s="577"/>
      <c r="B368" s="594"/>
      <c r="C368" s="594"/>
      <c r="D368" s="594"/>
      <c r="E368" s="594"/>
      <c r="F368" s="595"/>
      <c r="G368" s="594"/>
      <c r="H368" s="596"/>
      <c r="I368" s="577"/>
      <c r="J368" s="577"/>
      <c r="K368" s="577"/>
      <c r="L368" s="577"/>
      <c r="M368" s="577"/>
      <c r="N368" s="577"/>
      <c r="O368" s="577"/>
      <c r="P368" s="577"/>
      <c r="Q368" s="577"/>
      <c r="R368" s="577"/>
      <c r="S368" s="577"/>
      <c r="T368" s="577"/>
      <c r="U368" s="577"/>
      <c r="V368" s="577"/>
      <c r="W368" s="577"/>
      <c r="X368" s="577"/>
    </row>
    <row r="369">
      <c r="A369" s="577"/>
      <c r="B369" s="594"/>
      <c r="C369" s="594"/>
      <c r="D369" s="594"/>
      <c r="E369" s="594"/>
      <c r="F369" s="595"/>
      <c r="G369" s="594"/>
      <c r="H369" s="596"/>
      <c r="I369" s="577"/>
      <c r="J369" s="577"/>
      <c r="K369" s="577"/>
      <c r="L369" s="577"/>
      <c r="M369" s="577"/>
      <c r="N369" s="577"/>
      <c r="O369" s="577"/>
      <c r="P369" s="577"/>
      <c r="Q369" s="577"/>
      <c r="R369" s="577"/>
      <c r="S369" s="577"/>
      <c r="T369" s="577"/>
      <c r="U369" s="577"/>
      <c r="V369" s="577"/>
      <c r="W369" s="577"/>
      <c r="X369" s="577"/>
    </row>
    <row r="370">
      <c r="A370" s="577"/>
      <c r="B370" s="594"/>
      <c r="C370" s="594"/>
      <c r="D370" s="594"/>
      <c r="E370" s="594"/>
      <c r="F370" s="595"/>
      <c r="G370" s="594"/>
      <c r="H370" s="596"/>
      <c r="I370" s="577"/>
      <c r="J370" s="577"/>
      <c r="K370" s="577"/>
      <c r="L370" s="577"/>
      <c r="M370" s="577"/>
      <c r="N370" s="577"/>
      <c r="O370" s="577"/>
      <c r="P370" s="577"/>
      <c r="Q370" s="577"/>
      <c r="R370" s="577"/>
      <c r="S370" s="577"/>
      <c r="T370" s="577"/>
      <c r="U370" s="577"/>
      <c r="V370" s="577"/>
      <c r="W370" s="577"/>
      <c r="X370" s="577"/>
    </row>
    <row r="371">
      <c r="A371" s="577"/>
      <c r="B371" s="594"/>
      <c r="C371" s="594"/>
      <c r="D371" s="594"/>
      <c r="E371" s="594"/>
      <c r="F371" s="595"/>
      <c r="G371" s="594"/>
      <c r="H371" s="596"/>
      <c r="I371" s="577"/>
      <c r="J371" s="577"/>
      <c r="K371" s="577"/>
      <c r="L371" s="577"/>
      <c r="M371" s="577"/>
      <c r="N371" s="577"/>
      <c r="O371" s="577"/>
      <c r="P371" s="577"/>
      <c r="Q371" s="577"/>
      <c r="R371" s="577"/>
      <c r="S371" s="577"/>
      <c r="T371" s="577"/>
      <c r="U371" s="577"/>
      <c r="V371" s="577"/>
      <c r="W371" s="577"/>
      <c r="X371" s="577"/>
    </row>
    <row r="372">
      <c r="A372" s="577"/>
      <c r="B372" s="594"/>
      <c r="C372" s="594"/>
      <c r="D372" s="594"/>
      <c r="E372" s="594"/>
      <c r="F372" s="595"/>
      <c r="G372" s="594"/>
      <c r="H372" s="596"/>
      <c r="I372" s="577"/>
      <c r="J372" s="577"/>
      <c r="K372" s="577"/>
      <c r="L372" s="577"/>
      <c r="M372" s="577"/>
      <c r="N372" s="577"/>
      <c r="O372" s="577"/>
      <c r="P372" s="577"/>
      <c r="Q372" s="577"/>
      <c r="R372" s="577"/>
      <c r="S372" s="577"/>
      <c r="T372" s="577"/>
      <c r="U372" s="577"/>
      <c r="V372" s="577"/>
      <c r="W372" s="577"/>
      <c r="X372" s="577"/>
    </row>
    <row r="373">
      <c r="A373" s="577"/>
      <c r="B373" s="594"/>
      <c r="C373" s="594"/>
      <c r="D373" s="594"/>
      <c r="E373" s="594"/>
      <c r="F373" s="595"/>
      <c r="G373" s="594"/>
      <c r="H373" s="596"/>
      <c r="I373" s="577"/>
      <c r="J373" s="577"/>
      <c r="K373" s="577"/>
      <c r="L373" s="577"/>
      <c r="M373" s="577"/>
      <c r="N373" s="577"/>
      <c r="O373" s="577"/>
      <c r="P373" s="577"/>
      <c r="Q373" s="577"/>
      <c r="R373" s="577"/>
      <c r="S373" s="577"/>
      <c r="T373" s="577"/>
      <c r="U373" s="577"/>
      <c r="V373" s="577"/>
      <c r="W373" s="577"/>
      <c r="X373" s="577"/>
    </row>
    <row r="374">
      <c r="A374" s="577"/>
      <c r="B374" s="594"/>
      <c r="C374" s="594"/>
      <c r="D374" s="594"/>
      <c r="E374" s="594"/>
      <c r="F374" s="595"/>
      <c r="G374" s="594"/>
      <c r="H374" s="596"/>
      <c r="I374" s="577"/>
      <c r="J374" s="577"/>
      <c r="K374" s="577"/>
      <c r="L374" s="577"/>
      <c r="M374" s="577"/>
      <c r="N374" s="577"/>
      <c r="O374" s="577"/>
      <c r="P374" s="577"/>
      <c r="Q374" s="577"/>
      <c r="R374" s="577"/>
      <c r="S374" s="577"/>
      <c r="T374" s="577"/>
      <c r="U374" s="577"/>
      <c r="V374" s="577"/>
      <c r="W374" s="577"/>
      <c r="X374" s="577"/>
    </row>
    <row r="375">
      <c r="A375" s="577"/>
      <c r="B375" s="594"/>
      <c r="C375" s="594"/>
      <c r="D375" s="594"/>
      <c r="E375" s="594"/>
      <c r="F375" s="595"/>
      <c r="G375" s="594"/>
      <c r="H375" s="596"/>
      <c r="I375" s="577"/>
      <c r="J375" s="577"/>
      <c r="K375" s="577"/>
      <c r="L375" s="577"/>
      <c r="M375" s="577"/>
      <c r="N375" s="577"/>
      <c r="O375" s="577"/>
      <c r="P375" s="577"/>
      <c r="Q375" s="577"/>
      <c r="R375" s="577"/>
      <c r="S375" s="577"/>
      <c r="T375" s="577"/>
      <c r="U375" s="577"/>
      <c r="V375" s="577"/>
      <c r="W375" s="577"/>
      <c r="X375" s="577"/>
    </row>
    <row r="376">
      <c r="A376" s="577"/>
      <c r="B376" s="594"/>
      <c r="C376" s="594"/>
      <c r="D376" s="594"/>
      <c r="E376" s="594"/>
      <c r="F376" s="595"/>
      <c r="G376" s="594"/>
      <c r="H376" s="596"/>
      <c r="I376" s="577"/>
      <c r="J376" s="577"/>
      <c r="K376" s="577"/>
      <c r="L376" s="577"/>
      <c r="M376" s="577"/>
      <c r="N376" s="577"/>
      <c r="O376" s="577"/>
      <c r="P376" s="577"/>
      <c r="Q376" s="577"/>
      <c r="R376" s="577"/>
      <c r="S376" s="577"/>
      <c r="T376" s="577"/>
      <c r="U376" s="577"/>
      <c r="V376" s="577"/>
      <c r="W376" s="577"/>
      <c r="X376" s="577"/>
    </row>
    <row r="377">
      <c r="A377" s="577"/>
      <c r="B377" s="594"/>
      <c r="C377" s="594"/>
      <c r="D377" s="594"/>
      <c r="E377" s="594"/>
      <c r="F377" s="595"/>
      <c r="G377" s="594"/>
      <c r="H377" s="596"/>
      <c r="I377" s="577"/>
      <c r="J377" s="577"/>
      <c r="K377" s="577"/>
      <c r="L377" s="577"/>
      <c r="M377" s="577"/>
      <c r="N377" s="577"/>
      <c r="O377" s="577"/>
      <c r="P377" s="577"/>
      <c r="Q377" s="577"/>
      <c r="R377" s="577"/>
      <c r="S377" s="577"/>
      <c r="T377" s="577"/>
      <c r="U377" s="577"/>
      <c r="V377" s="577"/>
      <c r="W377" s="577"/>
      <c r="X377" s="577"/>
    </row>
    <row r="378">
      <c r="A378" s="577"/>
      <c r="B378" s="594"/>
      <c r="C378" s="594"/>
      <c r="D378" s="594"/>
      <c r="E378" s="594"/>
      <c r="F378" s="595"/>
      <c r="G378" s="594"/>
      <c r="H378" s="596"/>
      <c r="I378" s="577"/>
      <c r="J378" s="577"/>
      <c r="K378" s="577"/>
      <c r="L378" s="577"/>
      <c r="M378" s="577"/>
      <c r="N378" s="577"/>
      <c r="O378" s="577"/>
      <c r="P378" s="577"/>
      <c r="Q378" s="577"/>
      <c r="R378" s="577"/>
      <c r="S378" s="577"/>
      <c r="T378" s="577"/>
      <c r="U378" s="577"/>
      <c r="V378" s="577"/>
      <c r="W378" s="577"/>
      <c r="X378" s="577"/>
    </row>
    <row r="379">
      <c r="A379" s="577"/>
      <c r="B379" s="594"/>
      <c r="C379" s="594"/>
      <c r="D379" s="594"/>
      <c r="E379" s="594"/>
      <c r="F379" s="595"/>
      <c r="G379" s="594"/>
      <c r="H379" s="596"/>
      <c r="I379" s="577"/>
      <c r="J379" s="577"/>
      <c r="K379" s="577"/>
      <c r="L379" s="577"/>
      <c r="M379" s="577"/>
      <c r="N379" s="577"/>
      <c r="O379" s="577"/>
      <c r="P379" s="577"/>
      <c r="Q379" s="577"/>
      <c r="R379" s="577"/>
      <c r="S379" s="577"/>
      <c r="T379" s="577"/>
      <c r="U379" s="577"/>
      <c r="V379" s="577"/>
      <c r="W379" s="577"/>
      <c r="X379" s="577"/>
    </row>
    <row r="380">
      <c r="A380" s="577"/>
      <c r="B380" s="594"/>
      <c r="C380" s="594"/>
      <c r="D380" s="594"/>
      <c r="E380" s="594"/>
      <c r="F380" s="595"/>
      <c r="G380" s="594"/>
      <c r="H380" s="596"/>
      <c r="I380" s="577"/>
      <c r="J380" s="577"/>
      <c r="K380" s="577"/>
      <c r="L380" s="577"/>
      <c r="M380" s="577"/>
      <c r="N380" s="577"/>
      <c r="O380" s="577"/>
      <c r="P380" s="577"/>
      <c r="Q380" s="577"/>
      <c r="R380" s="577"/>
      <c r="S380" s="577"/>
      <c r="T380" s="577"/>
      <c r="U380" s="577"/>
      <c r="V380" s="577"/>
      <c r="W380" s="577"/>
      <c r="X380" s="577"/>
    </row>
    <row r="381">
      <c r="A381" s="577"/>
      <c r="B381" s="594"/>
      <c r="C381" s="594"/>
      <c r="D381" s="594"/>
      <c r="E381" s="594"/>
      <c r="F381" s="595"/>
      <c r="G381" s="594"/>
      <c r="H381" s="596"/>
      <c r="I381" s="577"/>
      <c r="J381" s="577"/>
      <c r="K381" s="577"/>
      <c r="L381" s="577"/>
      <c r="M381" s="577"/>
      <c r="N381" s="577"/>
      <c r="O381" s="577"/>
      <c r="P381" s="577"/>
      <c r="Q381" s="577"/>
      <c r="R381" s="577"/>
      <c r="S381" s="577"/>
      <c r="T381" s="577"/>
      <c r="U381" s="577"/>
      <c r="V381" s="577"/>
      <c r="W381" s="577"/>
      <c r="X381" s="577"/>
    </row>
    <row r="382">
      <c r="A382" s="577"/>
      <c r="B382" s="594"/>
      <c r="C382" s="594"/>
      <c r="D382" s="594"/>
      <c r="E382" s="594"/>
      <c r="F382" s="595"/>
      <c r="G382" s="594"/>
      <c r="H382" s="596"/>
      <c r="I382" s="577"/>
      <c r="J382" s="577"/>
      <c r="K382" s="577"/>
      <c r="L382" s="577"/>
      <c r="M382" s="577"/>
      <c r="N382" s="577"/>
      <c r="O382" s="577"/>
      <c r="P382" s="577"/>
      <c r="Q382" s="577"/>
      <c r="R382" s="577"/>
      <c r="S382" s="577"/>
      <c r="T382" s="577"/>
      <c r="U382" s="577"/>
      <c r="V382" s="577"/>
      <c r="W382" s="577"/>
      <c r="X382" s="577"/>
    </row>
    <row r="383">
      <c r="A383" s="577"/>
      <c r="B383" s="594"/>
      <c r="C383" s="594"/>
      <c r="D383" s="594"/>
      <c r="E383" s="594"/>
      <c r="F383" s="595"/>
      <c r="G383" s="594"/>
      <c r="H383" s="596"/>
      <c r="I383" s="577"/>
      <c r="J383" s="577"/>
      <c r="K383" s="577"/>
      <c r="L383" s="577"/>
      <c r="M383" s="577"/>
      <c r="N383" s="577"/>
      <c r="O383" s="577"/>
      <c r="P383" s="577"/>
      <c r="Q383" s="577"/>
      <c r="R383" s="577"/>
      <c r="S383" s="577"/>
      <c r="T383" s="577"/>
      <c r="U383" s="577"/>
      <c r="V383" s="577"/>
      <c r="W383" s="577"/>
      <c r="X383" s="577"/>
    </row>
    <row r="384">
      <c r="A384" s="577"/>
      <c r="B384" s="594"/>
      <c r="C384" s="594"/>
      <c r="D384" s="594"/>
      <c r="E384" s="594"/>
      <c r="F384" s="595"/>
      <c r="G384" s="594"/>
      <c r="H384" s="596"/>
      <c r="I384" s="577"/>
      <c r="J384" s="577"/>
      <c r="K384" s="577"/>
      <c r="L384" s="577"/>
      <c r="M384" s="577"/>
      <c r="N384" s="577"/>
      <c r="O384" s="577"/>
      <c r="P384" s="577"/>
      <c r="Q384" s="577"/>
      <c r="R384" s="577"/>
      <c r="S384" s="577"/>
      <c r="T384" s="577"/>
      <c r="U384" s="577"/>
      <c r="V384" s="577"/>
      <c r="W384" s="577"/>
      <c r="X384" s="577"/>
    </row>
    <row r="385">
      <c r="A385" s="577"/>
      <c r="B385" s="594"/>
      <c r="C385" s="594"/>
      <c r="D385" s="594"/>
      <c r="E385" s="594"/>
      <c r="F385" s="595"/>
      <c r="G385" s="594"/>
      <c r="H385" s="596"/>
      <c r="I385" s="577"/>
      <c r="J385" s="577"/>
      <c r="K385" s="577"/>
      <c r="L385" s="577"/>
      <c r="M385" s="577"/>
      <c r="N385" s="577"/>
      <c r="O385" s="577"/>
      <c r="P385" s="577"/>
      <c r="Q385" s="577"/>
      <c r="R385" s="577"/>
      <c r="S385" s="577"/>
      <c r="T385" s="577"/>
      <c r="U385" s="577"/>
      <c r="V385" s="577"/>
      <c r="W385" s="577"/>
      <c r="X385" s="577"/>
    </row>
    <row r="386">
      <c r="A386" s="577"/>
      <c r="B386" s="594"/>
      <c r="C386" s="594"/>
      <c r="D386" s="594"/>
      <c r="E386" s="594"/>
      <c r="F386" s="595"/>
      <c r="G386" s="594"/>
      <c r="H386" s="596"/>
      <c r="I386" s="577"/>
      <c r="J386" s="577"/>
      <c r="K386" s="577"/>
      <c r="L386" s="577"/>
      <c r="M386" s="577"/>
      <c r="N386" s="577"/>
      <c r="O386" s="577"/>
      <c r="P386" s="577"/>
      <c r="Q386" s="577"/>
      <c r="R386" s="577"/>
      <c r="S386" s="577"/>
      <c r="T386" s="577"/>
      <c r="U386" s="577"/>
      <c r="V386" s="577"/>
      <c r="W386" s="577"/>
      <c r="X386" s="577"/>
    </row>
    <row r="387">
      <c r="A387" s="577"/>
      <c r="B387" s="594"/>
      <c r="C387" s="594"/>
      <c r="D387" s="594"/>
      <c r="E387" s="594"/>
      <c r="F387" s="595"/>
      <c r="G387" s="594"/>
      <c r="H387" s="596"/>
      <c r="I387" s="577"/>
      <c r="J387" s="577"/>
      <c r="K387" s="577"/>
      <c r="L387" s="577"/>
      <c r="M387" s="577"/>
      <c r="N387" s="577"/>
      <c r="O387" s="577"/>
      <c r="P387" s="577"/>
      <c r="Q387" s="577"/>
      <c r="R387" s="577"/>
      <c r="S387" s="577"/>
      <c r="T387" s="577"/>
      <c r="U387" s="577"/>
      <c r="V387" s="577"/>
      <c r="W387" s="577"/>
      <c r="X387" s="577"/>
    </row>
    <row r="388">
      <c r="A388" s="577"/>
      <c r="B388" s="594"/>
      <c r="C388" s="594"/>
      <c r="D388" s="594"/>
      <c r="E388" s="594"/>
      <c r="F388" s="595"/>
      <c r="G388" s="594"/>
      <c r="H388" s="596"/>
      <c r="I388" s="577"/>
      <c r="J388" s="577"/>
      <c r="K388" s="577"/>
      <c r="L388" s="577"/>
      <c r="M388" s="577"/>
      <c r="N388" s="577"/>
      <c r="O388" s="577"/>
      <c r="P388" s="577"/>
      <c r="Q388" s="577"/>
      <c r="R388" s="577"/>
      <c r="S388" s="577"/>
      <c r="T388" s="577"/>
      <c r="U388" s="577"/>
      <c r="V388" s="577"/>
      <c r="W388" s="577"/>
      <c r="X388" s="577"/>
    </row>
    <row r="389">
      <c r="A389" s="577"/>
      <c r="B389" s="594"/>
      <c r="C389" s="594"/>
      <c r="D389" s="594"/>
      <c r="E389" s="594"/>
      <c r="F389" s="595"/>
      <c r="G389" s="594"/>
      <c r="H389" s="596"/>
      <c r="I389" s="577"/>
      <c r="J389" s="577"/>
      <c r="K389" s="577"/>
      <c r="L389" s="577"/>
      <c r="M389" s="577"/>
      <c r="N389" s="577"/>
      <c r="O389" s="577"/>
      <c r="P389" s="577"/>
      <c r="Q389" s="577"/>
      <c r="R389" s="577"/>
      <c r="S389" s="577"/>
      <c r="T389" s="577"/>
      <c r="U389" s="577"/>
      <c r="V389" s="577"/>
      <c r="W389" s="577"/>
      <c r="X389" s="577"/>
    </row>
    <row r="390">
      <c r="A390" s="577"/>
      <c r="B390" s="594"/>
      <c r="C390" s="594"/>
      <c r="D390" s="594"/>
      <c r="E390" s="594"/>
      <c r="F390" s="595"/>
      <c r="G390" s="594"/>
      <c r="H390" s="596"/>
      <c r="I390" s="577"/>
      <c r="J390" s="577"/>
      <c r="K390" s="577"/>
      <c r="L390" s="577"/>
      <c r="M390" s="577"/>
      <c r="N390" s="577"/>
      <c r="O390" s="577"/>
      <c r="P390" s="577"/>
      <c r="Q390" s="577"/>
      <c r="R390" s="577"/>
      <c r="S390" s="577"/>
      <c r="T390" s="577"/>
      <c r="U390" s="577"/>
      <c r="V390" s="577"/>
      <c r="W390" s="577"/>
      <c r="X390" s="577"/>
    </row>
    <row r="391">
      <c r="A391" s="577"/>
      <c r="B391" s="594"/>
      <c r="C391" s="594"/>
      <c r="D391" s="594"/>
      <c r="E391" s="594"/>
      <c r="F391" s="595"/>
      <c r="G391" s="594"/>
      <c r="H391" s="596"/>
      <c r="I391" s="577"/>
      <c r="J391" s="577"/>
      <c r="K391" s="577"/>
      <c r="L391" s="577"/>
      <c r="M391" s="577"/>
      <c r="N391" s="577"/>
      <c r="O391" s="577"/>
      <c r="P391" s="577"/>
      <c r="Q391" s="577"/>
      <c r="R391" s="577"/>
      <c r="S391" s="577"/>
      <c r="T391" s="577"/>
      <c r="U391" s="577"/>
      <c r="V391" s="577"/>
      <c r="W391" s="577"/>
      <c r="X391" s="577"/>
    </row>
    <row r="392">
      <c r="A392" s="577"/>
      <c r="B392" s="594"/>
      <c r="C392" s="594"/>
      <c r="D392" s="594"/>
      <c r="E392" s="594"/>
      <c r="F392" s="595"/>
      <c r="G392" s="594"/>
      <c r="H392" s="596"/>
      <c r="I392" s="577"/>
      <c r="J392" s="577"/>
      <c r="K392" s="577"/>
      <c r="L392" s="577"/>
      <c r="M392" s="577"/>
      <c r="N392" s="577"/>
      <c r="O392" s="577"/>
      <c r="P392" s="577"/>
      <c r="Q392" s="577"/>
      <c r="R392" s="577"/>
      <c r="S392" s="577"/>
      <c r="T392" s="577"/>
      <c r="U392" s="577"/>
      <c r="V392" s="577"/>
      <c r="W392" s="577"/>
      <c r="X392" s="577"/>
    </row>
    <row r="393">
      <c r="A393" s="577"/>
      <c r="B393" s="594"/>
      <c r="C393" s="594"/>
      <c r="D393" s="594"/>
      <c r="E393" s="594"/>
      <c r="F393" s="595"/>
      <c r="G393" s="594"/>
      <c r="H393" s="596"/>
      <c r="I393" s="577"/>
      <c r="J393" s="577"/>
      <c r="K393" s="577"/>
      <c r="L393" s="577"/>
      <c r="M393" s="577"/>
      <c r="N393" s="577"/>
      <c r="O393" s="577"/>
      <c r="P393" s="577"/>
      <c r="Q393" s="577"/>
      <c r="R393" s="577"/>
      <c r="S393" s="577"/>
      <c r="T393" s="577"/>
      <c r="U393" s="577"/>
      <c r="V393" s="577"/>
      <c r="W393" s="577"/>
      <c r="X393" s="577"/>
    </row>
    <row r="394">
      <c r="A394" s="577"/>
      <c r="B394" s="594"/>
      <c r="C394" s="594"/>
      <c r="D394" s="594"/>
      <c r="E394" s="594"/>
      <c r="F394" s="595"/>
      <c r="G394" s="594"/>
      <c r="H394" s="596"/>
      <c r="I394" s="577"/>
      <c r="J394" s="577"/>
      <c r="K394" s="577"/>
      <c r="L394" s="577"/>
      <c r="M394" s="577"/>
      <c r="N394" s="577"/>
      <c r="O394" s="577"/>
      <c r="P394" s="577"/>
      <c r="Q394" s="577"/>
      <c r="R394" s="577"/>
      <c r="S394" s="577"/>
      <c r="T394" s="577"/>
      <c r="U394" s="577"/>
      <c r="V394" s="577"/>
      <c r="W394" s="577"/>
      <c r="X394" s="577"/>
    </row>
    <row r="395">
      <c r="A395" s="577"/>
      <c r="B395" s="594"/>
      <c r="C395" s="594"/>
      <c r="D395" s="594"/>
      <c r="E395" s="594"/>
      <c r="F395" s="595"/>
      <c r="G395" s="594"/>
      <c r="H395" s="596"/>
      <c r="I395" s="577"/>
      <c r="J395" s="577"/>
      <c r="K395" s="577"/>
      <c r="L395" s="577"/>
      <c r="M395" s="577"/>
      <c r="N395" s="577"/>
      <c r="O395" s="577"/>
      <c r="P395" s="577"/>
      <c r="Q395" s="577"/>
      <c r="R395" s="577"/>
      <c r="S395" s="577"/>
      <c r="T395" s="577"/>
      <c r="U395" s="577"/>
      <c r="V395" s="577"/>
      <c r="W395" s="577"/>
      <c r="X395" s="577"/>
    </row>
    <row r="396">
      <c r="A396" s="577"/>
      <c r="B396" s="594"/>
      <c r="C396" s="594"/>
      <c r="D396" s="594"/>
      <c r="E396" s="594"/>
      <c r="F396" s="595"/>
      <c r="G396" s="594"/>
      <c r="H396" s="596"/>
      <c r="I396" s="577"/>
      <c r="J396" s="577"/>
      <c r="K396" s="577"/>
      <c r="L396" s="577"/>
      <c r="M396" s="577"/>
      <c r="N396" s="577"/>
      <c r="O396" s="577"/>
      <c r="P396" s="577"/>
      <c r="Q396" s="577"/>
      <c r="R396" s="577"/>
      <c r="S396" s="577"/>
      <c r="T396" s="577"/>
      <c r="U396" s="577"/>
      <c r="V396" s="577"/>
      <c r="W396" s="577"/>
      <c r="X396" s="577"/>
    </row>
    <row r="397">
      <c r="A397" s="577"/>
      <c r="B397" s="594"/>
      <c r="C397" s="594"/>
      <c r="D397" s="594"/>
      <c r="E397" s="594"/>
      <c r="F397" s="595"/>
      <c r="G397" s="594"/>
      <c r="H397" s="596"/>
      <c r="I397" s="577"/>
      <c r="J397" s="577"/>
      <c r="K397" s="577"/>
      <c r="L397" s="577"/>
      <c r="M397" s="577"/>
      <c r="N397" s="577"/>
      <c r="O397" s="577"/>
      <c r="P397" s="577"/>
      <c r="Q397" s="577"/>
      <c r="R397" s="577"/>
      <c r="S397" s="577"/>
      <c r="T397" s="577"/>
      <c r="U397" s="577"/>
      <c r="V397" s="577"/>
      <c r="W397" s="577"/>
      <c r="X397" s="577"/>
    </row>
    <row r="398">
      <c r="A398" s="577"/>
      <c r="B398" s="594"/>
      <c r="C398" s="594"/>
      <c r="D398" s="594"/>
      <c r="E398" s="594"/>
      <c r="F398" s="595"/>
      <c r="G398" s="594"/>
      <c r="H398" s="596"/>
      <c r="I398" s="577"/>
      <c r="J398" s="577"/>
      <c r="K398" s="577"/>
      <c r="L398" s="577"/>
      <c r="M398" s="577"/>
      <c r="N398" s="577"/>
      <c r="O398" s="577"/>
      <c r="P398" s="577"/>
      <c r="Q398" s="577"/>
      <c r="R398" s="577"/>
      <c r="S398" s="577"/>
      <c r="T398" s="577"/>
      <c r="U398" s="577"/>
      <c r="V398" s="577"/>
      <c r="W398" s="577"/>
      <c r="X398" s="577"/>
    </row>
    <row r="399">
      <c r="A399" s="577"/>
      <c r="B399" s="594"/>
      <c r="C399" s="594"/>
      <c r="D399" s="594"/>
      <c r="E399" s="594"/>
      <c r="F399" s="595"/>
      <c r="G399" s="594"/>
      <c r="H399" s="596"/>
      <c r="I399" s="577"/>
      <c r="J399" s="577"/>
      <c r="K399" s="577"/>
      <c r="L399" s="577"/>
      <c r="M399" s="577"/>
      <c r="N399" s="577"/>
      <c r="O399" s="577"/>
      <c r="P399" s="577"/>
      <c r="Q399" s="577"/>
      <c r="R399" s="577"/>
      <c r="S399" s="577"/>
      <c r="T399" s="577"/>
      <c r="U399" s="577"/>
      <c r="V399" s="577"/>
      <c r="W399" s="577"/>
      <c r="X399" s="577"/>
    </row>
    <row r="400">
      <c r="A400" s="577"/>
      <c r="B400" s="594"/>
      <c r="C400" s="594"/>
      <c r="D400" s="594"/>
      <c r="E400" s="594"/>
      <c r="F400" s="595"/>
      <c r="G400" s="594"/>
      <c r="H400" s="596"/>
      <c r="I400" s="577"/>
      <c r="J400" s="577"/>
      <c r="K400" s="577"/>
      <c r="L400" s="577"/>
      <c r="M400" s="577"/>
      <c r="N400" s="577"/>
      <c r="O400" s="577"/>
      <c r="P400" s="577"/>
      <c r="Q400" s="577"/>
      <c r="R400" s="577"/>
      <c r="S400" s="577"/>
      <c r="T400" s="577"/>
      <c r="U400" s="577"/>
      <c r="V400" s="577"/>
      <c r="W400" s="577"/>
      <c r="X400" s="577"/>
    </row>
    <row r="401">
      <c r="A401" s="577"/>
      <c r="B401" s="594"/>
      <c r="C401" s="594"/>
      <c r="D401" s="594"/>
      <c r="E401" s="594"/>
      <c r="F401" s="595"/>
      <c r="G401" s="594"/>
      <c r="H401" s="596"/>
      <c r="I401" s="577"/>
      <c r="J401" s="577"/>
      <c r="K401" s="577"/>
      <c r="L401" s="577"/>
      <c r="M401" s="577"/>
      <c r="N401" s="577"/>
      <c r="O401" s="577"/>
      <c r="P401" s="577"/>
      <c r="Q401" s="577"/>
      <c r="R401" s="577"/>
      <c r="S401" s="577"/>
      <c r="T401" s="577"/>
      <c r="U401" s="577"/>
      <c r="V401" s="577"/>
      <c r="W401" s="577"/>
      <c r="X401" s="577"/>
    </row>
    <row r="402">
      <c r="A402" s="577"/>
      <c r="B402" s="594"/>
      <c r="C402" s="594"/>
      <c r="D402" s="594"/>
      <c r="E402" s="594"/>
      <c r="F402" s="595"/>
      <c r="G402" s="594"/>
      <c r="H402" s="596"/>
      <c r="I402" s="577"/>
      <c r="J402" s="577"/>
      <c r="K402" s="577"/>
      <c r="L402" s="577"/>
      <c r="M402" s="577"/>
      <c r="N402" s="577"/>
      <c r="O402" s="577"/>
      <c r="P402" s="577"/>
      <c r="Q402" s="577"/>
      <c r="R402" s="577"/>
      <c r="S402" s="577"/>
      <c r="T402" s="577"/>
      <c r="U402" s="577"/>
      <c r="V402" s="577"/>
      <c r="W402" s="577"/>
      <c r="X402" s="577"/>
    </row>
    <row r="403">
      <c r="A403" s="577"/>
      <c r="B403" s="594"/>
      <c r="C403" s="594"/>
      <c r="D403" s="594"/>
      <c r="E403" s="594"/>
      <c r="F403" s="595"/>
      <c r="G403" s="594"/>
      <c r="H403" s="596"/>
      <c r="I403" s="577"/>
      <c r="J403" s="577"/>
      <c r="K403" s="577"/>
      <c r="L403" s="577"/>
      <c r="M403" s="577"/>
      <c r="N403" s="577"/>
      <c r="O403" s="577"/>
      <c r="P403" s="577"/>
      <c r="Q403" s="577"/>
      <c r="R403" s="577"/>
      <c r="S403" s="577"/>
      <c r="T403" s="577"/>
      <c r="U403" s="577"/>
      <c r="V403" s="577"/>
      <c r="W403" s="577"/>
      <c r="X403" s="577"/>
    </row>
    <row r="404">
      <c r="A404" s="577"/>
      <c r="B404" s="594"/>
      <c r="C404" s="594"/>
      <c r="D404" s="594"/>
      <c r="E404" s="594"/>
      <c r="F404" s="595"/>
      <c r="G404" s="594"/>
      <c r="H404" s="596"/>
      <c r="I404" s="577"/>
      <c r="J404" s="577"/>
      <c r="K404" s="577"/>
      <c r="L404" s="577"/>
      <c r="M404" s="577"/>
      <c r="N404" s="577"/>
      <c r="O404" s="577"/>
      <c r="P404" s="577"/>
      <c r="Q404" s="577"/>
      <c r="R404" s="577"/>
      <c r="S404" s="577"/>
      <c r="T404" s="577"/>
      <c r="U404" s="577"/>
      <c r="V404" s="577"/>
      <c r="W404" s="577"/>
      <c r="X404" s="577"/>
    </row>
    <row r="405">
      <c r="A405" s="577"/>
      <c r="B405" s="594"/>
      <c r="C405" s="594"/>
      <c r="D405" s="594"/>
      <c r="E405" s="594"/>
      <c r="F405" s="595"/>
      <c r="G405" s="594"/>
      <c r="H405" s="596"/>
      <c r="I405" s="577"/>
      <c r="J405" s="577"/>
      <c r="K405" s="577"/>
      <c r="L405" s="577"/>
      <c r="M405" s="577"/>
      <c r="N405" s="577"/>
      <c r="O405" s="577"/>
      <c r="P405" s="577"/>
      <c r="Q405" s="577"/>
      <c r="R405" s="577"/>
      <c r="S405" s="577"/>
      <c r="T405" s="577"/>
      <c r="U405" s="577"/>
      <c r="V405" s="577"/>
      <c r="W405" s="577"/>
      <c r="X405" s="577"/>
    </row>
    <row r="406">
      <c r="A406" s="577"/>
      <c r="B406" s="594"/>
      <c r="C406" s="594"/>
      <c r="D406" s="594"/>
      <c r="E406" s="594"/>
      <c r="F406" s="595"/>
      <c r="G406" s="594"/>
      <c r="H406" s="596"/>
      <c r="I406" s="577"/>
      <c r="J406" s="577"/>
      <c r="K406" s="577"/>
      <c r="L406" s="577"/>
      <c r="M406" s="577"/>
      <c r="N406" s="577"/>
      <c r="O406" s="577"/>
      <c r="P406" s="577"/>
      <c r="Q406" s="577"/>
      <c r="R406" s="577"/>
      <c r="S406" s="577"/>
      <c r="T406" s="577"/>
      <c r="U406" s="577"/>
      <c r="V406" s="577"/>
      <c r="W406" s="577"/>
      <c r="X406" s="577"/>
    </row>
    <row r="407">
      <c r="A407" s="577"/>
      <c r="B407" s="594"/>
      <c r="C407" s="594"/>
      <c r="D407" s="594"/>
      <c r="E407" s="594"/>
      <c r="F407" s="595"/>
      <c r="G407" s="594"/>
      <c r="H407" s="596"/>
      <c r="I407" s="577"/>
      <c r="J407" s="577"/>
      <c r="K407" s="577"/>
      <c r="L407" s="577"/>
      <c r="M407" s="577"/>
      <c r="N407" s="577"/>
      <c r="O407" s="577"/>
      <c r="P407" s="577"/>
      <c r="Q407" s="577"/>
      <c r="R407" s="577"/>
      <c r="S407" s="577"/>
      <c r="T407" s="577"/>
      <c r="U407" s="577"/>
      <c r="V407" s="577"/>
      <c r="W407" s="577"/>
      <c r="X407" s="577"/>
    </row>
    <row r="408">
      <c r="A408" s="577"/>
      <c r="B408" s="594"/>
      <c r="C408" s="594"/>
      <c r="D408" s="594"/>
      <c r="E408" s="594"/>
      <c r="F408" s="595"/>
      <c r="G408" s="594"/>
      <c r="H408" s="596"/>
      <c r="I408" s="577"/>
      <c r="J408" s="577"/>
      <c r="K408" s="577"/>
      <c r="L408" s="577"/>
      <c r="M408" s="577"/>
      <c r="N408" s="577"/>
      <c r="O408" s="577"/>
      <c r="P408" s="577"/>
      <c r="Q408" s="577"/>
      <c r="R408" s="577"/>
      <c r="S408" s="577"/>
      <c r="T408" s="577"/>
      <c r="U408" s="577"/>
      <c r="V408" s="577"/>
      <c r="W408" s="577"/>
      <c r="X408" s="577"/>
    </row>
    <row r="409">
      <c r="A409" s="577"/>
      <c r="B409" s="594"/>
      <c r="C409" s="594"/>
      <c r="D409" s="594"/>
      <c r="E409" s="594"/>
      <c r="F409" s="595"/>
      <c r="G409" s="594"/>
      <c r="H409" s="596"/>
      <c r="I409" s="577"/>
      <c r="J409" s="577"/>
      <c r="K409" s="577"/>
      <c r="L409" s="577"/>
      <c r="M409" s="577"/>
      <c r="N409" s="577"/>
      <c r="O409" s="577"/>
      <c r="P409" s="577"/>
      <c r="Q409" s="577"/>
      <c r="R409" s="577"/>
      <c r="S409" s="577"/>
      <c r="T409" s="577"/>
      <c r="U409" s="577"/>
      <c r="V409" s="577"/>
      <c r="W409" s="577"/>
      <c r="X409" s="577"/>
    </row>
    <row r="410">
      <c r="A410" s="577"/>
      <c r="B410" s="594"/>
      <c r="C410" s="594"/>
      <c r="D410" s="594"/>
      <c r="E410" s="594"/>
      <c r="F410" s="595"/>
      <c r="G410" s="594"/>
      <c r="H410" s="596"/>
      <c r="I410" s="577"/>
      <c r="J410" s="577"/>
      <c r="K410" s="577"/>
      <c r="L410" s="577"/>
      <c r="M410" s="577"/>
      <c r="N410" s="577"/>
      <c r="O410" s="577"/>
      <c r="P410" s="577"/>
      <c r="Q410" s="577"/>
      <c r="R410" s="577"/>
      <c r="S410" s="577"/>
      <c r="T410" s="577"/>
      <c r="U410" s="577"/>
      <c r="V410" s="577"/>
      <c r="W410" s="577"/>
      <c r="X410" s="577"/>
    </row>
    <row r="411">
      <c r="A411" s="577"/>
      <c r="B411" s="594"/>
      <c r="C411" s="594"/>
      <c r="D411" s="594"/>
      <c r="E411" s="594"/>
      <c r="F411" s="595"/>
      <c r="G411" s="594"/>
      <c r="H411" s="596"/>
      <c r="I411" s="577"/>
      <c r="J411" s="577"/>
      <c r="K411" s="577"/>
      <c r="L411" s="577"/>
      <c r="M411" s="577"/>
      <c r="N411" s="577"/>
      <c r="O411" s="577"/>
      <c r="P411" s="577"/>
      <c r="Q411" s="577"/>
      <c r="R411" s="577"/>
      <c r="S411" s="577"/>
      <c r="T411" s="577"/>
      <c r="U411" s="577"/>
      <c r="V411" s="577"/>
      <c r="W411" s="577"/>
      <c r="X411" s="577"/>
    </row>
    <row r="412">
      <c r="A412" s="577"/>
      <c r="B412" s="594"/>
      <c r="C412" s="594"/>
      <c r="D412" s="594"/>
      <c r="E412" s="594"/>
      <c r="F412" s="595"/>
      <c r="G412" s="594"/>
      <c r="H412" s="596"/>
      <c r="I412" s="577"/>
      <c r="J412" s="577"/>
      <c r="K412" s="577"/>
      <c r="L412" s="577"/>
      <c r="M412" s="577"/>
      <c r="N412" s="577"/>
      <c r="O412" s="577"/>
      <c r="P412" s="577"/>
      <c r="Q412" s="577"/>
      <c r="R412" s="577"/>
      <c r="S412" s="577"/>
      <c r="T412" s="577"/>
      <c r="U412" s="577"/>
      <c r="V412" s="577"/>
      <c r="W412" s="577"/>
      <c r="X412" s="577"/>
    </row>
    <row r="413">
      <c r="A413" s="577"/>
      <c r="B413" s="594"/>
      <c r="C413" s="594"/>
      <c r="D413" s="594"/>
      <c r="E413" s="594"/>
      <c r="F413" s="595"/>
      <c r="G413" s="594"/>
      <c r="H413" s="596"/>
      <c r="I413" s="577"/>
      <c r="J413" s="577"/>
      <c r="K413" s="577"/>
      <c r="L413" s="577"/>
      <c r="M413" s="577"/>
      <c r="N413" s="577"/>
      <c r="O413" s="577"/>
      <c r="P413" s="577"/>
      <c r="Q413" s="577"/>
      <c r="R413" s="577"/>
      <c r="S413" s="577"/>
      <c r="T413" s="577"/>
      <c r="U413" s="577"/>
      <c r="V413" s="577"/>
      <c r="W413" s="577"/>
      <c r="X413" s="577"/>
    </row>
    <row r="414">
      <c r="A414" s="577"/>
      <c r="B414" s="594"/>
      <c r="C414" s="594"/>
      <c r="D414" s="594"/>
      <c r="E414" s="594"/>
      <c r="F414" s="595"/>
      <c r="G414" s="594"/>
      <c r="H414" s="596"/>
      <c r="I414" s="577"/>
      <c r="J414" s="577"/>
      <c r="K414" s="577"/>
      <c r="L414" s="577"/>
      <c r="M414" s="577"/>
      <c r="N414" s="577"/>
      <c r="O414" s="577"/>
      <c r="P414" s="577"/>
      <c r="Q414" s="577"/>
      <c r="R414" s="577"/>
      <c r="S414" s="577"/>
      <c r="T414" s="577"/>
      <c r="U414" s="577"/>
      <c r="V414" s="577"/>
      <c r="W414" s="577"/>
      <c r="X414" s="577"/>
    </row>
    <row r="415">
      <c r="A415" s="577"/>
      <c r="B415" s="594"/>
      <c r="C415" s="594"/>
      <c r="D415" s="594"/>
      <c r="E415" s="594"/>
      <c r="F415" s="595"/>
      <c r="G415" s="594"/>
      <c r="H415" s="596"/>
      <c r="I415" s="577"/>
      <c r="J415" s="577"/>
      <c r="K415" s="577"/>
      <c r="L415" s="577"/>
      <c r="M415" s="577"/>
      <c r="N415" s="577"/>
      <c r="O415" s="577"/>
      <c r="P415" s="577"/>
      <c r="Q415" s="577"/>
      <c r="R415" s="577"/>
      <c r="S415" s="577"/>
      <c r="T415" s="577"/>
      <c r="U415" s="577"/>
      <c r="V415" s="577"/>
      <c r="W415" s="577"/>
      <c r="X415" s="577"/>
    </row>
    <row r="416">
      <c r="A416" s="577"/>
      <c r="B416" s="594"/>
      <c r="C416" s="594"/>
      <c r="D416" s="594"/>
      <c r="E416" s="594"/>
      <c r="F416" s="595"/>
      <c r="G416" s="594"/>
      <c r="H416" s="596"/>
      <c r="I416" s="577"/>
      <c r="J416" s="577"/>
      <c r="K416" s="577"/>
      <c r="L416" s="577"/>
      <c r="M416" s="577"/>
      <c r="N416" s="577"/>
      <c r="O416" s="577"/>
      <c r="P416" s="577"/>
      <c r="Q416" s="577"/>
      <c r="R416" s="577"/>
      <c r="S416" s="577"/>
      <c r="T416" s="577"/>
      <c r="U416" s="577"/>
      <c r="V416" s="577"/>
      <c r="W416" s="577"/>
      <c r="X416" s="577"/>
    </row>
    <row r="417">
      <c r="A417" s="577"/>
      <c r="B417" s="594"/>
      <c r="C417" s="594"/>
      <c r="D417" s="594"/>
      <c r="E417" s="594"/>
      <c r="F417" s="595"/>
      <c r="G417" s="594"/>
      <c r="H417" s="596"/>
      <c r="I417" s="577"/>
      <c r="J417" s="577"/>
      <c r="K417" s="577"/>
      <c r="L417" s="577"/>
      <c r="M417" s="577"/>
      <c r="N417" s="577"/>
      <c r="O417" s="577"/>
      <c r="P417" s="577"/>
      <c r="Q417" s="577"/>
      <c r="R417" s="577"/>
      <c r="S417" s="577"/>
      <c r="T417" s="577"/>
      <c r="U417" s="577"/>
      <c r="V417" s="577"/>
      <c r="W417" s="577"/>
      <c r="X417" s="577"/>
    </row>
    <row r="418">
      <c r="A418" s="577"/>
      <c r="B418" s="594"/>
      <c r="C418" s="594"/>
      <c r="D418" s="594"/>
      <c r="E418" s="594"/>
      <c r="F418" s="595"/>
      <c r="G418" s="594"/>
      <c r="H418" s="596"/>
      <c r="I418" s="577"/>
      <c r="J418" s="577"/>
      <c r="K418" s="577"/>
      <c r="L418" s="577"/>
      <c r="M418" s="577"/>
      <c r="N418" s="577"/>
      <c r="O418" s="577"/>
      <c r="P418" s="577"/>
      <c r="Q418" s="577"/>
      <c r="R418" s="577"/>
      <c r="S418" s="577"/>
      <c r="T418" s="577"/>
      <c r="U418" s="577"/>
      <c r="V418" s="577"/>
      <c r="W418" s="577"/>
      <c r="X418" s="577"/>
    </row>
    <row r="419">
      <c r="A419" s="577"/>
      <c r="B419" s="594"/>
      <c r="C419" s="594"/>
      <c r="D419" s="594"/>
      <c r="E419" s="594"/>
      <c r="F419" s="595"/>
      <c r="G419" s="594"/>
      <c r="H419" s="596"/>
      <c r="I419" s="577"/>
      <c r="J419" s="577"/>
      <c r="K419" s="577"/>
      <c r="L419" s="577"/>
      <c r="M419" s="577"/>
      <c r="N419" s="577"/>
      <c r="O419" s="577"/>
      <c r="P419" s="577"/>
      <c r="Q419" s="577"/>
      <c r="R419" s="577"/>
      <c r="S419" s="577"/>
      <c r="T419" s="577"/>
      <c r="U419" s="577"/>
      <c r="V419" s="577"/>
      <c r="W419" s="577"/>
      <c r="X419" s="577"/>
    </row>
    <row r="420">
      <c r="A420" s="577"/>
      <c r="B420" s="594"/>
      <c r="C420" s="594"/>
      <c r="D420" s="594"/>
      <c r="E420" s="594"/>
      <c r="F420" s="595"/>
      <c r="G420" s="594"/>
      <c r="H420" s="596"/>
      <c r="I420" s="577"/>
      <c r="J420" s="577"/>
      <c r="K420" s="577"/>
      <c r="L420" s="577"/>
      <c r="M420" s="577"/>
      <c r="N420" s="577"/>
      <c r="O420" s="577"/>
      <c r="P420" s="577"/>
      <c r="Q420" s="577"/>
      <c r="R420" s="577"/>
      <c r="S420" s="577"/>
      <c r="T420" s="577"/>
      <c r="U420" s="577"/>
      <c r="V420" s="577"/>
      <c r="W420" s="577"/>
      <c r="X420" s="577"/>
    </row>
    <row r="421">
      <c r="A421" s="577"/>
      <c r="B421" s="594"/>
      <c r="C421" s="594"/>
      <c r="D421" s="594"/>
      <c r="E421" s="594"/>
      <c r="F421" s="595"/>
      <c r="G421" s="594"/>
      <c r="H421" s="596"/>
      <c r="I421" s="577"/>
      <c r="J421" s="577"/>
      <c r="K421" s="577"/>
      <c r="L421" s="577"/>
      <c r="M421" s="577"/>
      <c r="N421" s="577"/>
      <c r="O421" s="577"/>
      <c r="P421" s="577"/>
      <c r="Q421" s="577"/>
      <c r="R421" s="577"/>
      <c r="S421" s="577"/>
      <c r="T421" s="577"/>
      <c r="U421" s="577"/>
      <c r="V421" s="577"/>
      <c r="W421" s="577"/>
      <c r="X421" s="577"/>
    </row>
    <row r="422">
      <c r="A422" s="577"/>
      <c r="B422" s="594"/>
      <c r="C422" s="594"/>
      <c r="D422" s="594"/>
      <c r="E422" s="594"/>
      <c r="F422" s="595"/>
      <c r="G422" s="594"/>
      <c r="H422" s="596"/>
      <c r="I422" s="577"/>
      <c r="J422" s="577"/>
      <c r="K422" s="577"/>
      <c r="L422" s="577"/>
      <c r="M422" s="577"/>
      <c r="N422" s="577"/>
      <c r="O422" s="577"/>
      <c r="P422" s="577"/>
      <c r="Q422" s="577"/>
      <c r="R422" s="577"/>
      <c r="S422" s="577"/>
      <c r="T422" s="577"/>
      <c r="U422" s="577"/>
      <c r="V422" s="577"/>
      <c r="W422" s="577"/>
      <c r="X422" s="577"/>
    </row>
    <row r="423">
      <c r="A423" s="577"/>
      <c r="B423" s="594"/>
      <c r="C423" s="594"/>
      <c r="D423" s="594"/>
      <c r="E423" s="594"/>
      <c r="F423" s="595"/>
      <c r="G423" s="594"/>
      <c r="H423" s="596"/>
      <c r="I423" s="577"/>
      <c r="J423" s="577"/>
      <c r="K423" s="577"/>
      <c r="L423" s="577"/>
      <c r="M423" s="577"/>
      <c r="N423" s="577"/>
      <c r="O423" s="577"/>
      <c r="P423" s="577"/>
      <c r="Q423" s="577"/>
      <c r="R423" s="577"/>
      <c r="S423" s="577"/>
      <c r="T423" s="577"/>
      <c r="U423" s="577"/>
      <c r="V423" s="577"/>
      <c r="W423" s="577"/>
      <c r="X423" s="577"/>
    </row>
    <row r="424">
      <c r="A424" s="577"/>
      <c r="B424" s="594"/>
      <c r="C424" s="594"/>
      <c r="D424" s="594"/>
      <c r="E424" s="594"/>
      <c r="F424" s="595"/>
      <c r="G424" s="594"/>
      <c r="H424" s="596"/>
      <c r="I424" s="577"/>
      <c r="J424" s="577"/>
      <c r="K424" s="577"/>
      <c r="L424" s="577"/>
      <c r="M424" s="577"/>
      <c r="N424" s="577"/>
      <c r="O424" s="577"/>
      <c r="P424" s="577"/>
      <c r="Q424" s="577"/>
      <c r="R424" s="577"/>
      <c r="S424" s="577"/>
      <c r="T424" s="577"/>
      <c r="U424" s="577"/>
      <c r="V424" s="577"/>
      <c r="W424" s="577"/>
      <c r="X424" s="577"/>
    </row>
    <row r="425">
      <c r="A425" s="577"/>
      <c r="B425" s="594"/>
      <c r="C425" s="594"/>
      <c r="D425" s="594"/>
      <c r="E425" s="594"/>
      <c r="F425" s="595"/>
      <c r="G425" s="594"/>
      <c r="H425" s="596"/>
      <c r="I425" s="577"/>
      <c r="J425" s="577"/>
      <c r="K425" s="577"/>
      <c r="L425" s="577"/>
      <c r="M425" s="577"/>
      <c r="N425" s="577"/>
      <c r="O425" s="577"/>
      <c r="P425" s="577"/>
      <c r="Q425" s="577"/>
      <c r="R425" s="577"/>
      <c r="S425" s="577"/>
      <c r="T425" s="577"/>
      <c r="U425" s="577"/>
      <c r="V425" s="577"/>
      <c r="W425" s="577"/>
      <c r="X425" s="577"/>
    </row>
    <row r="426">
      <c r="A426" s="577"/>
      <c r="B426" s="594"/>
      <c r="C426" s="594"/>
      <c r="D426" s="594"/>
      <c r="E426" s="594"/>
      <c r="F426" s="595"/>
      <c r="G426" s="594"/>
      <c r="H426" s="596"/>
      <c r="I426" s="577"/>
      <c r="J426" s="577"/>
      <c r="K426" s="577"/>
      <c r="L426" s="577"/>
      <c r="M426" s="577"/>
      <c r="N426" s="577"/>
      <c r="O426" s="577"/>
      <c r="P426" s="577"/>
      <c r="Q426" s="577"/>
      <c r="R426" s="577"/>
      <c r="S426" s="577"/>
      <c r="T426" s="577"/>
      <c r="U426" s="577"/>
      <c r="V426" s="577"/>
      <c r="W426" s="577"/>
      <c r="X426" s="577"/>
    </row>
    <row r="427">
      <c r="A427" s="577"/>
      <c r="B427" s="594"/>
      <c r="C427" s="594"/>
      <c r="D427" s="594"/>
      <c r="E427" s="594"/>
      <c r="F427" s="595"/>
      <c r="G427" s="594"/>
      <c r="H427" s="596"/>
      <c r="I427" s="577"/>
      <c r="J427" s="577"/>
      <c r="K427" s="577"/>
      <c r="L427" s="577"/>
      <c r="M427" s="577"/>
      <c r="N427" s="577"/>
      <c r="O427" s="577"/>
      <c r="P427" s="577"/>
      <c r="Q427" s="577"/>
      <c r="R427" s="577"/>
      <c r="S427" s="577"/>
      <c r="T427" s="577"/>
      <c r="U427" s="577"/>
      <c r="V427" s="577"/>
      <c r="W427" s="577"/>
      <c r="X427" s="577"/>
    </row>
    <row r="428">
      <c r="A428" s="577"/>
      <c r="B428" s="594"/>
      <c r="C428" s="594"/>
      <c r="D428" s="594"/>
      <c r="E428" s="594"/>
      <c r="F428" s="595"/>
      <c r="G428" s="594"/>
      <c r="H428" s="596"/>
      <c r="I428" s="577"/>
      <c r="J428" s="577"/>
      <c r="K428" s="577"/>
      <c r="L428" s="577"/>
      <c r="M428" s="577"/>
      <c r="N428" s="577"/>
      <c r="O428" s="577"/>
      <c r="P428" s="577"/>
      <c r="Q428" s="577"/>
      <c r="R428" s="577"/>
      <c r="S428" s="577"/>
      <c r="T428" s="577"/>
      <c r="U428" s="577"/>
      <c r="V428" s="577"/>
      <c r="W428" s="577"/>
      <c r="X428" s="577"/>
    </row>
    <row r="429">
      <c r="A429" s="577"/>
      <c r="B429" s="594"/>
      <c r="C429" s="594"/>
      <c r="D429" s="594"/>
      <c r="E429" s="594"/>
      <c r="F429" s="595"/>
      <c r="G429" s="594"/>
      <c r="H429" s="596"/>
      <c r="I429" s="577"/>
      <c r="J429" s="577"/>
      <c r="K429" s="577"/>
      <c r="L429" s="577"/>
      <c r="M429" s="577"/>
      <c r="N429" s="577"/>
      <c r="O429" s="577"/>
      <c r="P429" s="577"/>
      <c r="Q429" s="577"/>
      <c r="R429" s="577"/>
      <c r="S429" s="577"/>
      <c r="T429" s="577"/>
      <c r="U429" s="577"/>
      <c r="V429" s="577"/>
      <c r="W429" s="577"/>
      <c r="X429" s="577"/>
    </row>
    <row r="430">
      <c r="A430" s="577"/>
      <c r="B430" s="594"/>
      <c r="C430" s="594"/>
      <c r="D430" s="594"/>
      <c r="E430" s="594"/>
      <c r="F430" s="595"/>
      <c r="G430" s="594"/>
      <c r="H430" s="596"/>
      <c r="I430" s="577"/>
      <c r="J430" s="577"/>
      <c r="K430" s="577"/>
      <c r="L430" s="577"/>
      <c r="M430" s="577"/>
      <c r="N430" s="577"/>
      <c r="O430" s="577"/>
      <c r="P430" s="577"/>
      <c r="Q430" s="577"/>
      <c r="R430" s="577"/>
      <c r="S430" s="577"/>
      <c r="T430" s="577"/>
      <c r="U430" s="577"/>
      <c r="V430" s="577"/>
      <c r="W430" s="577"/>
      <c r="X430" s="577"/>
    </row>
    <row r="431">
      <c r="A431" s="577"/>
      <c r="B431" s="594"/>
      <c r="C431" s="594"/>
      <c r="D431" s="594"/>
      <c r="E431" s="594"/>
      <c r="F431" s="595"/>
      <c r="G431" s="594"/>
      <c r="H431" s="596"/>
      <c r="I431" s="577"/>
      <c r="J431" s="577"/>
      <c r="K431" s="577"/>
      <c r="L431" s="577"/>
      <c r="M431" s="577"/>
      <c r="N431" s="577"/>
      <c r="O431" s="577"/>
      <c r="P431" s="577"/>
      <c r="Q431" s="577"/>
      <c r="R431" s="577"/>
      <c r="S431" s="577"/>
      <c r="T431" s="577"/>
      <c r="U431" s="577"/>
      <c r="V431" s="577"/>
      <c r="W431" s="577"/>
      <c r="X431" s="577"/>
    </row>
    <row r="432">
      <c r="A432" s="577"/>
      <c r="B432" s="594"/>
      <c r="C432" s="594"/>
      <c r="D432" s="594"/>
      <c r="E432" s="594"/>
      <c r="F432" s="595"/>
      <c r="G432" s="594"/>
      <c r="H432" s="596"/>
      <c r="I432" s="577"/>
      <c r="J432" s="577"/>
      <c r="K432" s="577"/>
      <c r="L432" s="577"/>
      <c r="M432" s="577"/>
      <c r="N432" s="577"/>
      <c r="O432" s="577"/>
      <c r="P432" s="577"/>
      <c r="Q432" s="577"/>
      <c r="R432" s="577"/>
      <c r="S432" s="577"/>
      <c r="T432" s="577"/>
      <c r="U432" s="577"/>
      <c r="V432" s="577"/>
      <c r="W432" s="577"/>
      <c r="X432" s="577"/>
    </row>
    <row r="433">
      <c r="A433" s="577"/>
      <c r="B433" s="594"/>
      <c r="C433" s="594"/>
      <c r="D433" s="594"/>
      <c r="E433" s="594"/>
      <c r="F433" s="595"/>
      <c r="G433" s="594"/>
      <c r="H433" s="596"/>
      <c r="I433" s="577"/>
      <c r="J433" s="577"/>
      <c r="K433" s="577"/>
      <c r="L433" s="577"/>
      <c r="M433" s="577"/>
      <c r="N433" s="577"/>
      <c r="O433" s="577"/>
      <c r="P433" s="577"/>
      <c r="Q433" s="577"/>
      <c r="R433" s="577"/>
      <c r="S433" s="577"/>
      <c r="T433" s="577"/>
      <c r="U433" s="577"/>
      <c r="V433" s="577"/>
      <c r="W433" s="577"/>
      <c r="X433" s="577"/>
    </row>
    <row r="434">
      <c r="A434" s="577"/>
      <c r="B434" s="594"/>
      <c r="C434" s="594"/>
      <c r="D434" s="594"/>
      <c r="E434" s="594"/>
      <c r="F434" s="595"/>
      <c r="G434" s="594"/>
      <c r="H434" s="596"/>
      <c r="I434" s="577"/>
      <c r="J434" s="577"/>
      <c r="K434" s="577"/>
      <c r="L434" s="577"/>
      <c r="M434" s="577"/>
      <c r="N434" s="577"/>
      <c r="O434" s="577"/>
      <c r="P434" s="577"/>
      <c r="Q434" s="577"/>
      <c r="R434" s="577"/>
      <c r="S434" s="577"/>
      <c r="T434" s="577"/>
      <c r="U434" s="577"/>
      <c r="V434" s="577"/>
      <c r="W434" s="577"/>
      <c r="X434" s="577"/>
    </row>
    <row r="435">
      <c r="A435" s="577"/>
      <c r="B435" s="594"/>
      <c r="C435" s="594"/>
      <c r="D435" s="594"/>
      <c r="E435" s="594"/>
      <c r="F435" s="595"/>
      <c r="G435" s="594"/>
      <c r="H435" s="596"/>
      <c r="I435" s="577"/>
      <c r="J435" s="577"/>
      <c r="K435" s="577"/>
      <c r="L435" s="577"/>
      <c r="M435" s="577"/>
      <c r="N435" s="577"/>
      <c r="O435" s="577"/>
      <c r="P435" s="577"/>
      <c r="Q435" s="577"/>
      <c r="R435" s="577"/>
      <c r="S435" s="577"/>
      <c r="T435" s="577"/>
      <c r="U435" s="577"/>
      <c r="V435" s="577"/>
      <c r="W435" s="577"/>
      <c r="X435" s="577"/>
    </row>
    <row r="436">
      <c r="A436" s="577"/>
      <c r="B436" s="594"/>
      <c r="C436" s="594"/>
      <c r="D436" s="594"/>
      <c r="E436" s="594"/>
      <c r="F436" s="595"/>
      <c r="G436" s="594"/>
      <c r="H436" s="596"/>
      <c r="I436" s="577"/>
      <c r="J436" s="577"/>
      <c r="K436" s="577"/>
      <c r="L436" s="577"/>
      <c r="M436" s="577"/>
      <c r="N436" s="577"/>
      <c r="O436" s="577"/>
      <c r="P436" s="577"/>
      <c r="Q436" s="577"/>
      <c r="R436" s="577"/>
      <c r="S436" s="577"/>
      <c r="T436" s="577"/>
      <c r="U436" s="577"/>
      <c r="V436" s="577"/>
      <c r="W436" s="577"/>
      <c r="X436" s="577"/>
    </row>
    <row r="437">
      <c r="A437" s="577"/>
      <c r="B437" s="594"/>
      <c r="C437" s="594"/>
      <c r="D437" s="594"/>
      <c r="E437" s="594"/>
      <c r="F437" s="595"/>
      <c r="G437" s="594"/>
      <c r="H437" s="596"/>
      <c r="I437" s="577"/>
      <c r="J437" s="577"/>
      <c r="K437" s="577"/>
      <c r="L437" s="577"/>
      <c r="M437" s="577"/>
      <c r="N437" s="577"/>
      <c r="O437" s="577"/>
      <c r="P437" s="577"/>
      <c r="Q437" s="577"/>
      <c r="R437" s="577"/>
      <c r="S437" s="577"/>
      <c r="T437" s="577"/>
      <c r="U437" s="577"/>
      <c r="V437" s="577"/>
      <c r="W437" s="577"/>
      <c r="X437" s="577"/>
    </row>
    <row r="438">
      <c r="A438" s="577"/>
      <c r="B438" s="594"/>
      <c r="C438" s="594"/>
      <c r="D438" s="594"/>
      <c r="E438" s="594"/>
      <c r="F438" s="595"/>
      <c r="G438" s="594"/>
      <c r="H438" s="596"/>
      <c r="I438" s="577"/>
      <c r="J438" s="577"/>
      <c r="K438" s="577"/>
      <c r="L438" s="577"/>
      <c r="M438" s="577"/>
      <c r="N438" s="577"/>
      <c r="O438" s="577"/>
      <c r="P438" s="577"/>
      <c r="Q438" s="577"/>
      <c r="R438" s="577"/>
      <c r="S438" s="577"/>
      <c r="T438" s="577"/>
      <c r="U438" s="577"/>
      <c r="V438" s="577"/>
      <c r="W438" s="577"/>
      <c r="X438" s="577"/>
    </row>
    <row r="439">
      <c r="A439" s="577"/>
      <c r="B439" s="594"/>
      <c r="C439" s="594"/>
      <c r="D439" s="594"/>
      <c r="E439" s="594"/>
      <c r="F439" s="595"/>
      <c r="G439" s="594"/>
      <c r="H439" s="596"/>
      <c r="I439" s="577"/>
      <c r="J439" s="577"/>
      <c r="K439" s="577"/>
      <c r="L439" s="577"/>
      <c r="M439" s="577"/>
      <c r="N439" s="577"/>
      <c r="O439" s="577"/>
      <c r="P439" s="577"/>
      <c r="Q439" s="577"/>
      <c r="R439" s="577"/>
      <c r="S439" s="577"/>
      <c r="T439" s="577"/>
      <c r="U439" s="577"/>
      <c r="V439" s="577"/>
      <c r="W439" s="577"/>
      <c r="X439" s="577"/>
    </row>
    <row r="440">
      <c r="A440" s="577"/>
      <c r="B440" s="594"/>
      <c r="C440" s="594"/>
      <c r="D440" s="594"/>
      <c r="E440" s="594"/>
      <c r="F440" s="595"/>
      <c r="G440" s="594"/>
      <c r="H440" s="596"/>
      <c r="I440" s="577"/>
      <c r="J440" s="577"/>
      <c r="K440" s="577"/>
      <c r="L440" s="577"/>
      <c r="M440" s="577"/>
      <c r="N440" s="577"/>
      <c r="O440" s="577"/>
      <c r="P440" s="577"/>
      <c r="Q440" s="577"/>
      <c r="R440" s="577"/>
      <c r="S440" s="577"/>
      <c r="T440" s="577"/>
      <c r="U440" s="577"/>
      <c r="V440" s="577"/>
      <c r="W440" s="577"/>
      <c r="X440" s="577"/>
    </row>
    <row r="441">
      <c r="A441" s="577"/>
      <c r="B441" s="594"/>
      <c r="C441" s="594"/>
      <c r="D441" s="594"/>
      <c r="E441" s="594"/>
      <c r="F441" s="595"/>
      <c r="G441" s="594"/>
      <c r="H441" s="596"/>
      <c r="I441" s="577"/>
      <c r="J441" s="577"/>
      <c r="K441" s="577"/>
      <c r="L441" s="577"/>
      <c r="M441" s="577"/>
      <c r="N441" s="577"/>
      <c r="O441" s="577"/>
      <c r="P441" s="577"/>
      <c r="Q441" s="577"/>
      <c r="R441" s="577"/>
      <c r="S441" s="577"/>
      <c r="T441" s="577"/>
      <c r="U441" s="577"/>
      <c r="V441" s="577"/>
      <c r="W441" s="577"/>
      <c r="X441" s="577"/>
    </row>
    <row r="442">
      <c r="A442" s="577"/>
      <c r="B442" s="594"/>
      <c r="C442" s="594"/>
      <c r="D442" s="594"/>
      <c r="E442" s="594"/>
      <c r="F442" s="595"/>
      <c r="G442" s="594"/>
      <c r="H442" s="596"/>
      <c r="I442" s="577"/>
      <c r="J442" s="577"/>
      <c r="K442" s="577"/>
      <c r="L442" s="577"/>
      <c r="M442" s="577"/>
      <c r="N442" s="577"/>
      <c r="O442" s="577"/>
      <c r="P442" s="577"/>
      <c r="Q442" s="577"/>
      <c r="R442" s="577"/>
      <c r="S442" s="577"/>
      <c r="T442" s="577"/>
      <c r="U442" s="577"/>
      <c r="V442" s="577"/>
      <c r="W442" s="577"/>
      <c r="X442" s="577"/>
    </row>
    <row r="443">
      <c r="A443" s="577"/>
      <c r="B443" s="594"/>
      <c r="C443" s="594"/>
      <c r="D443" s="594"/>
      <c r="E443" s="594"/>
      <c r="F443" s="595"/>
      <c r="G443" s="594"/>
      <c r="H443" s="596"/>
      <c r="I443" s="577"/>
      <c r="J443" s="577"/>
      <c r="K443" s="577"/>
      <c r="L443" s="577"/>
      <c r="M443" s="577"/>
      <c r="N443" s="577"/>
      <c r="O443" s="577"/>
      <c r="P443" s="577"/>
      <c r="Q443" s="577"/>
      <c r="R443" s="577"/>
      <c r="S443" s="577"/>
      <c r="T443" s="577"/>
      <c r="U443" s="577"/>
      <c r="V443" s="577"/>
      <c r="W443" s="577"/>
      <c r="X443" s="577"/>
    </row>
    <row r="444">
      <c r="A444" s="577"/>
      <c r="B444" s="594"/>
      <c r="C444" s="594"/>
      <c r="D444" s="594"/>
      <c r="E444" s="594"/>
      <c r="F444" s="595"/>
      <c r="G444" s="594"/>
      <c r="H444" s="596"/>
      <c r="I444" s="577"/>
      <c r="J444" s="577"/>
      <c r="K444" s="577"/>
      <c r="L444" s="577"/>
      <c r="M444" s="577"/>
      <c r="N444" s="577"/>
      <c r="O444" s="577"/>
      <c r="P444" s="577"/>
      <c r="Q444" s="577"/>
      <c r="R444" s="577"/>
      <c r="S444" s="577"/>
      <c r="T444" s="577"/>
      <c r="U444" s="577"/>
      <c r="V444" s="577"/>
      <c r="W444" s="577"/>
      <c r="X444" s="577"/>
    </row>
    <row r="445">
      <c r="A445" s="577"/>
      <c r="B445" s="594"/>
      <c r="C445" s="594"/>
      <c r="D445" s="594"/>
      <c r="E445" s="594"/>
      <c r="F445" s="595"/>
      <c r="G445" s="594"/>
      <c r="H445" s="596"/>
      <c r="I445" s="577"/>
      <c r="J445" s="577"/>
      <c r="K445" s="577"/>
      <c r="L445" s="577"/>
      <c r="M445" s="577"/>
      <c r="N445" s="577"/>
      <c r="O445" s="577"/>
      <c r="P445" s="577"/>
      <c r="Q445" s="577"/>
      <c r="R445" s="577"/>
      <c r="S445" s="577"/>
      <c r="T445" s="577"/>
      <c r="U445" s="577"/>
      <c r="V445" s="577"/>
      <c r="W445" s="577"/>
      <c r="X445" s="577"/>
    </row>
    <row r="446">
      <c r="A446" s="577"/>
      <c r="B446" s="594"/>
      <c r="C446" s="594"/>
      <c r="D446" s="594"/>
      <c r="E446" s="594"/>
      <c r="F446" s="595"/>
      <c r="G446" s="594"/>
      <c r="H446" s="596"/>
      <c r="I446" s="577"/>
      <c r="J446" s="577"/>
      <c r="K446" s="577"/>
      <c r="L446" s="577"/>
      <c r="M446" s="577"/>
      <c r="N446" s="577"/>
      <c r="O446" s="577"/>
      <c r="P446" s="577"/>
      <c r="Q446" s="577"/>
      <c r="R446" s="577"/>
      <c r="S446" s="577"/>
      <c r="T446" s="577"/>
      <c r="U446" s="577"/>
      <c r="V446" s="577"/>
      <c r="W446" s="577"/>
      <c r="X446" s="577"/>
    </row>
    <row r="447">
      <c r="A447" s="577"/>
      <c r="B447" s="594"/>
      <c r="C447" s="594"/>
      <c r="D447" s="594"/>
      <c r="E447" s="594"/>
      <c r="F447" s="595"/>
      <c r="G447" s="594"/>
      <c r="H447" s="596"/>
      <c r="I447" s="577"/>
      <c r="J447" s="577"/>
      <c r="K447" s="577"/>
      <c r="L447" s="577"/>
      <c r="M447" s="577"/>
      <c r="N447" s="577"/>
      <c r="O447" s="577"/>
      <c r="P447" s="577"/>
      <c r="Q447" s="577"/>
      <c r="R447" s="577"/>
      <c r="S447" s="577"/>
      <c r="T447" s="577"/>
      <c r="U447" s="577"/>
      <c r="V447" s="577"/>
      <c r="W447" s="577"/>
      <c r="X447" s="577"/>
    </row>
    <row r="448">
      <c r="A448" s="577"/>
      <c r="B448" s="594"/>
      <c r="C448" s="594"/>
      <c r="D448" s="594"/>
      <c r="E448" s="594"/>
      <c r="F448" s="595"/>
      <c r="G448" s="594"/>
      <c r="H448" s="596"/>
      <c r="I448" s="577"/>
      <c r="J448" s="577"/>
      <c r="K448" s="577"/>
      <c r="L448" s="577"/>
      <c r="M448" s="577"/>
      <c r="N448" s="577"/>
      <c r="O448" s="577"/>
      <c r="P448" s="577"/>
      <c r="Q448" s="577"/>
      <c r="R448" s="577"/>
      <c r="S448" s="577"/>
      <c r="T448" s="577"/>
      <c r="U448" s="577"/>
      <c r="V448" s="577"/>
      <c r="W448" s="577"/>
      <c r="X448" s="577"/>
    </row>
    <row r="449">
      <c r="A449" s="577"/>
      <c r="B449" s="594"/>
      <c r="C449" s="594"/>
      <c r="D449" s="594"/>
      <c r="E449" s="594"/>
      <c r="F449" s="595"/>
      <c r="G449" s="594"/>
      <c r="H449" s="596"/>
      <c r="I449" s="577"/>
      <c r="J449" s="577"/>
      <c r="K449" s="577"/>
      <c r="L449" s="577"/>
      <c r="M449" s="577"/>
      <c r="N449" s="577"/>
      <c r="O449" s="577"/>
      <c r="P449" s="577"/>
      <c r="Q449" s="577"/>
      <c r="R449" s="577"/>
      <c r="S449" s="577"/>
      <c r="T449" s="577"/>
      <c r="U449" s="577"/>
      <c r="V449" s="577"/>
      <c r="W449" s="577"/>
      <c r="X449" s="577"/>
    </row>
    <row r="450">
      <c r="A450" s="577"/>
      <c r="B450" s="594"/>
      <c r="C450" s="594"/>
      <c r="D450" s="594"/>
      <c r="E450" s="594"/>
      <c r="F450" s="595"/>
      <c r="G450" s="594"/>
      <c r="H450" s="596"/>
      <c r="I450" s="577"/>
      <c r="J450" s="577"/>
      <c r="K450" s="577"/>
      <c r="L450" s="577"/>
      <c r="M450" s="577"/>
      <c r="N450" s="577"/>
      <c r="O450" s="577"/>
      <c r="P450" s="577"/>
      <c r="Q450" s="577"/>
      <c r="R450" s="577"/>
      <c r="S450" s="577"/>
      <c r="T450" s="577"/>
      <c r="U450" s="577"/>
      <c r="V450" s="577"/>
      <c r="W450" s="577"/>
      <c r="X450" s="577"/>
    </row>
    <row r="451">
      <c r="A451" s="577"/>
      <c r="B451" s="594"/>
      <c r="C451" s="594"/>
      <c r="D451" s="594"/>
      <c r="E451" s="594"/>
      <c r="F451" s="595"/>
      <c r="G451" s="594"/>
      <c r="H451" s="596"/>
      <c r="I451" s="577"/>
      <c r="J451" s="577"/>
      <c r="K451" s="577"/>
      <c r="L451" s="577"/>
      <c r="M451" s="577"/>
      <c r="N451" s="577"/>
      <c r="O451" s="577"/>
      <c r="P451" s="577"/>
      <c r="Q451" s="577"/>
      <c r="R451" s="577"/>
      <c r="S451" s="577"/>
      <c r="T451" s="577"/>
      <c r="U451" s="577"/>
      <c r="V451" s="577"/>
      <c r="W451" s="577"/>
      <c r="X451" s="577"/>
    </row>
    <row r="452">
      <c r="A452" s="577"/>
      <c r="B452" s="594"/>
      <c r="C452" s="594"/>
      <c r="D452" s="594"/>
      <c r="E452" s="594"/>
      <c r="F452" s="595"/>
      <c r="G452" s="594"/>
      <c r="H452" s="596"/>
      <c r="I452" s="577"/>
      <c r="J452" s="577"/>
      <c r="K452" s="577"/>
      <c r="L452" s="577"/>
      <c r="M452" s="577"/>
      <c r="N452" s="577"/>
      <c r="O452" s="577"/>
      <c r="P452" s="577"/>
      <c r="Q452" s="577"/>
      <c r="R452" s="577"/>
      <c r="S452" s="577"/>
      <c r="T452" s="577"/>
      <c r="U452" s="577"/>
      <c r="V452" s="577"/>
      <c r="W452" s="577"/>
      <c r="X452" s="577"/>
    </row>
    <row r="453">
      <c r="A453" s="577"/>
      <c r="B453" s="594"/>
      <c r="C453" s="594"/>
      <c r="D453" s="594"/>
      <c r="E453" s="594"/>
      <c r="F453" s="595"/>
      <c r="G453" s="594"/>
      <c r="H453" s="596"/>
      <c r="I453" s="577"/>
      <c r="J453" s="577"/>
      <c r="K453" s="577"/>
      <c r="L453" s="577"/>
      <c r="M453" s="577"/>
      <c r="N453" s="577"/>
      <c r="O453" s="577"/>
      <c r="P453" s="577"/>
      <c r="Q453" s="577"/>
      <c r="R453" s="577"/>
      <c r="S453" s="577"/>
      <c r="T453" s="577"/>
      <c r="U453" s="577"/>
      <c r="V453" s="577"/>
      <c r="W453" s="577"/>
      <c r="X453" s="577"/>
    </row>
    <row r="454">
      <c r="A454" s="577"/>
      <c r="B454" s="594"/>
      <c r="C454" s="594"/>
      <c r="D454" s="594"/>
      <c r="E454" s="594"/>
      <c r="F454" s="595"/>
      <c r="G454" s="594"/>
      <c r="H454" s="596"/>
      <c r="I454" s="577"/>
      <c r="J454" s="577"/>
      <c r="K454" s="577"/>
      <c r="L454" s="577"/>
      <c r="M454" s="577"/>
      <c r="N454" s="577"/>
      <c r="O454" s="577"/>
      <c r="P454" s="577"/>
      <c r="Q454" s="577"/>
      <c r="R454" s="577"/>
      <c r="S454" s="577"/>
      <c r="T454" s="577"/>
      <c r="U454" s="577"/>
      <c r="V454" s="577"/>
      <c r="W454" s="577"/>
      <c r="X454" s="577"/>
    </row>
    <row r="455">
      <c r="A455" s="577"/>
      <c r="B455" s="594"/>
      <c r="C455" s="594"/>
      <c r="D455" s="594"/>
      <c r="E455" s="594"/>
      <c r="F455" s="595"/>
      <c r="G455" s="594"/>
      <c r="H455" s="596"/>
      <c r="I455" s="577"/>
      <c r="J455" s="577"/>
      <c r="K455" s="577"/>
      <c r="L455" s="577"/>
      <c r="M455" s="577"/>
      <c r="N455" s="577"/>
      <c r="O455" s="577"/>
      <c r="P455" s="577"/>
      <c r="Q455" s="577"/>
      <c r="R455" s="577"/>
      <c r="S455" s="577"/>
      <c r="T455" s="577"/>
      <c r="U455" s="577"/>
      <c r="V455" s="577"/>
      <c r="W455" s="577"/>
      <c r="X455" s="577"/>
    </row>
    <row r="456">
      <c r="A456" s="577"/>
      <c r="B456" s="594"/>
      <c r="C456" s="594"/>
      <c r="D456" s="594"/>
      <c r="E456" s="594"/>
      <c r="F456" s="595"/>
      <c r="G456" s="594"/>
      <c r="H456" s="596"/>
      <c r="I456" s="577"/>
      <c r="J456" s="577"/>
      <c r="K456" s="577"/>
      <c r="L456" s="577"/>
      <c r="M456" s="577"/>
      <c r="N456" s="577"/>
      <c r="O456" s="577"/>
      <c r="P456" s="577"/>
      <c r="Q456" s="577"/>
      <c r="R456" s="577"/>
      <c r="S456" s="577"/>
      <c r="T456" s="577"/>
      <c r="U456" s="577"/>
      <c r="V456" s="577"/>
      <c r="W456" s="577"/>
      <c r="X456" s="577"/>
    </row>
    <row r="457">
      <c r="A457" s="577"/>
      <c r="B457" s="594"/>
      <c r="C457" s="594"/>
      <c r="D457" s="594"/>
      <c r="E457" s="594"/>
      <c r="F457" s="595"/>
      <c r="G457" s="594"/>
      <c r="H457" s="596"/>
      <c r="I457" s="577"/>
      <c r="J457" s="577"/>
      <c r="K457" s="577"/>
      <c r="L457" s="577"/>
      <c r="M457" s="577"/>
      <c r="N457" s="577"/>
      <c r="O457" s="577"/>
      <c r="P457" s="577"/>
      <c r="Q457" s="577"/>
      <c r="R457" s="577"/>
      <c r="S457" s="577"/>
      <c r="T457" s="577"/>
      <c r="U457" s="577"/>
      <c r="V457" s="577"/>
      <c r="W457" s="577"/>
      <c r="X457" s="577"/>
    </row>
    <row r="458">
      <c r="A458" s="577"/>
      <c r="B458" s="594"/>
      <c r="C458" s="594"/>
      <c r="D458" s="594"/>
      <c r="E458" s="594"/>
      <c r="F458" s="595"/>
      <c r="G458" s="594"/>
      <c r="H458" s="596"/>
      <c r="I458" s="577"/>
      <c r="J458" s="577"/>
      <c r="K458" s="577"/>
      <c r="L458" s="577"/>
      <c r="M458" s="577"/>
      <c r="N458" s="577"/>
      <c r="O458" s="577"/>
      <c r="P458" s="577"/>
      <c r="Q458" s="577"/>
      <c r="R458" s="577"/>
      <c r="S458" s="577"/>
      <c r="T458" s="577"/>
      <c r="U458" s="577"/>
      <c r="V458" s="577"/>
      <c r="W458" s="577"/>
      <c r="X458" s="577"/>
    </row>
    <row r="459">
      <c r="A459" s="577"/>
      <c r="B459" s="594"/>
      <c r="C459" s="594"/>
      <c r="D459" s="594"/>
      <c r="E459" s="594"/>
      <c r="F459" s="595"/>
      <c r="G459" s="594"/>
      <c r="H459" s="596"/>
      <c r="I459" s="577"/>
      <c r="J459" s="577"/>
      <c r="K459" s="577"/>
      <c r="L459" s="577"/>
      <c r="M459" s="577"/>
      <c r="N459" s="577"/>
      <c r="O459" s="577"/>
      <c r="P459" s="577"/>
      <c r="Q459" s="577"/>
      <c r="R459" s="577"/>
      <c r="S459" s="577"/>
      <c r="T459" s="577"/>
      <c r="U459" s="577"/>
      <c r="V459" s="577"/>
      <c r="W459" s="577"/>
      <c r="X459" s="577"/>
    </row>
    <row r="460">
      <c r="A460" s="577"/>
      <c r="B460" s="594"/>
      <c r="C460" s="594"/>
      <c r="D460" s="594"/>
      <c r="E460" s="594"/>
      <c r="F460" s="595"/>
      <c r="G460" s="594"/>
      <c r="H460" s="596"/>
      <c r="I460" s="577"/>
      <c r="J460" s="577"/>
      <c r="K460" s="577"/>
      <c r="L460" s="577"/>
      <c r="M460" s="577"/>
      <c r="N460" s="577"/>
      <c r="O460" s="577"/>
      <c r="P460" s="577"/>
      <c r="Q460" s="577"/>
      <c r="R460" s="577"/>
      <c r="S460" s="577"/>
      <c r="T460" s="577"/>
      <c r="U460" s="577"/>
      <c r="V460" s="577"/>
      <c r="W460" s="577"/>
      <c r="X460" s="577"/>
    </row>
    <row r="461">
      <c r="A461" s="577"/>
      <c r="B461" s="594"/>
      <c r="C461" s="594"/>
      <c r="D461" s="594"/>
      <c r="E461" s="594"/>
      <c r="F461" s="595"/>
      <c r="G461" s="594"/>
      <c r="H461" s="596"/>
      <c r="I461" s="577"/>
      <c r="J461" s="577"/>
      <c r="K461" s="577"/>
      <c r="L461" s="577"/>
      <c r="M461" s="577"/>
      <c r="N461" s="577"/>
      <c r="O461" s="577"/>
      <c r="P461" s="577"/>
      <c r="Q461" s="577"/>
      <c r="R461" s="577"/>
      <c r="S461" s="577"/>
      <c r="T461" s="577"/>
      <c r="U461" s="577"/>
      <c r="V461" s="577"/>
      <c r="W461" s="577"/>
      <c r="X461" s="577"/>
    </row>
    <row r="462">
      <c r="A462" s="577"/>
      <c r="B462" s="594"/>
      <c r="C462" s="594"/>
      <c r="D462" s="594"/>
      <c r="E462" s="594"/>
      <c r="F462" s="595"/>
      <c r="G462" s="594"/>
      <c r="H462" s="596"/>
      <c r="I462" s="577"/>
      <c r="J462" s="577"/>
      <c r="K462" s="577"/>
      <c r="L462" s="577"/>
      <c r="M462" s="577"/>
      <c r="N462" s="577"/>
      <c r="O462" s="577"/>
      <c r="P462" s="577"/>
      <c r="Q462" s="577"/>
      <c r="R462" s="577"/>
      <c r="S462" s="577"/>
      <c r="T462" s="577"/>
      <c r="U462" s="577"/>
      <c r="V462" s="577"/>
      <c r="W462" s="577"/>
      <c r="X462" s="577"/>
    </row>
    <row r="463">
      <c r="A463" s="577"/>
      <c r="B463" s="594"/>
      <c r="C463" s="594"/>
      <c r="D463" s="594"/>
      <c r="E463" s="594"/>
      <c r="F463" s="595"/>
      <c r="G463" s="594"/>
      <c r="H463" s="596"/>
      <c r="I463" s="577"/>
      <c r="J463" s="577"/>
      <c r="K463" s="577"/>
      <c r="L463" s="577"/>
      <c r="M463" s="577"/>
      <c r="N463" s="577"/>
      <c r="O463" s="577"/>
      <c r="P463" s="577"/>
      <c r="Q463" s="577"/>
      <c r="R463" s="577"/>
      <c r="S463" s="577"/>
      <c r="T463" s="577"/>
      <c r="U463" s="577"/>
      <c r="V463" s="577"/>
      <c r="W463" s="577"/>
      <c r="X463" s="577"/>
    </row>
    <row r="464">
      <c r="A464" s="577"/>
      <c r="B464" s="594"/>
      <c r="C464" s="594"/>
      <c r="D464" s="594"/>
      <c r="E464" s="594"/>
      <c r="F464" s="595"/>
      <c r="G464" s="594"/>
      <c r="H464" s="596"/>
      <c r="I464" s="577"/>
      <c r="J464" s="577"/>
      <c r="K464" s="577"/>
      <c r="L464" s="577"/>
      <c r="M464" s="577"/>
      <c r="N464" s="577"/>
      <c r="O464" s="577"/>
      <c r="P464" s="577"/>
      <c r="Q464" s="577"/>
      <c r="R464" s="577"/>
      <c r="S464" s="577"/>
      <c r="T464" s="577"/>
      <c r="U464" s="577"/>
      <c r="V464" s="577"/>
      <c r="W464" s="577"/>
      <c r="X464" s="577"/>
    </row>
    <row r="465">
      <c r="A465" s="577"/>
      <c r="B465" s="594"/>
      <c r="C465" s="594"/>
      <c r="D465" s="594"/>
      <c r="E465" s="594"/>
      <c r="F465" s="595"/>
      <c r="G465" s="594"/>
      <c r="H465" s="596"/>
      <c r="I465" s="577"/>
      <c r="J465" s="577"/>
      <c r="K465" s="577"/>
      <c r="L465" s="577"/>
      <c r="M465" s="577"/>
      <c r="N465" s="577"/>
      <c r="O465" s="577"/>
      <c r="P465" s="577"/>
      <c r="Q465" s="577"/>
      <c r="R465" s="577"/>
      <c r="S465" s="577"/>
      <c r="T465" s="577"/>
      <c r="U465" s="577"/>
      <c r="V465" s="577"/>
      <c r="W465" s="577"/>
      <c r="X465" s="577"/>
    </row>
    <row r="466">
      <c r="A466" s="577"/>
      <c r="B466" s="594"/>
      <c r="C466" s="594"/>
      <c r="D466" s="594"/>
      <c r="E466" s="594"/>
      <c r="F466" s="595"/>
      <c r="G466" s="594"/>
      <c r="H466" s="596"/>
      <c r="I466" s="577"/>
      <c r="J466" s="577"/>
      <c r="K466" s="577"/>
      <c r="L466" s="577"/>
      <c r="M466" s="577"/>
      <c r="N466" s="577"/>
      <c r="O466" s="577"/>
      <c r="P466" s="577"/>
      <c r="Q466" s="577"/>
      <c r="R466" s="577"/>
      <c r="S466" s="577"/>
      <c r="T466" s="577"/>
      <c r="U466" s="577"/>
      <c r="V466" s="577"/>
      <c r="W466" s="577"/>
      <c r="X466" s="577"/>
    </row>
    <row r="467">
      <c r="A467" s="577"/>
      <c r="B467" s="594"/>
      <c r="C467" s="594"/>
      <c r="D467" s="594"/>
      <c r="E467" s="594"/>
      <c r="F467" s="595"/>
      <c r="G467" s="594"/>
      <c r="H467" s="596"/>
      <c r="I467" s="577"/>
      <c r="J467" s="577"/>
      <c r="K467" s="577"/>
      <c r="L467" s="577"/>
      <c r="M467" s="577"/>
      <c r="N467" s="577"/>
      <c r="O467" s="577"/>
      <c r="P467" s="577"/>
      <c r="Q467" s="577"/>
      <c r="R467" s="577"/>
      <c r="S467" s="577"/>
      <c r="T467" s="577"/>
      <c r="U467" s="577"/>
      <c r="V467" s="577"/>
      <c r="W467" s="577"/>
      <c r="X467" s="577"/>
    </row>
    <row r="468">
      <c r="A468" s="577"/>
      <c r="B468" s="594"/>
      <c r="C468" s="594"/>
      <c r="D468" s="594"/>
      <c r="E468" s="594"/>
      <c r="F468" s="595"/>
      <c r="G468" s="594"/>
      <c r="H468" s="596"/>
      <c r="I468" s="577"/>
      <c r="J468" s="577"/>
      <c r="K468" s="577"/>
      <c r="L468" s="577"/>
      <c r="M468" s="577"/>
      <c r="N468" s="577"/>
      <c r="O468" s="577"/>
      <c r="P468" s="577"/>
      <c r="Q468" s="577"/>
      <c r="R468" s="577"/>
      <c r="S468" s="577"/>
      <c r="T468" s="577"/>
      <c r="U468" s="577"/>
      <c r="V468" s="577"/>
      <c r="W468" s="577"/>
      <c r="X468" s="577"/>
    </row>
    <row r="469">
      <c r="A469" s="577"/>
      <c r="B469" s="594"/>
      <c r="C469" s="594"/>
      <c r="D469" s="594"/>
      <c r="E469" s="594"/>
      <c r="F469" s="595"/>
      <c r="G469" s="594"/>
      <c r="H469" s="596"/>
      <c r="I469" s="577"/>
      <c r="J469" s="577"/>
      <c r="K469" s="577"/>
      <c r="L469" s="577"/>
      <c r="M469" s="577"/>
      <c r="N469" s="577"/>
      <c r="O469" s="577"/>
      <c r="P469" s="577"/>
      <c r="Q469" s="577"/>
      <c r="R469" s="577"/>
      <c r="S469" s="577"/>
      <c r="T469" s="577"/>
      <c r="U469" s="577"/>
      <c r="V469" s="577"/>
      <c r="W469" s="577"/>
      <c r="X469" s="577"/>
    </row>
    <row r="470">
      <c r="A470" s="577"/>
      <c r="B470" s="594"/>
      <c r="C470" s="594"/>
      <c r="D470" s="594"/>
      <c r="E470" s="594"/>
      <c r="F470" s="595"/>
      <c r="G470" s="594"/>
      <c r="H470" s="596"/>
      <c r="I470" s="577"/>
      <c r="J470" s="577"/>
      <c r="K470" s="577"/>
      <c r="L470" s="577"/>
      <c r="M470" s="577"/>
      <c r="N470" s="577"/>
      <c r="O470" s="577"/>
      <c r="P470" s="577"/>
      <c r="Q470" s="577"/>
      <c r="R470" s="577"/>
      <c r="S470" s="577"/>
      <c r="T470" s="577"/>
      <c r="U470" s="577"/>
      <c r="V470" s="577"/>
      <c r="W470" s="577"/>
      <c r="X470" s="577"/>
    </row>
    <row r="471">
      <c r="A471" s="577"/>
      <c r="B471" s="594"/>
      <c r="C471" s="594"/>
      <c r="D471" s="594"/>
      <c r="E471" s="594"/>
      <c r="F471" s="595"/>
      <c r="G471" s="594"/>
      <c r="H471" s="596"/>
      <c r="I471" s="577"/>
      <c r="J471" s="577"/>
      <c r="K471" s="577"/>
      <c r="L471" s="577"/>
      <c r="M471" s="577"/>
      <c r="N471" s="577"/>
      <c r="O471" s="577"/>
      <c r="P471" s="577"/>
      <c r="Q471" s="577"/>
      <c r="R471" s="577"/>
      <c r="S471" s="577"/>
      <c r="T471" s="577"/>
      <c r="U471" s="577"/>
      <c r="V471" s="577"/>
      <c r="W471" s="577"/>
      <c r="X471" s="577"/>
    </row>
    <row r="472">
      <c r="A472" s="577"/>
      <c r="B472" s="594"/>
      <c r="C472" s="594"/>
      <c r="D472" s="594"/>
      <c r="E472" s="594"/>
      <c r="F472" s="595"/>
      <c r="G472" s="594"/>
      <c r="H472" s="596"/>
      <c r="I472" s="577"/>
      <c r="J472" s="577"/>
      <c r="K472" s="577"/>
      <c r="L472" s="577"/>
      <c r="M472" s="577"/>
      <c r="N472" s="577"/>
      <c r="O472" s="577"/>
      <c r="P472" s="577"/>
      <c r="Q472" s="577"/>
      <c r="R472" s="577"/>
      <c r="S472" s="577"/>
      <c r="T472" s="577"/>
      <c r="U472" s="577"/>
      <c r="V472" s="577"/>
      <c r="W472" s="577"/>
      <c r="X472" s="577"/>
    </row>
    <row r="473">
      <c r="A473" s="577"/>
      <c r="B473" s="594"/>
      <c r="C473" s="594"/>
      <c r="D473" s="594"/>
      <c r="E473" s="594"/>
      <c r="F473" s="595"/>
      <c r="G473" s="594"/>
      <c r="H473" s="596"/>
      <c r="I473" s="577"/>
      <c r="J473" s="577"/>
      <c r="K473" s="577"/>
      <c r="L473" s="577"/>
      <c r="M473" s="577"/>
      <c r="N473" s="577"/>
      <c r="O473" s="577"/>
      <c r="P473" s="577"/>
      <c r="Q473" s="577"/>
      <c r="R473" s="577"/>
      <c r="S473" s="577"/>
      <c r="T473" s="577"/>
      <c r="U473" s="577"/>
      <c r="V473" s="577"/>
      <c r="W473" s="577"/>
      <c r="X473" s="577"/>
    </row>
    <row r="474">
      <c r="A474" s="577"/>
      <c r="B474" s="594"/>
      <c r="C474" s="594"/>
      <c r="D474" s="594"/>
      <c r="E474" s="594"/>
      <c r="F474" s="595"/>
      <c r="G474" s="594"/>
      <c r="H474" s="596"/>
      <c r="I474" s="577"/>
      <c r="J474" s="577"/>
      <c r="K474" s="577"/>
      <c r="L474" s="577"/>
      <c r="M474" s="577"/>
      <c r="N474" s="577"/>
      <c r="O474" s="577"/>
      <c r="P474" s="577"/>
      <c r="Q474" s="577"/>
      <c r="R474" s="577"/>
      <c r="S474" s="577"/>
      <c r="T474" s="577"/>
      <c r="U474" s="577"/>
      <c r="V474" s="577"/>
      <c r="W474" s="577"/>
      <c r="X474" s="577"/>
    </row>
    <row r="475">
      <c r="A475" s="577"/>
      <c r="B475" s="594"/>
      <c r="C475" s="594"/>
      <c r="D475" s="594"/>
      <c r="E475" s="594"/>
      <c r="F475" s="595"/>
      <c r="G475" s="594"/>
      <c r="H475" s="596"/>
      <c r="I475" s="577"/>
      <c r="J475" s="577"/>
      <c r="K475" s="577"/>
      <c r="L475" s="577"/>
      <c r="M475" s="577"/>
      <c r="N475" s="577"/>
      <c r="O475" s="577"/>
      <c r="P475" s="577"/>
      <c r="Q475" s="577"/>
      <c r="R475" s="577"/>
      <c r="S475" s="577"/>
      <c r="T475" s="577"/>
      <c r="U475" s="577"/>
      <c r="V475" s="577"/>
      <c r="W475" s="577"/>
      <c r="X475" s="577"/>
    </row>
    <row r="476">
      <c r="A476" s="577"/>
      <c r="B476" s="594"/>
      <c r="C476" s="594"/>
      <c r="D476" s="594"/>
      <c r="E476" s="594"/>
      <c r="F476" s="595"/>
      <c r="G476" s="594"/>
      <c r="H476" s="596"/>
      <c r="I476" s="577"/>
      <c r="J476" s="577"/>
      <c r="K476" s="577"/>
      <c r="L476" s="577"/>
      <c r="M476" s="577"/>
      <c r="N476" s="577"/>
      <c r="O476" s="577"/>
      <c r="P476" s="577"/>
      <c r="Q476" s="577"/>
      <c r="R476" s="577"/>
      <c r="S476" s="577"/>
      <c r="T476" s="577"/>
      <c r="U476" s="577"/>
      <c r="V476" s="577"/>
      <c r="W476" s="577"/>
      <c r="X476" s="577"/>
    </row>
    <row r="477">
      <c r="A477" s="577"/>
      <c r="B477" s="594"/>
      <c r="C477" s="594"/>
      <c r="D477" s="594"/>
      <c r="E477" s="594"/>
      <c r="F477" s="595"/>
      <c r="G477" s="594"/>
      <c r="H477" s="596"/>
      <c r="I477" s="577"/>
      <c r="J477" s="577"/>
      <c r="K477" s="577"/>
      <c r="L477" s="577"/>
      <c r="M477" s="577"/>
      <c r="N477" s="577"/>
      <c r="O477" s="577"/>
      <c r="P477" s="577"/>
      <c r="Q477" s="577"/>
      <c r="R477" s="577"/>
      <c r="S477" s="577"/>
      <c r="T477" s="577"/>
      <c r="U477" s="577"/>
      <c r="V477" s="577"/>
      <c r="W477" s="577"/>
      <c r="X477" s="577"/>
    </row>
    <row r="478">
      <c r="A478" s="577"/>
      <c r="B478" s="594"/>
      <c r="C478" s="594"/>
      <c r="D478" s="594"/>
      <c r="E478" s="594"/>
      <c r="F478" s="595"/>
      <c r="G478" s="594"/>
      <c r="H478" s="596"/>
      <c r="I478" s="577"/>
      <c r="J478" s="577"/>
      <c r="K478" s="577"/>
      <c r="L478" s="577"/>
      <c r="M478" s="577"/>
      <c r="N478" s="577"/>
      <c r="O478" s="577"/>
      <c r="P478" s="577"/>
      <c r="Q478" s="577"/>
      <c r="R478" s="577"/>
      <c r="S478" s="577"/>
      <c r="T478" s="577"/>
      <c r="U478" s="577"/>
      <c r="V478" s="577"/>
      <c r="W478" s="577"/>
      <c r="X478" s="577"/>
    </row>
    <row r="479">
      <c r="A479" s="577"/>
      <c r="B479" s="594"/>
      <c r="C479" s="594"/>
      <c r="D479" s="594"/>
      <c r="E479" s="594"/>
      <c r="F479" s="595"/>
      <c r="G479" s="594"/>
      <c r="H479" s="596"/>
      <c r="I479" s="577"/>
      <c r="J479" s="577"/>
      <c r="K479" s="577"/>
      <c r="L479" s="577"/>
      <c r="M479" s="577"/>
      <c r="N479" s="577"/>
      <c r="O479" s="577"/>
      <c r="P479" s="577"/>
      <c r="Q479" s="577"/>
      <c r="R479" s="577"/>
      <c r="S479" s="577"/>
      <c r="T479" s="577"/>
      <c r="U479" s="577"/>
      <c r="V479" s="577"/>
      <c r="W479" s="577"/>
      <c r="X479" s="577"/>
    </row>
    <row r="480">
      <c r="A480" s="577"/>
      <c r="B480" s="594"/>
      <c r="C480" s="594"/>
      <c r="D480" s="594"/>
      <c r="E480" s="594"/>
      <c r="F480" s="595"/>
      <c r="G480" s="594"/>
      <c r="H480" s="596"/>
      <c r="I480" s="577"/>
      <c r="J480" s="577"/>
      <c r="K480" s="577"/>
      <c r="L480" s="577"/>
      <c r="M480" s="577"/>
      <c r="N480" s="577"/>
      <c r="O480" s="577"/>
      <c r="P480" s="577"/>
      <c r="Q480" s="577"/>
      <c r="R480" s="577"/>
      <c r="S480" s="577"/>
      <c r="T480" s="577"/>
      <c r="U480" s="577"/>
      <c r="V480" s="577"/>
      <c r="W480" s="577"/>
      <c r="X480" s="577"/>
    </row>
    <row r="481">
      <c r="A481" s="577"/>
      <c r="B481" s="594"/>
      <c r="C481" s="594"/>
      <c r="D481" s="594"/>
      <c r="E481" s="594"/>
      <c r="F481" s="595"/>
      <c r="G481" s="594"/>
      <c r="H481" s="596"/>
      <c r="I481" s="577"/>
      <c r="J481" s="577"/>
      <c r="K481" s="577"/>
      <c r="L481" s="577"/>
      <c r="M481" s="577"/>
      <c r="N481" s="577"/>
      <c r="O481" s="577"/>
      <c r="P481" s="577"/>
      <c r="Q481" s="577"/>
      <c r="R481" s="577"/>
      <c r="S481" s="577"/>
      <c r="T481" s="577"/>
      <c r="U481" s="577"/>
      <c r="V481" s="577"/>
      <c r="W481" s="577"/>
      <c r="X481" s="577"/>
    </row>
    <row r="482">
      <c r="A482" s="577"/>
      <c r="B482" s="594"/>
      <c r="C482" s="594"/>
      <c r="D482" s="594"/>
      <c r="E482" s="594"/>
      <c r="F482" s="595"/>
      <c r="G482" s="594"/>
      <c r="H482" s="596"/>
      <c r="I482" s="577"/>
      <c r="J482" s="577"/>
      <c r="K482" s="577"/>
      <c r="L482" s="577"/>
      <c r="M482" s="577"/>
      <c r="N482" s="577"/>
      <c r="O482" s="577"/>
      <c r="P482" s="577"/>
      <c r="Q482" s="577"/>
      <c r="R482" s="577"/>
      <c r="S482" s="577"/>
      <c r="T482" s="577"/>
      <c r="U482" s="577"/>
      <c r="V482" s="577"/>
      <c r="W482" s="577"/>
      <c r="X482" s="577"/>
    </row>
    <row r="483">
      <c r="A483" s="577"/>
      <c r="B483" s="594"/>
      <c r="C483" s="594"/>
      <c r="D483" s="594"/>
      <c r="E483" s="594"/>
      <c r="F483" s="595"/>
      <c r="G483" s="594"/>
      <c r="H483" s="596"/>
      <c r="I483" s="577"/>
      <c r="J483" s="577"/>
      <c r="K483" s="577"/>
      <c r="L483" s="577"/>
      <c r="M483" s="577"/>
      <c r="N483" s="577"/>
      <c r="O483" s="577"/>
      <c r="P483" s="577"/>
      <c r="Q483" s="577"/>
      <c r="R483" s="577"/>
      <c r="S483" s="577"/>
      <c r="T483" s="577"/>
      <c r="U483" s="577"/>
      <c r="V483" s="577"/>
      <c r="W483" s="577"/>
      <c r="X483" s="577"/>
    </row>
    <row r="484">
      <c r="A484" s="577"/>
      <c r="B484" s="594"/>
      <c r="C484" s="594"/>
      <c r="D484" s="594"/>
      <c r="E484" s="594"/>
      <c r="F484" s="595"/>
      <c r="G484" s="594"/>
      <c r="H484" s="596"/>
      <c r="I484" s="577"/>
      <c r="J484" s="577"/>
      <c r="K484" s="577"/>
      <c r="L484" s="577"/>
      <c r="M484" s="577"/>
      <c r="N484" s="577"/>
      <c r="O484" s="577"/>
      <c r="P484" s="577"/>
      <c r="Q484" s="577"/>
      <c r="R484" s="577"/>
      <c r="S484" s="577"/>
      <c r="T484" s="577"/>
      <c r="U484" s="577"/>
      <c r="V484" s="577"/>
      <c r="W484" s="577"/>
      <c r="X484" s="577"/>
    </row>
    <row r="485">
      <c r="A485" s="577"/>
      <c r="B485" s="594"/>
      <c r="C485" s="594"/>
      <c r="D485" s="594"/>
      <c r="E485" s="594"/>
      <c r="F485" s="595"/>
      <c r="G485" s="594"/>
      <c r="H485" s="596"/>
      <c r="I485" s="577"/>
      <c r="J485" s="577"/>
      <c r="K485" s="577"/>
      <c r="L485" s="577"/>
      <c r="M485" s="577"/>
      <c r="N485" s="577"/>
      <c r="O485" s="577"/>
      <c r="P485" s="577"/>
      <c r="Q485" s="577"/>
      <c r="R485" s="577"/>
      <c r="S485" s="577"/>
      <c r="T485" s="577"/>
      <c r="U485" s="577"/>
      <c r="V485" s="577"/>
      <c r="W485" s="577"/>
      <c r="X485" s="577"/>
    </row>
    <row r="486">
      <c r="A486" s="577"/>
      <c r="B486" s="594"/>
      <c r="C486" s="594"/>
      <c r="D486" s="594"/>
      <c r="E486" s="594"/>
      <c r="F486" s="595"/>
      <c r="G486" s="594"/>
      <c r="H486" s="596"/>
      <c r="I486" s="577"/>
      <c r="J486" s="577"/>
      <c r="K486" s="577"/>
      <c r="L486" s="577"/>
      <c r="M486" s="577"/>
      <c r="N486" s="577"/>
      <c r="O486" s="577"/>
      <c r="P486" s="577"/>
      <c r="Q486" s="577"/>
      <c r="R486" s="577"/>
      <c r="S486" s="577"/>
      <c r="T486" s="577"/>
      <c r="U486" s="577"/>
      <c r="V486" s="577"/>
      <c r="W486" s="577"/>
      <c r="X486" s="577"/>
    </row>
    <row r="487">
      <c r="A487" s="577"/>
      <c r="B487" s="594"/>
      <c r="C487" s="594"/>
      <c r="D487" s="594"/>
      <c r="E487" s="594"/>
      <c r="F487" s="595"/>
      <c r="G487" s="594"/>
      <c r="H487" s="596"/>
      <c r="I487" s="577"/>
      <c r="J487" s="577"/>
      <c r="K487" s="577"/>
      <c r="L487" s="577"/>
      <c r="M487" s="577"/>
      <c r="N487" s="577"/>
      <c r="O487" s="577"/>
      <c r="P487" s="577"/>
      <c r="Q487" s="577"/>
      <c r="R487" s="577"/>
      <c r="S487" s="577"/>
      <c r="T487" s="577"/>
      <c r="U487" s="577"/>
      <c r="V487" s="577"/>
      <c r="W487" s="577"/>
      <c r="X487" s="577"/>
    </row>
    <row r="488">
      <c r="A488" s="577"/>
      <c r="B488" s="594"/>
      <c r="C488" s="594"/>
      <c r="D488" s="594"/>
      <c r="E488" s="594"/>
      <c r="F488" s="595"/>
      <c r="G488" s="594"/>
      <c r="H488" s="596"/>
      <c r="I488" s="577"/>
      <c r="J488" s="577"/>
      <c r="K488" s="577"/>
      <c r="L488" s="577"/>
      <c r="M488" s="577"/>
      <c r="N488" s="577"/>
      <c r="O488" s="577"/>
      <c r="P488" s="577"/>
      <c r="Q488" s="577"/>
      <c r="R488" s="577"/>
      <c r="S488" s="577"/>
      <c r="T488" s="577"/>
      <c r="U488" s="577"/>
      <c r="V488" s="577"/>
      <c r="W488" s="577"/>
      <c r="X488" s="577"/>
    </row>
    <row r="489">
      <c r="A489" s="577"/>
      <c r="B489" s="594"/>
      <c r="C489" s="594"/>
      <c r="D489" s="594"/>
      <c r="E489" s="594"/>
      <c r="F489" s="595"/>
      <c r="G489" s="594"/>
      <c r="H489" s="596"/>
      <c r="I489" s="577"/>
      <c r="J489" s="577"/>
      <c r="K489" s="577"/>
      <c r="L489" s="577"/>
      <c r="M489" s="577"/>
      <c r="N489" s="577"/>
      <c r="O489" s="577"/>
      <c r="P489" s="577"/>
      <c r="Q489" s="577"/>
      <c r="R489" s="577"/>
      <c r="S489" s="577"/>
      <c r="T489" s="577"/>
      <c r="U489" s="577"/>
      <c r="V489" s="577"/>
      <c r="W489" s="577"/>
      <c r="X489" s="577"/>
    </row>
    <row r="490">
      <c r="A490" s="577"/>
      <c r="B490" s="594"/>
      <c r="C490" s="594"/>
      <c r="D490" s="594"/>
      <c r="E490" s="594"/>
      <c r="F490" s="595"/>
      <c r="G490" s="594"/>
      <c r="H490" s="596"/>
      <c r="I490" s="577"/>
      <c r="J490" s="577"/>
      <c r="K490" s="577"/>
      <c r="L490" s="577"/>
      <c r="M490" s="577"/>
      <c r="N490" s="577"/>
      <c r="O490" s="577"/>
      <c r="P490" s="577"/>
      <c r="Q490" s="577"/>
      <c r="R490" s="577"/>
      <c r="S490" s="577"/>
      <c r="T490" s="577"/>
      <c r="U490" s="577"/>
      <c r="V490" s="577"/>
      <c r="W490" s="577"/>
      <c r="X490" s="577"/>
    </row>
    <row r="491">
      <c r="A491" s="577"/>
      <c r="B491" s="594"/>
      <c r="C491" s="594"/>
      <c r="D491" s="594"/>
      <c r="E491" s="594"/>
      <c r="F491" s="595"/>
      <c r="G491" s="594"/>
      <c r="H491" s="596"/>
      <c r="I491" s="577"/>
      <c r="J491" s="577"/>
      <c r="K491" s="577"/>
      <c r="L491" s="577"/>
      <c r="M491" s="577"/>
      <c r="N491" s="577"/>
      <c r="O491" s="577"/>
      <c r="P491" s="577"/>
      <c r="Q491" s="577"/>
      <c r="R491" s="577"/>
      <c r="S491" s="577"/>
      <c r="T491" s="577"/>
      <c r="U491" s="577"/>
      <c r="V491" s="577"/>
      <c r="W491" s="577"/>
      <c r="X491" s="577"/>
    </row>
    <row r="492">
      <c r="A492" s="577"/>
      <c r="B492" s="594"/>
      <c r="C492" s="594"/>
      <c r="D492" s="594"/>
      <c r="E492" s="594"/>
      <c r="F492" s="595"/>
      <c r="G492" s="594"/>
      <c r="H492" s="596"/>
      <c r="I492" s="577"/>
      <c r="J492" s="577"/>
      <c r="K492" s="577"/>
      <c r="L492" s="577"/>
      <c r="M492" s="577"/>
      <c r="N492" s="577"/>
      <c r="O492" s="577"/>
      <c r="P492" s="577"/>
      <c r="Q492" s="577"/>
      <c r="R492" s="577"/>
      <c r="S492" s="577"/>
      <c r="T492" s="577"/>
      <c r="U492" s="577"/>
      <c r="V492" s="577"/>
      <c r="W492" s="577"/>
      <c r="X492" s="577"/>
    </row>
    <row r="493">
      <c r="A493" s="577"/>
      <c r="B493" s="594"/>
      <c r="C493" s="594"/>
      <c r="D493" s="594"/>
      <c r="E493" s="594"/>
      <c r="F493" s="595"/>
      <c r="G493" s="594"/>
      <c r="H493" s="596"/>
      <c r="I493" s="577"/>
      <c r="J493" s="577"/>
      <c r="K493" s="577"/>
      <c r="L493" s="577"/>
      <c r="M493" s="577"/>
      <c r="N493" s="577"/>
      <c r="O493" s="577"/>
      <c r="P493" s="577"/>
      <c r="Q493" s="577"/>
      <c r="R493" s="577"/>
      <c r="S493" s="577"/>
      <c r="T493" s="577"/>
      <c r="U493" s="577"/>
      <c r="V493" s="577"/>
      <c r="W493" s="577"/>
      <c r="X493" s="577"/>
    </row>
    <row r="494">
      <c r="A494" s="577"/>
      <c r="B494" s="594"/>
      <c r="C494" s="594"/>
      <c r="D494" s="594"/>
      <c r="E494" s="594"/>
      <c r="F494" s="595"/>
      <c r="G494" s="594"/>
      <c r="H494" s="596"/>
      <c r="I494" s="577"/>
      <c r="J494" s="577"/>
      <c r="K494" s="577"/>
      <c r="L494" s="577"/>
      <c r="M494" s="577"/>
      <c r="N494" s="577"/>
      <c r="O494" s="577"/>
      <c r="P494" s="577"/>
      <c r="Q494" s="577"/>
      <c r="R494" s="577"/>
      <c r="S494" s="577"/>
      <c r="T494" s="577"/>
      <c r="U494" s="577"/>
      <c r="V494" s="577"/>
      <c r="W494" s="577"/>
      <c r="X494" s="577"/>
    </row>
    <row r="495">
      <c r="A495" s="577"/>
      <c r="B495" s="594"/>
      <c r="C495" s="594"/>
      <c r="D495" s="594"/>
      <c r="E495" s="594"/>
      <c r="F495" s="595"/>
      <c r="G495" s="594"/>
      <c r="H495" s="596"/>
      <c r="I495" s="577"/>
      <c r="J495" s="577"/>
      <c r="K495" s="577"/>
      <c r="L495" s="577"/>
      <c r="M495" s="577"/>
      <c r="N495" s="577"/>
      <c r="O495" s="577"/>
      <c r="P495" s="577"/>
      <c r="Q495" s="577"/>
      <c r="R495" s="577"/>
      <c r="S495" s="577"/>
      <c r="T495" s="577"/>
      <c r="U495" s="577"/>
      <c r="V495" s="577"/>
      <c r="W495" s="577"/>
      <c r="X495" s="577"/>
    </row>
    <row r="496">
      <c r="A496" s="577"/>
      <c r="B496" s="594"/>
      <c r="C496" s="594"/>
      <c r="D496" s="594"/>
      <c r="E496" s="594"/>
      <c r="F496" s="595"/>
      <c r="G496" s="594"/>
      <c r="H496" s="596"/>
      <c r="I496" s="577"/>
      <c r="J496" s="577"/>
      <c r="K496" s="577"/>
      <c r="L496" s="577"/>
      <c r="M496" s="577"/>
      <c r="N496" s="577"/>
      <c r="O496" s="577"/>
      <c r="P496" s="577"/>
      <c r="Q496" s="577"/>
      <c r="R496" s="577"/>
      <c r="S496" s="577"/>
      <c r="T496" s="577"/>
      <c r="U496" s="577"/>
      <c r="V496" s="577"/>
      <c r="W496" s="577"/>
      <c r="X496" s="577"/>
    </row>
    <row r="497">
      <c r="A497" s="577"/>
      <c r="B497" s="594"/>
      <c r="C497" s="594"/>
      <c r="D497" s="594"/>
      <c r="E497" s="594"/>
      <c r="F497" s="595"/>
      <c r="G497" s="594"/>
      <c r="H497" s="596"/>
      <c r="I497" s="577"/>
      <c r="J497" s="577"/>
      <c r="K497" s="577"/>
      <c r="L497" s="577"/>
      <c r="M497" s="577"/>
      <c r="N497" s="577"/>
      <c r="O497" s="577"/>
      <c r="P497" s="577"/>
      <c r="Q497" s="577"/>
      <c r="R497" s="577"/>
      <c r="S497" s="577"/>
      <c r="T497" s="577"/>
      <c r="U497" s="577"/>
      <c r="V497" s="577"/>
      <c r="W497" s="577"/>
      <c r="X497" s="577"/>
    </row>
    <row r="498">
      <c r="A498" s="577"/>
      <c r="B498" s="594"/>
      <c r="C498" s="594"/>
      <c r="D498" s="594"/>
      <c r="E498" s="594"/>
      <c r="F498" s="595"/>
      <c r="G498" s="594"/>
      <c r="H498" s="596"/>
      <c r="I498" s="577"/>
      <c r="J498" s="577"/>
      <c r="K498" s="577"/>
      <c r="L498" s="577"/>
      <c r="M498" s="577"/>
      <c r="N498" s="577"/>
      <c r="O498" s="577"/>
      <c r="P498" s="577"/>
      <c r="Q498" s="577"/>
      <c r="R498" s="577"/>
      <c r="S498" s="577"/>
      <c r="T498" s="577"/>
      <c r="U498" s="577"/>
      <c r="V498" s="577"/>
      <c r="W498" s="577"/>
      <c r="X498" s="577"/>
    </row>
    <row r="499">
      <c r="A499" s="577"/>
      <c r="B499" s="594"/>
      <c r="C499" s="594"/>
      <c r="D499" s="594"/>
      <c r="E499" s="594"/>
      <c r="F499" s="595"/>
      <c r="G499" s="594"/>
      <c r="H499" s="596"/>
      <c r="I499" s="577"/>
      <c r="J499" s="577"/>
      <c r="K499" s="577"/>
      <c r="L499" s="577"/>
      <c r="M499" s="577"/>
      <c r="N499" s="577"/>
      <c r="O499" s="577"/>
      <c r="P499" s="577"/>
      <c r="Q499" s="577"/>
      <c r="R499" s="577"/>
      <c r="S499" s="577"/>
      <c r="T499" s="577"/>
      <c r="U499" s="577"/>
      <c r="V499" s="577"/>
      <c r="W499" s="577"/>
      <c r="X499" s="577"/>
    </row>
    <row r="500">
      <c r="A500" s="577"/>
      <c r="B500" s="594"/>
      <c r="C500" s="594"/>
      <c r="D500" s="594"/>
      <c r="E500" s="594"/>
      <c r="F500" s="595"/>
      <c r="G500" s="594"/>
      <c r="H500" s="596"/>
      <c r="I500" s="577"/>
      <c r="J500" s="577"/>
      <c r="K500" s="577"/>
      <c r="L500" s="577"/>
      <c r="M500" s="577"/>
      <c r="N500" s="577"/>
      <c r="O500" s="577"/>
      <c r="P500" s="577"/>
      <c r="Q500" s="577"/>
      <c r="R500" s="577"/>
      <c r="S500" s="577"/>
      <c r="T500" s="577"/>
      <c r="U500" s="577"/>
      <c r="V500" s="577"/>
      <c r="W500" s="577"/>
      <c r="X500" s="577"/>
    </row>
    <row r="501">
      <c r="A501" s="577"/>
      <c r="B501" s="594"/>
      <c r="C501" s="594"/>
      <c r="D501" s="594"/>
      <c r="E501" s="594"/>
      <c r="F501" s="595"/>
      <c r="G501" s="594"/>
      <c r="H501" s="596"/>
      <c r="I501" s="577"/>
      <c r="J501" s="577"/>
      <c r="K501" s="577"/>
      <c r="L501" s="577"/>
      <c r="M501" s="577"/>
      <c r="N501" s="577"/>
      <c r="O501" s="577"/>
      <c r="P501" s="577"/>
      <c r="Q501" s="577"/>
      <c r="R501" s="577"/>
      <c r="S501" s="577"/>
      <c r="T501" s="577"/>
      <c r="U501" s="577"/>
      <c r="V501" s="577"/>
      <c r="W501" s="577"/>
      <c r="X501" s="577"/>
    </row>
    <row r="502">
      <c r="A502" s="577"/>
      <c r="B502" s="594"/>
      <c r="C502" s="594"/>
      <c r="D502" s="594"/>
      <c r="E502" s="594"/>
      <c r="F502" s="595"/>
      <c r="G502" s="594"/>
      <c r="H502" s="596"/>
      <c r="I502" s="577"/>
      <c r="J502" s="577"/>
      <c r="K502" s="577"/>
      <c r="L502" s="577"/>
      <c r="M502" s="577"/>
      <c r="N502" s="577"/>
      <c r="O502" s="577"/>
      <c r="P502" s="577"/>
      <c r="Q502" s="577"/>
      <c r="R502" s="577"/>
      <c r="S502" s="577"/>
      <c r="T502" s="577"/>
      <c r="U502" s="577"/>
      <c r="V502" s="577"/>
      <c r="W502" s="577"/>
      <c r="X502" s="577"/>
    </row>
    <row r="503">
      <c r="A503" s="577"/>
      <c r="B503" s="594"/>
      <c r="C503" s="594"/>
      <c r="D503" s="594"/>
      <c r="E503" s="594"/>
      <c r="F503" s="595"/>
      <c r="G503" s="594"/>
      <c r="H503" s="596"/>
      <c r="I503" s="577"/>
      <c r="J503" s="577"/>
      <c r="K503" s="577"/>
      <c r="L503" s="577"/>
      <c r="M503" s="577"/>
      <c r="N503" s="577"/>
      <c r="O503" s="577"/>
      <c r="P503" s="577"/>
      <c r="Q503" s="577"/>
      <c r="R503" s="577"/>
      <c r="S503" s="577"/>
      <c r="T503" s="577"/>
      <c r="U503" s="577"/>
      <c r="V503" s="577"/>
      <c r="W503" s="577"/>
      <c r="X503" s="577"/>
    </row>
    <row r="504">
      <c r="A504" s="577"/>
      <c r="B504" s="594"/>
      <c r="C504" s="594"/>
      <c r="D504" s="594"/>
      <c r="E504" s="594"/>
      <c r="F504" s="595"/>
      <c r="G504" s="594"/>
      <c r="H504" s="596"/>
      <c r="I504" s="577"/>
      <c r="J504" s="577"/>
      <c r="K504" s="577"/>
      <c r="L504" s="577"/>
      <c r="M504" s="577"/>
      <c r="N504" s="577"/>
      <c r="O504" s="577"/>
      <c r="P504" s="577"/>
      <c r="Q504" s="577"/>
      <c r="R504" s="577"/>
      <c r="S504" s="577"/>
      <c r="T504" s="577"/>
      <c r="U504" s="577"/>
      <c r="V504" s="577"/>
      <c r="W504" s="577"/>
      <c r="X504" s="577"/>
    </row>
    <row r="505">
      <c r="A505" s="577"/>
      <c r="B505" s="594"/>
      <c r="C505" s="594"/>
      <c r="D505" s="594"/>
      <c r="E505" s="594"/>
      <c r="F505" s="595"/>
      <c r="G505" s="594"/>
      <c r="H505" s="596"/>
      <c r="I505" s="577"/>
      <c r="J505" s="577"/>
      <c r="K505" s="577"/>
      <c r="L505" s="577"/>
      <c r="M505" s="577"/>
      <c r="N505" s="577"/>
      <c r="O505" s="577"/>
      <c r="P505" s="577"/>
      <c r="Q505" s="577"/>
      <c r="R505" s="577"/>
      <c r="S505" s="577"/>
      <c r="T505" s="577"/>
      <c r="U505" s="577"/>
      <c r="V505" s="577"/>
      <c r="W505" s="577"/>
      <c r="X505" s="577"/>
    </row>
    <row r="506">
      <c r="A506" s="577"/>
      <c r="B506" s="594"/>
      <c r="C506" s="594"/>
      <c r="D506" s="594"/>
      <c r="E506" s="594"/>
      <c r="F506" s="595"/>
      <c r="G506" s="594"/>
      <c r="H506" s="596"/>
      <c r="I506" s="577"/>
      <c r="J506" s="577"/>
      <c r="K506" s="577"/>
      <c r="L506" s="577"/>
      <c r="M506" s="577"/>
      <c r="N506" s="577"/>
      <c r="O506" s="577"/>
      <c r="P506" s="577"/>
      <c r="Q506" s="577"/>
      <c r="R506" s="577"/>
      <c r="S506" s="577"/>
      <c r="T506" s="577"/>
      <c r="U506" s="577"/>
      <c r="V506" s="577"/>
      <c r="W506" s="577"/>
      <c r="X506" s="577"/>
    </row>
    <row r="507">
      <c r="A507" s="577"/>
      <c r="B507" s="594"/>
      <c r="C507" s="594"/>
      <c r="D507" s="594"/>
      <c r="E507" s="594"/>
      <c r="F507" s="595"/>
      <c r="G507" s="594"/>
      <c r="H507" s="596"/>
      <c r="I507" s="577"/>
      <c r="J507" s="577"/>
      <c r="K507" s="577"/>
      <c r="L507" s="577"/>
      <c r="M507" s="577"/>
      <c r="N507" s="577"/>
      <c r="O507" s="577"/>
      <c r="P507" s="577"/>
      <c r="Q507" s="577"/>
      <c r="R507" s="577"/>
      <c r="S507" s="577"/>
      <c r="T507" s="577"/>
      <c r="U507" s="577"/>
      <c r="V507" s="577"/>
      <c r="W507" s="577"/>
      <c r="X507" s="577"/>
    </row>
    <row r="508">
      <c r="A508" s="577"/>
      <c r="B508" s="594"/>
      <c r="C508" s="594"/>
      <c r="D508" s="594"/>
      <c r="E508" s="594"/>
      <c r="F508" s="595"/>
      <c r="G508" s="594"/>
      <c r="H508" s="596"/>
      <c r="I508" s="577"/>
      <c r="J508" s="577"/>
      <c r="K508" s="577"/>
      <c r="L508" s="577"/>
      <c r="M508" s="577"/>
      <c r="N508" s="577"/>
      <c r="O508" s="577"/>
      <c r="P508" s="577"/>
      <c r="Q508" s="577"/>
      <c r="R508" s="577"/>
      <c r="S508" s="577"/>
      <c r="T508" s="577"/>
      <c r="U508" s="577"/>
      <c r="V508" s="577"/>
      <c r="W508" s="577"/>
      <c r="X508" s="577"/>
    </row>
    <row r="509">
      <c r="A509" s="577"/>
      <c r="B509" s="594"/>
      <c r="C509" s="594"/>
      <c r="D509" s="594"/>
      <c r="E509" s="594"/>
      <c r="F509" s="595"/>
      <c r="G509" s="594"/>
      <c r="H509" s="596"/>
      <c r="I509" s="577"/>
      <c r="J509" s="577"/>
      <c r="K509" s="577"/>
      <c r="L509" s="577"/>
      <c r="M509" s="577"/>
      <c r="N509" s="577"/>
      <c r="O509" s="577"/>
      <c r="P509" s="577"/>
      <c r="Q509" s="577"/>
      <c r="R509" s="577"/>
      <c r="S509" s="577"/>
      <c r="T509" s="577"/>
      <c r="U509" s="577"/>
      <c r="V509" s="577"/>
      <c r="W509" s="577"/>
      <c r="X509" s="577"/>
    </row>
    <row r="510">
      <c r="A510" s="577"/>
      <c r="B510" s="594"/>
      <c r="C510" s="594"/>
      <c r="D510" s="594"/>
      <c r="E510" s="594"/>
      <c r="F510" s="595"/>
      <c r="G510" s="594"/>
      <c r="H510" s="596"/>
      <c r="I510" s="577"/>
      <c r="J510" s="577"/>
      <c r="K510" s="577"/>
      <c r="L510" s="577"/>
      <c r="M510" s="577"/>
      <c r="N510" s="577"/>
      <c r="O510" s="577"/>
      <c r="P510" s="577"/>
      <c r="Q510" s="577"/>
      <c r="R510" s="577"/>
      <c r="S510" s="577"/>
      <c r="T510" s="577"/>
      <c r="U510" s="577"/>
      <c r="V510" s="577"/>
      <c r="W510" s="577"/>
      <c r="X510" s="577"/>
    </row>
    <row r="511">
      <c r="A511" s="577"/>
      <c r="B511" s="594"/>
      <c r="C511" s="594"/>
      <c r="D511" s="594"/>
      <c r="E511" s="594"/>
      <c r="F511" s="595"/>
      <c r="G511" s="594"/>
      <c r="H511" s="596"/>
      <c r="I511" s="577"/>
      <c r="J511" s="577"/>
      <c r="K511" s="577"/>
      <c r="L511" s="577"/>
      <c r="M511" s="577"/>
      <c r="N511" s="577"/>
      <c r="O511" s="577"/>
      <c r="P511" s="577"/>
      <c r="Q511" s="577"/>
      <c r="R511" s="577"/>
      <c r="S511" s="577"/>
      <c r="T511" s="577"/>
      <c r="U511" s="577"/>
      <c r="V511" s="577"/>
      <c r="W511" s="577"/>
      <c r="X511" s="577"/>
    </row>
    <row r="512">
      <c r="A512" s="577"/>
      <c r="B512" s="594"/>
      <c r="C512" s="594"/>
      <c r="D512" s="594"/>
      <c r="E512" s="594"/>
      <c r="F512" s="595"/>
      <c r="G512" s="594"/>
      <c r="H512" s="596"/>
      <c r="I512" s="577"/>
      <c r="J512" s="577"/>
      <c r="K512" s="577"/>
      <c r="L512" s="577"/>
      <c r="M512" s="577"/>
      <c r="N512" s="577"/>
      <c r="O512" s="577"/>
      <c r="P512" s="577"/>
      <c r="Q512" s="577"/>
      <c r="R512" s="577"/>
      <c r="S512" s="577"/>
      <c r="T512" s="577"/>
      <c r="U512" s="577"/>
      <c r="V512" s="577"/>
      <c r="W512" s="577"/>
      <c r="X512" s="577"/>
    </row>
    <row r="513">
      <c r="A513" s="577"/>
      <c r="B513" s="594"/>
      <c r="C513" s="594"/>
      <c r="D513" s="594"/>
      <c r="E513" s="594"/>
      <c r="F513" s="595"/>
      <c r="G513" s="594"/>
      <c r="H513" s="596"/>
      <c r="I513" s="577"/>
      <c r="J513" s="577"/>
      <c r="K513" s="577"/>
      <c r="L513" s="577"/>
      <c r="M513" s="577"/>
      <c r="N513" s="577"/>
      <c r="O513" s="577"/>
      <c r="P513" s="577"/>
      <c r="Q513" s="577"/>
      <c r="R513" s="577"/>
      <c r="S513" s="577"/>
      <c r="T513" s="577"/>
      <c r="U513" s="577"/>
      <c r="V513" s="577"/>
      <c r="W513" s="577"/>
      <c r="X513" s="577"/>
    </row>
    <row r="514">
      <c r="A514" s="577"/>
      <c r="B514" s="594"/>
      <c r="C514" s="594"/>
      <c r="D514" s="594"/>
      <c r="E514" s="594"/>
      <c r="F514" s="595"/>
      <c r="G514" s="594"/>
      <c r="H514" s="596"/>
      <c r="I514" s="577"/>
      <c r="J514" s="577"/>
      <c r="K514" s="577"/>
      <c r="L514" s="577"/>
      <c r="M514" s="577"/>
      <c r="N514" s="577"/>
      <c r="O514" s="577"/>
      <c r="P514" s="577"/>
      <c r="Q514" s="577"/>
      <c r="R514" s="577"/>
      <c r="S514" s="577"/>
      <c r="T514" s="577"/>
      <c r="U514" s="577"/>
      <c r="V514" s="577"/>
      <c r="W514" s="577"/>
      <c r="X514" s="577"/>
    </row>
    <row r="515">
      <c r="A515" s="577"/>
      <c r="B515" s="594"/>
      <c r="C515" s="594"/>
      <c r="D515" s="594"/>
      <c r="E515" s="594"/>
      <c r="F515" s="595"/>
      <c r="G515" s="594"/>
      <c r="H515" s="596"/>
      <c r="I515" s="577"/>
      <c r="J515" s="577"/>
      <c r="K515" s="577"/>
      <c r="L515" s="577"/>
      <c r="M515" s="577"/>
      <c r="N515" s="577"/>
      <c r="O515" s="577"/>
      <c r="P515" s="577"/>
      <c r="Q515" s="577"/>
      <c r="R515" s="577"/>
      <c r="S515" s="577"/>
      <c r="T515" s="577"/>
      <c r="U515" s="577"/>
      <c r="V515" s="577"/>
      <c r="W515" s="577"/>
      <c r="X515" s="577"/>
    </row>
    <row r="516">
      <c r="A516" s="577"/>
      <c r="B516" s="594"/>
      <c r="C516" s="594"/>
      <c r="D516" s="594"/>
      <c r="E516" s="594"/>
      <c r="F516" s="595"/>
      <c r="G516" s="594"/>
      <c r="H516" s="596"/>
      <c r="I516" s="577"/>
      <c r="J516" s="577"/>
      <c r="K516" s="577"/>
      <c r="L516" s="577"/>
      <c r="M516" s="577"/>
      <c r="N516" s="577"/>
      <c r="O516" s="577"/>
      <c r="P516" s="577"/>
      <c r="Q516" s="577"/>
      <c r="R516" s="577"/>
      <c r="S516" s="577"/>
      <c r="T516" s="577"/>
      <c r="U516" s="577"/>
      <c r="V516" s="577"/>
      <c r="W516" s="577"/>
      <c r="X516" s="577"/>
    </row>
    <row r="517">
      <c r="A517" s="577"/>
      <c r="B517" s="594"/>
      <c r="C517" s="594"/>
      <c r="D517" s="594"/>
      <c r="E517" s="594"/>
      <c r="F517" s="595"/>
      <c r="G517" s="594"/>
      <c r="H517" s="596"/>
      <c r="I517" s="577"/>
      <c r="J517" s="577"/>
      <c r="K517" s="577"/>
      <c r="L517" s="577"/>
      <c r="M517" s="577"/>
      <c r="N517" s="577"/>
      <c r="O517" s="577"/>
      <c r="P517" s="577"/>
      <c r="Q517" s="577"/>
      <c r="R517" s="577"/>
      <c r="S517" s="577"/>
      <c r="T517" s="577"/>
      <c r="U517" s="577"/>
      <c r="V517" s="577"/>
      <c r="W517" s="577"/>
      <c r="X517" s="577"/>
    </row>
    <row r="518">
      <c r="A518" s="577"/>
      <c r="B518" s="594"/>
      <c r="C518" s="594"/>
      <c r="D518" s="594"/>
      <c r="E518" s="594"/>
      <c r="F518" s="595"/>
      <c r="G518" s="594"/>
      <c r="H518" s="596"/>
      <c r="I518" s="577"/>
      <c r="J518" s="577"/>
      <c r="K518" s="577"/>
      <c r="L518" s="577"/>
      <c r="M518" s="577"/>
      <c r="N518" s="577"/>
      <c r="O518" s="577"/>
      <c r="P518" s="577"/>
      <c r="Q518" s="577"/>
      <c r="R518" s="577"/>
      <c r="S518" s="577"/>
      <c r="T518" s="577"/>
      <c r="U518" s="577"/>
      <c r="V518" s="577"/>
      <c r="W518" s="577"/>
      <c r="X518" s="577"/>
    </row>
    <row r="519">
      <c r="A519" s="577"/>
      <c r="B519" s="594"/>
      <c r="C519" s="594"/>
      <c r="D519" s="594"/>
      <c r="E519" s="594"/>
      <c r="F519" s="595"/>
      <c r="G519" s="594"/>
      <c r="H519" s="596"/>
      <c r="I519" s="577"/>
      <c r="J519" s="577"/>
      <c r="K519" s="577"/>
      <c r="L519" s="577"/>
      <c r="M519" s="577"/>
      <c r="N519" s="577"/>
      <c r="O519" s="577"/>
      <c r="P519" s="577"/>
      <c r="Q519" s="577"/>
      <c r="R519" s="577"/>
      <c r="S519" s="577"/>
      <c r="T519" s="577"/>
      <c r="U519" s="577"/>
      <c r="V519" s="577"/>
      <c r="W519" s="577"/>
      <c r="X519" s="577"/>
    </row>
    <row r="520">
      <c r="A520" s="577"/>
      <c r="B520" s="594"/>
      <c r="C520" s="594"/>
      <c r="D520" s="594"/>
      <c r="E520" s="594"/>
      <c r="F520" s="595"/>
      <c r="G520" s="594"/>
      <c r="H520" s="596"/>
      <c r="I520" s="577"/>
      <c r="J520" s="577"/>
      <c r="K520" s="577"/>
      <c r="L520" s="577"/>
      <c r="M520" s="577"/>
      <c r="N520" s="577"/>
      <c r="O520" s="577"/>
      <c r="P520" s="577"/>
      <c r="Q520" s="577"/>
      <c r="R520" s="577"/>
      <c r="S520" s="577"/>
      <c r="T520" s="577"/>
      <c r="U520" s="577"/>
      <c r="V520" s="577"/>
      <c r="W520" s="577"/>
      <c r="X520" s="577"/>
    </row>
    <row r="521">
      <c r="A521" s="577"/>
      <c r="B521" s="594"/>
      <c r="C521" s="594"/>
      <c r="D521" s="594"/>
      <c r="E521" s="594"/>
      <c r="F521" s="595"/>
      <c r="G521" s="594"/>
      <c r="H521" s="596"/>
      <c r="I521" s="577"/>
      <c r="J521" s="577"/>
      <c r="K521" s="577"/>
      <c r="L521" s="577"/>
      <c r="M521" s="577"/>
      <c r="N521" s="577"/>
      <c r="O521" s="577"/>
      <c r="P521" s="577"/>
      <c r="Q521" s="577"/>
      <c r="R521" s="577"/>
      <c r="S521" s="577"/>
      <c r="T521" s="577"/>
      <c r="U521" s="577"/>
      <c r="V521" s="577"/>
      <c r="W521" s="577"/>
      <c r="X521" s="577"/>
    </row>
    <row r="522">
      <c r="A522" s="577"/>
      <c r="B522" s="594"/>
      <c r="C522" s="594"/>
      <c r="D522" s="594"/>
      <c r="E522" s="594"/>
      <c r="F522" s="595"/>
      <c r="G522" s="594"/>
      <c r="H522" s="596"/>
      <c r="I522" s="577"/>
      <c r="J522" s="577"/>
      <c r="K522" s="577"/>
      <c r="L522" s="577"/>
      <c r="M522" s="577"/>
      <c r="N522" s="577"/>
      <c r="O522" s="577"/>
      <c r="P522" s="577"/>
      <c r="Q522" s="577"/>
      <c r="R522" s="577"/>
      <c r="S522" s="577"/>
      <c r="T522" s="577"/>
      <c r="U522" s="577"/>
      <c r="V522" s="577"/>
      <c r="W522" s="577"/>
      <c r="X522" s="577"/>
    </row>
    <row r="523">
      <c r="A523" s="577"/>
      <c r="B523" s="594"/>
      <c r="C523" s="594"/>
      <c r="D523" s="594"/>
      <c r="E523" s="594"/>
      <c r="F523" s="595"/>
      <c r="G523" s="594"/>
      <c r="H523" s="596"/>
      <c r="I523" s="577"/>
      <c r="J523" s="577"/>
      <c r="K523" s="577"/>
      <c r="L523" s="577"/>
      <c r="M523" s="577"/>
      <c r="N523" s="577"/>
      <c r="O523" s="577"/>
      <c r="P523" s="577"/>
      <c r="Q523" s="577"/>
      <c r="R523" s="577"/>
      <c r="S523" s="577"/>
      <c r="T523" s="577"/>
      <c r="U523" s="577"/>
      <c r="V523" s="577"/>
      <c r="W523" s="577"/>
      <c r="X523" s="577"/>
    </row>
    <row r="524">
      <c r="A524" s="577"/>
      <c r="B524" s="594"/>
      <c r="C524" s="594"/>
      <c r="D524" s="594"/>
      <c r="E524" s="594"/>
      <c r="F524" s="595"/>
      <c r="G524" s="594"/>
      <c r="H524" s="596"/>
      <c r="I524" s="577"/>
      <c r="J524" s="577"/>
      <c r="K524" s="577"/>
      <c r="L524" s="577"/>
      <c r="M524" s="577"/>
      <c r="N524" s="577"/>
      <c r="O524" s="577"/>
      <c r="P524" s="577"/>
      <c r="Q524" s="577"/>
      <c r="R524" s="577"/>
      <c r="S524" s="577"/>
      <c r="T524" s="577"/>
      <c r="U524" s="577"/>
      <c r="V524" s="577"/>
      <c r="W524" s="577"/>
      <c r="X524" s="577"/>
    </row>
    <row r="525">
      <c r="A525" s="577"/>
      <c r="B525" s="594"/>
      <c r="C525" s="594"/>
      <c r="D525" s="594"/>
      <c r="E525" s="594"/>
      <c r="F525" s="595"/>
      <c r="G525" s="594"/>
      <c r="H525" s="596"/>
      <c r="I525" s="577"/>
      <c r="J525" s="577"/>
      <c r="K525" s="577"/>
      <c r="L525" s="577"/>
      <c r="M525" s="577"/>
      <c r="N525" s="577"/>
      <c r="O525" s="577"/>
      <c r="P525" s="577"/>
      <c r="Q525" s="577"/>
      <c r="R525" s="577"/>
      <c r="S525" s="577"/>
      <c r="T525" s="577"/>
      <c r="U525" s="577"/>
      <c r="V525" s="577"/>
      <c r="W525" s="577"/>
      <c r="X525" s="577"/>
    </row>
    <row r="526">
      <c r="A526" s="577"/>
      <c r="B526" s="594"/>
      <c r="C526" s="594"/>
      <c r="D526" s="594"/>
      <c r="E526" s="594"/>
      <c r="F526" s="595"/>
      <c r="G526" s="594"/>
      <c r="H526" s="596"/>
      <c r="I526" s="577"/>
      <c r="J526" s="577"/>
      <c r="K526" s="577"/>
      <c r="L526" s="577"/>
      <c r="M526" s="577"/>
      <c r="N526" s="577"/>
      <c r="O526" s="577"/>
      <c r="P526" s="577"/>
      <c r="Q526" s="577"/>
      <c r="R526" s="577"/>
      <c r="S526" s="577"/>
      <c r="T526" s="577"/>
      <c r="U526" s="577"/>
      <c r="V526" s="577"/>
      <c r="W526" s="577"/>
      <c r="X526" s="577"/>
    </row>
    <row r="527">
      <c r="A527" s="577"/>
      <c r="B527" s="594"/>
      <c r="C527" s="594"/>
      <c r="D527" s="594"/>
      <c r="E527" s="594"/>
      <c r="F527" s="595"/>
      <c r="G527" s="594"/>
      <c r="H527" s="596"/>
      <c r="I527" s="577"/>
      <c r="J527" s="577"/>
      <c r="K527" s="577"/>
      <c r="L527" s="577"/>
      <c r="M527" s="577"/>
      <c r="N527" s="577"/>
      <c r="O527" s="577"/>
      <c r="P527" s="577"/>
      <c r="Q527" s="577"/>
      <c r="R527" s="577"/>
      <c r="S527" s="577"/>
      <c r="T527" s="577"/>
      <c r="U527" s="577"/>
      <c r="V527" s="577"/>
      <c r="W527" s="577"/>
      <c r="X527" s="577"/>
    </row>
    <row r="528">
      <c r="A528" s="577"/>
      <c r="B528" s="594"/>
      <c r="C528" s="594"/>
      <c r="D528" s="594"/>
      <c r="E528" s="594"/>
      <c r="F528" s="595"/>
      <c r="G528" s="594"/>
      <c r="H528" s="596"/>
      <c r="I528" s="577"/>
      <c r="J528" s="577"/>
      <c r="K528" s="577"/>
      <c r="L528" s="577"/>
      <c r="M528" s="577"/>
      <c r="N528" s="577"/>
      <c r="O528" s="577"/>
      <c r="P528" s="577"/>
      <c r="Q528" s="577"/>
      <c r="R528" s="577"/>
      <c r="S528" s="577"/>
      <c r="T528" s="577"/>
      <c r="U528" s="577"/>
      <c r="V528" s="577"/>
      <c r="W528" s="577"/>
      <c r="X528" s="577"/>
    </row>
    <row r="529">
      <c r="A529" s="577"/>
      <c r="B529" s="594"/>
      <c r="C529" s="594"/>
      <c r="D529" s="594"/>
      <c r="E529" s="594"/>
      <c r="F529" s="595"/>
      <c r="G529" s="594"/>
      <c r="H529" s="596"/>
      <c r="I529" s="577"/>
      <c r="J529" s="577"/>
      <c r="K529" s="577"/>
      <c r="L529" s="577"/>
      <c r="M529" s="577"/>
      <c r="N529" s="577"/>
      <c r="O529" s="577"/>
      <c r="P529" s="577"/>
      <c r="Q529" s="577"/>
      <c r="R529" s="577"/>
      <c r="S529" s="577"/>
      <c r="T529" s="577"/>
      <c r="U529" s="577"/>
      <c r="V529" s="577"/>
      <c r="W529" s="577"/>
      <c r="X529" s="577"/>
    </row>
    <row r="530">
      <c r="A530" s="577"/>
      <c r="B530" s="594"/>
      <c r="C530" s="594"/>
      <c r="D530" s="594"/>
      <c r="E530" s="594"/>
      <c r="F530" s="595"/>
      <c r="G530" s="594"/>
      <c r="H530" s="596"/>
      <c r="I530" s="577"/>
      <c r="J530" s="577"/>
      <c r="K530" s="577"/>
      <c r="L530" s="577"/>
      <c r="M530" s="577"/>
      <c r="N530" s="577"/>
      <c r="O530" s="577"/>
      <c r="P530" s="577"/>
      <c r="Q530" s="577"/>
      <c r="R530" s="577"/>
      <c r="S530" s="577"/>
      <c r="T530" s="577"/>
      <c r="U530" s="577"/>
      <c r="V530" s="577"/>
      <c r="W530" s="577"/>
      <c r="X530" s="577"/>
    </row>
    <row r="531">
      <c r="A531" s="577"/>
      <c r="B531" s="594"/>
      <c r="C531" s="594"/>
      <c r="D531" s="594"/>
      <c r="E531" s="594"/>
      <c r="F531" s="595"/>
      <c r="G531" s="594"/>
      <c r="H531" s="596"/>
      <c r="I531" s="577"/>
      <c r="J531" s="577"/>
      <c r="K531" s="577"/>
      <c r="L531" s="577"/>
      <c r="M531" s="577"/>
      <c r="N531" s="577"/>
      <c r="O531" s="577"/>
      <c r="P531" s="577"/>
      <c r="Q531" s="577"/>
      <c r="R531" s="577"/>
      <c r="S531" s="577"/>
      <c r="T531" s="577"/>
      <c r="U531" s="577"/>
      <c r="V531" s="577"/>
      <c r="W531" s="577"/>
      <c r="X531" s="577"/>
    </row>
    <row r="532">
      <c r="A532" s="577"/>
      <c r="B532" s="594"/>
      <c r="C532" s="594"/>
      <c r="D532" s="594"/>
      <c r="E532" s="594"/>
      <c r="F532" s="595"/>
      <c r="G532" s="594"/>
      <c r="H532" s="596"/>
      <c r="I532" s="577"/>
      <c r="J532" s="577"/>
      <c r="K532" s="577"/>
      <c r="L532" s="577"/>
      <c r="M532" s="577"/>
      <c r="N532" s="577"/>
      <c r="O532" s="577"/>
      <c r="P532" s="577"/>
      <c r="Q532" s="577"/>
      <c r="R532" s="577"/>
      <c r="S532" s="577"/>
      <c r="T532" s="577"/>
      <c r="U532" s="577"/>
      <c r="V532" s="577"/>
      <c r="W532" s="577"/>
      <c r="X532" s="577"/>
    </row>
    <row r="533">
      <c r="A533" s="577"/>
      <c r="B533" s="594"/>
      <c r="C533" s="594"/>
      <c r="D533" s="594"/>
      <c r="E533" s="594"/>
      <c r="F533" s="595"/>
      <c r="G533" s="594"/>
      <c r="H533" s="596"/>
      <c r="I533" s="577"/>
      <c r="J533" s="577"/>
      <c r="K533" s="577"/>
      <c r="L533" s="577"/>
      <c r="M533" s="577"/>
      <c r="N533" s="577"/>
      <c r="O533" s="577"/>
      <c r="P533" s="577"/>
      <c r="Q533" s="577"/>
      <c r="R533" s="577"/>
      <c r="S533" s="577"/>
      <c r="T533" s="577"/>
      <c r="U533" s="577"/>
      <c r="V533" s="577"/>
      <c r="W533" s="577"/>
      <c r="X533" s="577"/>
    </row>
    <row r="534">
      <c r="A534" s="577"/>
      <c r="B534" s="594"/>
      <c r="C534" s="594"/>
      <c r="D534" s="594"/>
      <c r="E534" s="594"/>
      <c r="F534" s="595"/>
      <c r="G534" s="594"/>
      <c r="H534" s="596"/>
      <c r="I534" s="577"/>
      <c r="J534" s="577"/>
      <c r="K534" s="577"/>
      <c r="L534" s="577"/>
      <c r="M534" s="577"/>
      <c r="N534" s="577"/>
      <c r="O534" s="577"/>
      <c r="P534" s="577"/>
      <c r="Q534" s="577"/>
      <c r="R534" s="577"/>
      <c r="S534" s="577"/>
      <c r="T534" s="577"/>
      <c r="U534" s="577"/>
      <c r="V534" s="577"/>
      <c r="W534" s="577"/>
      <c r="X534" s="577"/>
    </row>
    <row r="535">
      <c r="A535" s="577"/>
      <c r="B535" s="594"/>
      <c r="C535" s="594"/>
      <c r="D535" s="594"/>
      <c r="E535" s="594"/>
      <c r="F535" s="595"/>
      <c r="G535" s="594"/>
      <c r="H535" s="596"/>
      <c r="I535" s="577"/>
      <c r="J535" s="577"/>
      <c r="K535" s="577"/>
      <c r="L535" s="577"/>
      <c r="M535" s="577"/>
      <c r="N535" s="577"/>
      <c r="O535" s="577"/>
      <c r="P535" s="577"/>
      <c r="Q535" s="577"/>
      <c r="R535" s="577"/>
      <c r="S535" s="577"/>
      <c r="T535" s="577"/>
      <c r="U535" s="577"/>
      <c r="V535" s="577"/>
      <c r="W535" s="577"/>
      <c r="X535" s="577"/>
    </row>
    <row r="536">
      <c r="A536" s="577"/>
      <c r="B536" s="594"/>
      <c r="C536" s="594"/>
      <c r="D536" s="594"/>
      <c r="E536" s="594"/>
      <c r="F536" s="595"/>
      <c r="G536" s="594"/>
      <c r="H536" s="596"/>
      <c r="I536" s="577"/>
      <c r="J536" s="577"/>
      <c r="K536" s="577"/>
      <c r="L536" s="577"/>
      <c r="M536" s="577"/>
      <c r="N536" s="577"/>
      <c r="O536" s="577"/>
      <c r="P536" s="577"/>
      <c r="Q536" s="577"/>
      <c r="R536" s="577"/>
      <c r="S536" s="577"/>
      <c r="T536" s="577"/>
      <c r="U536" s="577"/>
      <c r="V536" s="577"/>
      <c r="W536" s="577"/>
      <c r="X536" s="577"/>
    </row>
    <row r="537">
      <c r="A537" s="577"/>
      <c r="B537" s="594"/>
      <c r="C537" s="594"/>
      <c r="D537" s="594"/>
      <c r="E537" s="594"/>
      <c r="F537" s="595"/>
      <c r="G537" s="594"/>
      <c r="H537" s="596"/>
      <c r="I537" s="577"/>
      <c r="J537" s="577"/>
      <c r="K537" s="577"/>
      <c r="L537" s="577"/>
      <c r="M537" s="577"/>
      <c r="N537" s="577"/>
      <c r="O537" s="577"/>
      <c r="P537" s="577"/>
      <c r="Q537" s="577"/>
      <c r="R537" s="577"/>
      <c r="S537" s="577"/>
      <c r="T537" s="577"/>
      <c r="U537" s="577"/>
      <c r="V537" s="577"/>
      <c r="W537" s="577"/>
      <c r="X537" s="577"/>
    </row>
    <row r="538">
      <c r="A538" s="577"/>
      <c r="B538" s="594"/>
      <c r="C538" s="594"/>
      <c r="D538" s="594"/>
      <c r="E538" s="594"/>
      <c r="F538" s="595"/>
      <c r="G538" s="594"/>
      <c r="H538" s="596"/>
      <c r="I538" s="577"/>
      <c r="J538" s="577"/>
      <c r="K538" s="577"/>
      <c r="L538" s="577"/>
      <c r="M538" s="577"/>
      <c r="N538" s="577"/>
      <c r="O538" s="577"/>
      <c r="P538" s="577"/>
      <c r="Q538" s="577"/>
      <c r="R538" s="577"/>
      <c r="S538" s="577"/>
      <c r="T538" s="577"/>
      <c r="U538" s="577"/>
      <c r="V538" s="577"/>
      <c r="W538" s="577"/>
      <c r="X538" s="577"/>
    </row>
    <row r="539">
      <c r="A539" s="577"/>
      <c r="B539" s="594"/>
      <c r="C539" s="594"/>
      <c r="D539" s="594"/>
      <c r="E539" s="594"/>
      <c r="F539" s="595"/>
      <c r="G539" s="594"/>
      <c r="H539" s="596"/>
      <c r="I539" s="577"/>
      <c r="J539" s="577"/>
      <c r="K539" s="577"/>
      <c r="L539" s="577"/>
      <c r="M539" s="577"/>
      <c r="N539" s="577"/>
      <c r="O539" s="577"/>
      <c r="P539" s="577"/>
      <c r="Q539" s="577"/>
      <c r="R539" s="577"/>
      <c r="S539" s="577"/>
      <c r="T539" s="577"/>
      <c r="U539" s="577"/>
      <c r="V539" s="577"/>
      <c r="W539" s="577"/>
      <c r="X539" s="577"/>
    </row>
    <row r="540">
      <c r="A540" s="577"/>
      <c r="B540" s="594"/>
      <c r="C540" s="594"/>
      <c r="D540" s="594"/>
      <c r="E540" s="594"/>
      <c r="F540" s="595"/>
      <c r="G540" s="594"/>
      <c r="H540" s="596"/>
      <c r="I540" s="577"/>
      <c r="J540" s="577"/>
      <c r="K540" s="577"/>
      <c r="L540" s="577"/>
      <c r="M540" s="577"/>
      <c r="N540" s="577"/>
      <c r="O540" s="577"/>
      <c r="P540" s="577"/>
      <c r="Q540" s="577"/>
      <c r="R540" s="577"/>
      <c r="S540" s="577"/>
      <c r="T540" s="577"/>
      <c r="U540" s="577"/>
      <c r="V540" s="577"/>
      <c r="W540" s="577"/>
      <c r="X540" s="577"/>
    </row>
    <row r="541">
      <c r="A541" s="577"/>
      <c r="B541" s="594"/>
      <c r="C541" s="594"/>
      <c r="D541" s="594"/>
      <c r="E541" s="594"/>
      <c r="F541" s="595"/>
      <c r="G541" s="594"/>
      <c r="H541" s="596"/>
      <c r="I541" s="577"/>
      <c r="J541" s="577"/>
      <c r="K541" s="577"/>
      <c r="L541" s="577"/>
      <c r="M541" s="577"/>
      <c r="N541" s="577"/>
      <c r="O541" s="577"/>
      <c r="P541" s="577"/>
      <c r="Q541" s="577"/>
      <c r="R541" s="577"/>
      <c r="S541" s="577"/>
      <c r="T541" s="577"/>
      <c r="U541" s="577"/>
      <c r="V541" s="577"/>
      <c r="W541" s="577"/>
      <c r="X541" s="577"/>
    </row>
    <row r="542">
      <c r="A542" s="577"/>
      <c r="B542" s="594"/>
      <c r="C542" s="594"/>
      <c r="D542" s="594"/>
      <c r="E542" s="594"/>
      <c r="F542" s="595"/>
      <c r="G542" s="594"/>
      <c r="H542" s="596"/>
      <c r="I542" s="577"/>
      <c r="J542" s="577"/>
      <c r="K542" s="577"/>
      <c r="L542" s="577"/>
      <c r="M542" s="577"/>
      <c r="N542" s="577"/>
      <c r="O542" s="577"/>
      <c r="P542" s="577"/>
      <c r="Q542" s="577"/>
      <c r="R542" s="577"/>
      <c r="S542" s="577"/>
      <c r="T542" s="577"/>
      <c r="U542" s="577"/>
      <c r="V542" s="577"/>
      <c r="W542" s="577"/>
      <c r="X542" s="577"/>
    </row>
    <row r="543">
      <c r="A543" s="577"/>
      <c r="B543" s="594"/>
      <c r="C543" s="594"/>
      <c r="D543" s="594"/>
      <c r="E543" s="594"/>
      <c r="F543" s="595"/>
      <c r="G543" s="594"/>
      <c r="H543" s="596"/>
      <c r="I543" s="577"/>
      <c r="J543" s="577"/>
      <c r="K543" s="577"/>
      <c r="L543" s="577"/>
      <c r="M543" s="577"/>
      <c r="N543" s="577"/>
      <c r="O543" s="577"/>
      <c r="P543" s="577"/>
      <c r="Q543" s="577"/>
      <c r="R543" s="577"/>
      <c r="S543" s="577"/>
      <c r="T543" s="577"/>
      <c r="U543" s="577"/>
      <c r="V543" s="577"/>
      <c r="W543" s="577"/>
      <c r="X543" s="577"/>
    </row>
    <row r="544">
      <c r="A544" s="577"/>
      <c r="B544" s="594"/>
      <c r="C544" s="594"/>
      <c r="D544" s="594"/>
      <c r="E544" s="594"/>
      <c r="F544" s="595"/>
      <c r="G544" s="594"/>
      <c r="H544" s="596"/>
      <c r="I544" s="577"/>
      <c r="J544" s="577"/>
      <c r="K544" s="577"/>
      <c r="L544" s="577"/>
      <c r="M544" s="577"/>
      <c r="N544" s="577"/>
      <c r="O544" s="577"/>
      <c r="P544" s="577"/>
      <c r="Q544" s="577"/>
      <c r="R544" s="577"/>
      <c r="S544" s="577"/>
      <c r="T544" s="577"/>
      <c r="U544" s="577"/>
      <c r="V544" s="577"/>
      <c r="W544" s="577"/>
      <c r="X544" s="577"/>
    </row>
    <row r="545">
      <c r="A545" s="577"/>
      <c r="B545" s="594"/>
      <c r="C545" s="594"/>
      <c r="D545" s="594"/>
      <c r="E545" s="594"/>
      <c r="F545" s="595"/>
      <c r="G545" s="594"/>
      <c r="H545" s="596"/>
      <c r="I545" s="577"/>
      <c r="J545" s="577"/>
      <c r="K545" s="577"/>
      <c r="L545" s="577"/>
      <c r="M545" s="577"/>
      <c r="N545" s="577"/>
      <c r="O545" s="577"/>
      <c r="P545" s="577"/>
      <c r="Q545" s="577"/>
      <c r="R545" s="577"/>
      <c r="S545" s="577"/>
      <c r="T545" s="577"/>
      <c r="U545" s="577"/>
      <c r="V545" s="577"/>
      <c r="W545" s="577"/>
      <c r="X545" s="577"/>
    </row>
    <row r="546">
      <c r="A546" s="577"/>
      <c r="B546" s="594"/>
      <c r="C546" s="594"/>
      <c r="D546" s="594"/>
      <c r="E546" s="594"/>
      <c r="F546" s="595"/>
      <c r="G546" s="594"/>
      <c r="H546" s="596"/>
      <c r="I546" s="577"/>
      <c r="J546" s="577"/>
      <c r="K546" s="577"/>
      <c r="L546" s="577"/>
      <c r="M546" s="577"/>
      <c r="N546" s="577"/>
      <c r="O546" s="577"/>
      <c r="P546" s="577"/>
      <c r="Q546" s="577"/>
      <c r="R546" s="577"/>
      <c r="S546" s="577"/>
      <c r="T546" s="577"/>
      <c r="U546" s="577"/>
      <c r="V546" s="577"/>
      <c r="W546" s="577"/>
      <c r="X546" s="577"/>
    </row>
    <row r="547">
      <c r="A547" s="577"/>
      <c r="B547" s="594"/>
      <c r="C547" s="594"/>
      <c r="D547" s="594"/>
      <c r="E547" s="594"/>
      <c r="F547" s="595"/>
      <c r="G547" s="594"/>
      <c r="H547" s="596"/>
      <c r="I547" s="577"/>
      <c r="J547" s="577"/>
      <c r="K547" s="577"/>
      <c r="L547" s="577"/>
      <c r="M547" s="577"/>
      <c r="N547" s="577"/>
      <c r="O547" s="577"/>
      <c r="P547" s="577"/>
      <c r="Q547" s="577"/>
      <c r="R547" s="577"/>
      <c r="S547" s="577"/>
      <c r="T547" s="577"/>
      <c r="U547" s="577"/>
      <c r="V547" s="577"/>
      <c r="W547" s="577"/>
      <c r="X547" s="577"/>
    </row>
    <row r="548">
      <c r="A548" s="577"/>
      <c r="B548" s="594"/>
      <c r="C548" s="594"/>
      <c r="D548" s="594"/>
      <c r="E548" s="594"/>
      <c r="F548" s="595"/>
      <c r="G548" s="594"/>
      <c r="H548" s="596"/>
      <c r="I548" s="577"/>
      <c r="J548" s="577"/>
      <c r="K548" s="577"/>
      <c r="L548" s="577"/>
      <c r="M548" s="577"/>
      <c r="N548" s="577"/>
      <c r="O548" s="577"/>
      <c r="P548" s="577"/>
      <c r="Q548" s="577"/>
      <c r="R548" s="577"/>
      <c r="S548" s="577"/>
      <c r="T548" s="577"/>
      <c r="U548" s="577"/>
      <c r="V548" s="577"/>
      <c r="W548" s="577"/>
      <c r="X548" s="577"/>
    </row>
    <row r="549">
      <c r="A549" s="577"/>
      <c r="B549" s="594"/>
      <c r="C549" s="594"/>
      <c r="D549" s="594"/>
      <c r="E549" s="594"/>
      <c r="F549" s="595"/>
      <c r="G549" s="594"/>
      <c r="H549" s="596"/>
      <c r="I549" s="577"/>
      <c r="J549" s="577"/>
      <c r="K549" s="577"/>
      <c r="L549" s="577"/>
      <c r="M549" s="577"/>
      <c r="N549" s="577"/>
      <c r="O549" s="577"/>
      <c r="P549" s="577"/>
      <c r="Q549" s="577"/>
      <c r="R549" s="577"/>
      <c r="S549" s="577"/>
      <c r="T549" s="577"/>
      <c r="U549" s="577"/>
      <c r="V549" s="577"/>
      <c r="W549" s="577"/>
      <c r="X549" s="577"/>
    </row>
    <row r="550">
      <c r="A550" s="577"/>
      <c r="B550" s="594"/>
      <c r="C550" s="594"/>
      <c r="D550" s="594"/>
      <c r="E550" s="594"/>
      <c r="F550" s="595"/>
      <c r="G550" s="594"/>
      <c r="H550" s="596"/>
      <c r="I550" s="577"/>
      <c r="J550" s="577"/>
      <c r="K550" s="577"/>
      <c r="L550" s="577"/>
      <c r="M550" s="577"/>
      <c r="N550" s="577"/>
      <c r="O550" s="577"/>
      <c r="P550" s="577"/>
      <c r="Q550" s="577"/>
      <c r="R550" s="577"/>
      <c r="S550" s="577"/>
      <c r="T550" s="577"/>
      <c r="U550" s="577"/>
      <c r="V550" s="577"/>
      <c r="W550" s="577"/>
      <c r="X550" s="577"/>
    </row>
    <row r="551">
      <c r="A551" s="577"/>
      <c r="B551" s="594"/>
      <c r="C551" s="594"/>
      <c r="D551" s="594"/>
      <c r="E551" s="594"/>
      <c r="F551" s="595"/>
      <c r="G551" s="594"/>
      <c r="H551" s="596"/>
      <c r="I551" s="577"/>
      <c r="J551" s="577"/>
      <c r="K551" s="577"/>
      <c r="L551" s="577"/>
      <c r="M551" s="577"/>
      <c r="N551" s="577"/>
      <c r="O551" s="577"/>
      <c r="P551" s="577"/>
      <c r="Q551" s="577"/>
      <c r="R551" s="577"/>
      <c r="S551" s="577"/>
      <c r="T551" s="577"/>
      <c r="U551" s="577"/>
      <c r="V551" s="577"/>
      <c r="W551" s="577"/>
      <c r="X551" s="577"/>
    </row>
    <row r="552">
      <c r="A552" s="577"/>
      <c r="B552" s="594"/>
      <c r="C552" s="594"/>
      <c r="D552" s="594"/>
      <c r="E552" s="594"/>
      <c r="F552" s="595"/>
      <c r="G552" s="594"/>
      <c r="H552" s="596"/>
      <c r="I552" s="577"/>
      <c r="J552" s="577"/>
      <c r="K552" s="577"/>
      <c r="L552" s="577"/>
      <c r="M552" s="577"/>
      <c r="N552" s="577"/>
      <c r="O552" s="577"/>
      <c r="P552" s="577"/>
      <c r="Q552" s="577"/>
      <c r="R552" s="577"/>
      <c r="S552" s="577"/>
      <c r="T552" s="577"/>
      <c r="U552" s="577"/>
      <c r="V552" s="577"/>
      <c r="W552" s="577"/>
      <c r="X552" s="577"/>
    </row>
    <row r="553">
      <c r="A553" s="577"/>
      <c r="B553" s="594"/>
      <c r="C553" s="594"/>
      <c r="D553" s="594"/>
      <c r="E553" s="594"/>
      <c r="F553" s="595"/>
      <c r="G553" s="594"/>
      <c r="H553" s="596"/>
      <c r="I553" s="577"/>
      <c r="J553" s="577"/>
      <c r="K553" s="577"/>
      <c r="L553" s="577"/>
      <c r="M553" s="577"/>
      <c r="N553" s="577"/>
      <c r="O553" s="577"/>
      <c r="P553" s="577"/>
      <c r="Q553" s="577"/>
      <c r="R553" s="577"/>
      <c r="S553" s="577"/>
      <c r="T553" s="577"/>
      <c r="U553" s="577"/>
      <c r="V553" s="577"/>
      <c r="W553" s="577"/>
      <c r="X553" s="577"/>
    </row>
    <row r="554">
      <c r="A554" s="577"/>
      <c r="B554" s="594"/>
      <c r="C554" s="594"/>
      <c r="D554" s="594"/>
      <c r="E554" s="594"/>
      <c r="F554" s="595"/>
      <c r="G554" s="594"/>
      <c r="H554" s="596"/>
      <c r="I554" s="577"/>
      <c r="J554" s="577"/>
      <c r="K554" s="577"/>
      <c r="L554" s="577"/>
      <c r="M554" s="577"/>
      <c r="N554" s="577"/>
      <c r="O554" s="577"/>
      <c r="P554" s="577"/>
      <c r="Q554" s="577"/>
      <c r="R554" s="577"/>
      <c r="S554" s="577"/>
      <c r="T554" s="577"/>
      <c r="U554" s="577"/>
      <c r="V554" s="577"/>
      <c r="W554" s="577"/>
      <c r="X554" s="577"/>
    </row>
    <row r="555">
      <c r="A555" s="577"/>
      <c r="B555" s="594"/>
      <c r="C555" s="594"/>
      <c r="D555" s="594"/>
      <c r="E555" s="594"/>
      <c r="F555" s="595"/>
      <c r="G555" s="594"/>
      <c r="H555" s="596"/>
      <c r="I555" s="577"/>
      <c r="J555" s="577"/>
      <c r="K555" s="577"/>
      <c r="L555" s="577"/>
      <c r="M555" s="577"/>
      <c r="N555" s="577"/>
      <c r="O555" s="577"/>
      <c r="P555" s="577"/>
      <c r="Q555" s="577"/>
      <c r="R555" s="577"/>
      <c r="S555" s="577"/>
      <c r="T555" s="577"/>
      <c r="U555" s="577"/>
      <c r="V555" s="577"/>
      <c r="W555" s="577"/>
      <c r="X555" s="577"/>
    </row>
    <row r="556">
      <c r="A556" s="577"/>
      <c r="B556" s="594"/>
      <c r="C556" s="594"/>
      <c r="D556" s="594"/>
      <c r="E556" s="594"/>
      <c r="F556" s="595"/>
      <c r="G556" s="594"/>
      <c r="H556" s="596"/>
      <c r="I556" s="577"/>
      <c r="J556" s="577"/>
      <c r="K556" s="577"/>
      <c r="L556" s="577"/>
      <c r="M556" s="577"/>
      <c r="N556" s="577"/>
      <c r="O556" s="577"/>
      <c r="P556" s="577"/>
      <c r="Q556" s="577"/>
      <c r="R556" s="577"/>
      <c r="S556" s="577"/>
      <c r="T556" s="577"/>
      <c r="U556" s="577"/>
      <c r="V556" s="577"/>
      <c r="W556" s="577"/>
      <c r="X556" s="577"/>
    </row>
    <row r="557">
      <c r="A557" s="577"/>
      <c r="B557" s="594"/>
      <c r="C557" s="594"/>
      <c r="D557" s="594"/>
      <c r="E557" s="594"/>
      <c r="F557" s="595"/>
      <c r="G557" s="594"/>
      <c r="H557" s="596"/>
      <c r="I557" s="577"/>
      <c r="J557" s="577"/>
      <c r="K557" s="577"/>
      <c r="L557" s="577"/>
      <c r="M557" s="577"/>
      <c r="N557" s="577"/>
      <c r="O557" s="577"/>
      <c r="P557" s="577"/>
      <c r="Q557" s="577"/>
      <c r="R557" s="577"/>
      <c r="S557" s="577"/>
      <c r="T557" s="577"/>
      <c r="U557" s="577"/>
      <c r="V557" s="577"/>
      <c r="W557" s="577"/>
      <c r="X557" s="577"/>
    </row>
    <row r="558">
      <c r="A558" s="577"/>
      <c r="B558" s="594"/>
      <c r="C558" s="594"/>
      <c r="D558" s="594"/>
      <c r="E558" s="594"/>
      <c r="F558" s="595"/>
      <c r="G558" s="594"/>
      <c r="H558" s="596"/>
      <c r="I558" s="577"/>
      <c r="J558" s="577"/>
      <c r="K558" s="577"/>
      <c r="L558" s="577"/>
      <c r="M558" s="577"/>
      <c r="N558" s="577"/>
      <c r="O558" s="577"/>
      <c r="P558" s="577"/>
      <c r="Q558" s="577"/>
      <c r="R558" s="577"/>
      <c r="S558" s="577"/>
      <c r="T558" s="577"/>
      <c r="U558" s="577"/>
      <c r="V558" s="577"/>
      <c r="W558" s="577"/>
      <c r="X558" s="577"/>
    </row>
    <row r="559">
      <c r="A559" s="577"/>
      <c r="B559" s="594"/>
      <c r="C559" s="594"/>
      <c r="D559" s="594"/>
      <c r="E559" s="594"/>
      <c r="F559" s="595"/>
      <c r="G559" s="594"/>
      <c r="H559" s="596"/>
      <c r="I559" s="577"/>
      <c r="J559" s="577"/>
      <c r="K559" s="577"/>
      <c r="L559" s="577"/>
      <c r="M559" s="577"/>
      <c r="N559" s="577"/>
      <c r="O559" s="577"/>
      <c r="P559" s="577"/>
      <c r="Q559" s="577"/>
      <c r="R559" s="577"/>
      <c r="S559" s="577"/>
      <c r="T559" s="577"/>
      <c r="U559" s="577"/>
      <c r="V559" s="577"/>
      <c r="W559" s="577"/>
      <c r="X559" s="577"/>
    </row>
    <row r="560">
      <c r="A560" s="577"/>
      <c r="B560" s="594"/>
      <c r="C560" s="594"/>
      <c r="D560" s="594"/>
      <c r="E560" s="594"/>
      <c r="F560" s="595"/>
      <c r="G560" s="594"/>
      <c r="H560" s="596"/>
      <c r="I560" s="577"/>
      <c r="J560" s="577"/>
      <c r="K560" s="577"/>
      <c r="L560" s="577"/>
      <c r="M560" s="577"/>
      <c r="N560" s="577"/>
      <c r="O560" s="577"/>
      <c r="P560" s="577"/>
      <c r="Q560" s="577"/>
      <c r="R560" s="577"/>
      <c r="S560" s="577"/>
      <c r="T560" s="577"/>
      <c r="U560" s="577"/>
      <c r="V560" s="577"/>
      <c r="W560" s="577"/>
      <c r="X560" s="577"/>
    </row>
    <row r="561">
      <c r="A561" s="577"/>
      <c r="B561" s="594"/>
      <c r="C561" s="594"/>
      <c r="D561" s="594"/>
      <c r="E561" s="594"/>
      <c r="F561" s="595"/>
      <c r="G561" s="594"/>
      <c r="H561" s="596"/>
      <c r="I561" s="577"/>
      <c r="J561" s="577"/>
      <c r="K561" s="577"/>
      <c r="L561" s="577"/>
      <c r="M561" s="577"/>
      <c r="N561" s="577"/>
      <c r="O561" s="577"/>
      <c r="P561" s="577"/>
      <c r="Q561" s="577"/>
      <c r="R561" s="577"/>
      <c r="S561" s="577"/>
      <c r="T561" s="577"/>
      <c r="U561" s="577"/>
      <c r="V561" s="577"/>
      <c r="W561" s="577"/>
      <c r="X561" s="577"/>
    </row>
    <row r="562">
      <c r="A562" s="577"/>
      <c r="B562" s="594"/>
      <c r="C562" s="594"/>
      <c r="D562" s="594"/>
      <c r="E562" s="594"/>
      <c r="F562" s="595"/>
      <c r="G562" s="594"/>
      <c r="H562" s="596"/>
      <c r="I562" s="577"/>
      <c r="J562" s="577"/>
      <c r="K562" s="577"/>
      <c r="L562" s="577"/>
      <c r="M562" s="577"/>
      <c r="N562" s="577"/>
      <c r="O562" s="577"/>
      <c r="P562" s="577"/>
      <c r="Q562" s="577"/>
      <c r="R562" s="577"/>
      <c r="S562" s="577"/>
      <c r="T562" s="577"/>
      <c r="U562" s="577"/>
      <c r="V562" s="577"/>
      <c r="W562" s="577"/>
      <c r="X562" s="577"/>
    </row>
    <row r="563">
      <c r="A563" s="577"/>
      <c r="B563" s="594"/>
      <c r="C563" s="594"/>
      <c r="D563" s="594"/>
      <c r="E563" s="594"/>
      <c r="F563" s="595"/>
      <c r="G563" s="594"/>
      <c r="H563" s="596"/>
      <c r="I563" s="577"/>
      <c r="J563" s="577"/>
      <c r="K563" s="577"/>
      <c r="L563" s="577"/>
      <c r="M563" s="577"/>
      <c r="N563" s="577"/>
      <c r="O563" s="577"/>
      <c r="P563" s="577"/>
      <c r="Q563" s="577"/>
      <c r="R563" s="577"/>
      <c r="S563" s="577"/>
      <c r="T563" s="577"/>
      <c r="U563" s="577"/>
      <c r="V563" s="577"/>
      <c r="W563" s="577"/>
      <c r="X563" s="577"/>
    </row>
    <row r="564">
      <c r="A564" s="577"/>
      <c r="B564" s="594"/>
      <c r="C564" s="594"/>
      <c r="D564" s="594"/>
      <c r="E564" s="594"/>
      <c r="F564" s="595"/>
      <c r="G564" s="594"/>
      <c r="H564" s="596"/>
      <c r="I564" s="577"/>
      <c r="J564" s="577"/>
      <c r="K564" s="577"/>
      <c r="L564" s="577"/>
      <c r="M564" s="577"/>
      <c r="N564" s="577"/>
      <c r="O564" s="577"/>
      <c r="P564" s="577"/>
      <c r="Q564" s="577"/>
      <c r="R564" s="577"/>
      <c r="S564" s="577"/>
      <c r="T564" s="577"/>
      <c r="U564" s="577"/>
      <c r="V564" s="577"/>
      <c r="W564" s="577"/>
      <c r="X564" s="577"/>
    </row>
    <row r="565">
      <c r="A565" s="577"/>
      <c r="B565" s="594"/>
      <c r="C565" s="594"/>
      <c r="D565" s="594"/>
      <c r="E565" s="594"/>
      <c r="F565" s="595"/>
      <c r="G565" s="594"/>
      <c r="H565" s="596"/>
      <c r="I565" s="577"/>
      <c r="J565" s="577"/>
      <c r="K565" s="577"/>
      <c r="L565" s="577"/>
      <c r="M565" s="577"/>
      <c r="N565" s="577"/>
      <c r="O565" s="577"/>
      <c r="P565" s="577"/>
      <c r="Q565" s="577"/>
      <c r="R565" s="577"/>
      <c r="S565" s="577"/>
      <c r="T565" s="577"/>
      <c r="U565" s="577"/>
      <c r="V565" s="577"/>
      <c r="W565" s="577"/>
      <c r="X565" s="577"/>
    </row>
    <row r="566">
      <c r="A566" s="577"/>
      <c r="B566" s="594"/>
      <c r="C566" s="594"/>
      <c r="D566" s="594"/>
      <c r="E566" s="594"/>
      <c r="F566" s="595"/>
      <c r="G566" s="594"/>
      <c r="H566" s="596"/>
      <c r="I566" s="577"/>
      <c r="J566" s="577"/>
      <c r="K566" s="577"/>
      <c r="L566" s="577"/>
      <c r="M566" s="577"/>
      <c r="N566" s="577"/>
      <c r="O566" s="577"/>
      <c r="P566" s="577"/>
      <c r="Q566" s="577"/>
      <c r="R566" s="577"/>
      <c r="S566" s="577"/>
      <c r="T566" s="577"/>
      <c r="U566" s="577"/>
      <c r="V566" s="577"/>
      <c r="W566" s="577"/>
      <c r="X566" s="577"/>
    </row>
    <row r="567">
      <c r="A567" s="577"/>
      <c r="B567" s="594"/>
      <c r="C567" s="594"/>
      <c r="D567" s="594"/>
      <c r="E567" s="594"/>
      <c r="F567" s="595"/>
      <c r="G567" s="594"/>
      <c r="H567" s="596"/>
      <c r="I567" s="577"/>
      <c r="J567" s="577"/>
      <c r="K567" s="577"/>
      <c r="L567" s="577"/>
      <c r="M567" s="577"/>
      <c r="N567" s="577"/>
      <c r="O567" s="577"/>
      <c r="P567" s="577"/>
      <c r="Q567" s="577"/>
      <c r="R567" s="577"/>
      <c r="S567" s="577"/>
      <c r="T567" s="577"/>
      <c r="U567" s="577"/>
      <c r="V567" s="577"/>
      <c r="W567" s="577"/>
      <c r="X567" s="577"/>
    </row>
    <row r="568">
      <c r="A568" s="577"/>
      <c r="B568" s="594"/>
      <c r="C568" s="594"/>
      <c r="D568" s="594"/>
      <c r="E568" s="594"/>
      <c r="F568" s="595"/>
      <c r="G568" s="594"/>
      <c r="H568" s="596"/>
      <c r="I568" s="577"/>
      <c r="J568" s="577"/>
      <c r="K568" s="577"/>
      <c r="L568" s="577"/>
      <c r="M568" s="577"/>
      <c r="N568" s="577"/>
      <c r="O568" s="577"/>
      <c r="P568" s="577"/>
      <c r="Q568" s="577"/>
      <c r="R568" s="577"/>
      <c r="S568" s="577"/>
      <c r="T568" s="577"/>
      <c r="U568" s="577"/>
      <c r="V568" s="577"/>
      <c r="W568" s="577"/>
      <c r="X568" s="577"/>
    </row>
    <row r="569">
      <c r="A569" s="577"/>
      <c r="B569" s="594"/>
      <c r="C569" s="594"/>
      <c r="D569" s="594"/>
      <c r="E569" s="594"/>
      <c r="F569" s="595"/>
      <c r="G569" s="594"/>
      <c r="H569" s="596"/>
      <c r="I569" s="577"/>
      <c r="J569" s="577"/>
      <c r="K569" s="577"/>
      <c r="L569" s="577"/>
      <c r="M569" s="577"/>
      <c r="N569" s="577"/>
      <c r="O569" s="577"/>
      <c r="P569" s="577"/>
      <c r="Q569" s="577"/>
      <c r="R569" s="577"/>
      <c r="S569" s="577"/>
      <c r="T569" s="577"/>
      <c r="U569" s="577"/>
      <c r="V569" s="577"/>
      <c r="W569" s="577"/>
      <c r="X569" s="577"/>
    </row>
    <row r="570">
      <c r="A570" s="577"/>
      <c r="B570" s="594"/>
      <c r="C570" s="594"/>
      <c r="D570" s="594"/>
      <c r="E570" s="594"/>
      <c r="F570" s="595"/>
      <c r="G570" s="594"/>
      <c r="H570" s="596"/>
      <c r="I570" s="577"/>
      <c r="J570" s="577"/>
      <c r="K570" s="577"/>
      <c r="L570" s="577"/>
      <c r="M570" s="577"/>
      <c r="N570" s="577"/>
      <c r="O570" s="577"/>
      <c r="P570" s="577"/>
      <c r="Q570" s="577"/>
      <c r="R570" s="577"/>
      <c r="S570" s="577"/>
      <c r="T570" s="577"/>
      <c r="U570" s="577"/>
      <c r="V570" s="577"/>
      <c r="W570" s="577"/>
      <c r="X570" s="577"/>
    </row>
    <row r="571">
      <c r="A571" s="577"/>
      <c r="B571" s="594"/>
      <c r="C571" s="594"/>
      <c r="D571" s="594"/>
      <c r="E571" s="594"/>
      <c r="F571" s="595"/>
      <c r="G571" s="594"/>
      <c r="H571" s="596"/>
      <c r="I571" s="577"/>
      <c r="J571" s="577"/>
      <c r="K571" s="577"/>
      <c r="L571" s="577"/>
      <c r="M571" s="577"/>
      <c r="N571" s="577"/>
      <c r="O571" s="577"/>
      <c r="P571" s="577"/>
      <c r="Q571" s="577"/>
      <c r="R571" s="577"/>
      <c r="S571" s="577"/>
      <c r="T571" s="577"/>
      <c r="U571" s="577"/>
      <c r="V571" s="577"/>
      <c r="W571" s="577"/>
      <c r="X571" s="577"/>
    </row>
    <row r="572">
      <c r="A572" s="577"/>
      <c r="B572" s="594"/>
      <c r="C572" s="594"/>
      <c r="D572" s="594"/>
      <c r="E572" s="594"/>
      <c r="F572" s="595"/>
      <c r="G572" s="594"/>
      <c r="H572" s="596"/>
      <c r="I572" s="577"/>
      <c r="J572" s="577"/>
      <c r="K572" s="577"/>
      <c r="L572" s="577"/>
      <c r="M572" s="577"/>
      <c r="N572" s="577"/>
      <c r="O572" s="577"/>
      <c r="P572" s="577"/>
      <c r="Q572" s="577"/>
      <c r="R572" s="577"/>
      <c r="S572" s="577"/>
      <c r="T572" s="577"/>
      <c r="U572" s="577"/>
      <c r="V572" s="577"/>
      <c r="W572" s="577"/>
      <c r="X572" s="577"/>
    </row>
    <row r="573">
      <c r="A573" s="577"/>
      <c r="B573" s="594"/>
      <c r="C573" s="594"/>
      <c r="D573" s="594"/>
      <c r="E573" s="594"/>
      <c r="F573" s="595"/>
      <c r="G573" s="594"/>
      <c r="H573" s="596"/>
      <c r="I573" s="577"/>
      <c r="J573" s="577"/>
      <c r="K573" s="577"/>
      <c r="L573" s="577"/>
      <c r="M573" s="577"/>
      <c r="N573" s="577"/>
      <c r="O573" s="577"/>
      <c r="P573" s="577"/>
      <c r="Q573" s="577"/>
      <c r="R573" s="577"/>
      <c r="S573" s="577"/>
      <c r="T573" s="577"/>
      <c r="U573" s="577"/>
      <c r="V573" s="577"/>
      <c r="W573" s="577"/>
      <c r="X573" s="577"/>
    </row>
    <row r="574">
      <c r="A574" s="577"/>
      <c r="B574" s="594"/>
      <c r="C574" s="594"/>
      <c r="D574" s="594"/>
      <c r="E574" s="594"/>
      <c r="F574" s="595"/>
      <c r="G574" s="594"/>
      <c r="H574" s="596"/>
      <c r="I574" s="577"/>
      <c r="J574" s="577"/>
      <c r="K574" s="577"/>
      <c r="L574" s="577"/>
      <c r="M574" s="577"/>
      <c r="N574" s="577"/>
      <c r="O574" s="577"/>
      <c r="P574" s="577"/>
      <c r="Q574" s="577"/>
      <c r="R574" s="577"/>
      <c r="S574" s="577"/>
      <c r="T574" s="577"/>
      <c r="U574" s="577"/>
      <c r="V574" s="577"/>
      <c r="W574" s="577"/>
      <c r="X574" s="577"/>
    </row>
    <row r="575">
      <c r="A575" s="577"/>
      <c r="B575" s="594"/>
      <c r="C575" s="594"/>
      <c r="D575" s="594"/>
      <c r="E575" s="594"/>
      <c r="F575" s="595"/>
      <c r="G575" s="594"/>
      <c r="H575" s="596"/>
      <c r="I575" s="577"/>
      <c r="J575" s="577"/>
      <c r="K575" s="577"/>
      <c r="L575" s="577"/>
      <c r="M575" s="577"/>
      <c r="N575" s="577"/>
      <c r="O575" s="577"/>
      <c r="P575" s="577"/>
      <c r="Q575" s="577"/>
      <c r="R575" s="577"/>
      <c r="S575" s="577"/>
      <c r="T575" s="577"/>
      <c r="U575" s="577"/>
      <c r="V575" s="577"/>
      <c r="W575" s="577"/>
      <c r="X575" s="577"/>
    </row>
    <row r="576">
      <c r="A576" s="577"/>
      <c r="B576" s="594"/>
      <c r="C576" s="594"/>
      <c r="D576" s="594"/>
      <c r="E576" s="594"/>
      <c r="F576" s="595"/>
      <c r="G576" s="594"/>
      <c r="H576" s="596"/>
      <c r="I576" s="577"/>
      <c r="J576" s="577"/>
      <c r="K576" s="577"/>
      <c r="L576" s="577"/>
      <c r="M576" s="577"/>
      <c r="N576" s="577"/>
      <c r="O576" s="577"/>
      <c r="P576" s="577"/>
      <c r="Q576" s="577"/>
      <c r="R576" s="577"/>
      <c r="S576" s="577"/>
      <c r="T576" s="577"/>
      <c r="U576" s="577"/>
      <c r="V576" s="577"/>
      <c r="W576" s="577"/>
      <c r="X576" s="577"/>
    </row>
    <row r="577">
      <c r="A577" s="577"/>
      <c r="B577" s="594"/>
      <c r="C577" s="594"/>
      <c r="D577" s="594"/>
      <c r="E577" s="594"/>
      <c r="F577" s="595"/>
      <c r="G577" s="594"/>
      <c r="H577" s="596"/>
      <c r="I577" s="577"/>
      <c r="J577" s="577"/>
      <c r="K577" s="577"/>
      <c r="L577" s="577"/>
      <c r="M577" s="577"/>
      <c r="N577" s="577"/>
      <c r="O577" s="577"/>
      <c r="P577" s="577"/>
      <c r="Q577" s="577"/>
      <c r="R577" s="577"/>
      <c r="S577" s="577"/>
      <c r="T577" s="577"/>
      <c r="U577" s="577"/>
      <c r="V577" s="577"/>
      <c r="W577" s="577"/>
      <c r="X577" s="577"/>
    </row>
    <row r="578">
      <c r="A578" s="577"/>
      <c r="B578" s="594"/>
      <c r="C578" s="594"/>
      <c r="D578" s="594"/>
      <c r="E578" s="594"/>
      <c r="F578" s="595"/>
      <c r="G578" s="594"/>
      <c r="H578" s="596"/>
      <c r="I578" s="577"/>
      <c r="J578" s="577"/>
      <c r="K578" s="577"/>
      <c r="L578" s="577"/>
      <c r="M578" s="577"/>
      <c r="N578" s="577"/>
      <c r="O578" s="577"/>
      <c r="P578" s="577"/>
      <c r="Q578" s="577"/>
      <c r="R578" s="577"/>
      <c r="S578" s="577"/>
      <c r="T578" s="577"/>
      <c r="U578" s="577"/>
      <c r="V578" s="577"/>
      <c r="W578" s="577"/>
      <c r="X578" s="577"/>
    </row>
    <row r="579">
      <c r="A579" s="577"/>
      <c r="B579" s="594"/>
      <c r="C579" s="594"/>
      <c r="D579" s="594"/>
      <c r="E579" s="594"/>
      <c r="F579" s="595"/>
      <c r="G579" s="594"/>
      <c r="H579" s="596"/>
      <c r="I579" s="577"/>
      <c r="J579" s="577"/>
      <c r="K579" s="577"/>
      <c r="L579" s="577"/>
      <c r="M579" s="577"/>
      <c r="N579" s="577"/>
      <c r="O579" s="577"/>
      <c r="P579" s="577"/>
      <c r="Q579" s="577"/>
      <c r="R579" s="577"/>
      <c r="S579" s="577"/>
      <c r="T579" s="577"/>
      <c r="U579" s="577"/>
      <c r="V579" s="577"/>
      <c r="W579" s="577"/>
      <c r="X579" s="577"/>
    </row>
    <row r="580">
      <c r="A580" s="577"/>
      <c r="B580" s="594"/>
      <c r="C580" s="594"/>
      <c r="D580" s="594"/>
      <c r="E580" s="594"/>
      <c r="F580" s="595"/>
      <c r="G580" s="594"/>
      <c r="H580" s="596"/>
      <c r="I580" s="577"/>
      <c r="J580" s="577"/>
      <c r="K580" s="577"/>
      <c r="L580" s="577"/>
      <c r="M580" s="577"/>
      <c r="N580" s="577"/>
      <c r="O580" s="577"/>
      <c r="P580" s="577"/>
      <c r="Q580" s="577"/>
      <c r="R580" s="577"/>
      <c r="S580" s="577"/>
      <c r="T580" s="577"/>
      <c r="U580" s="577"/>
      <c r="V580" s="577"/>
      <c r="W580" s="577"/>
      <c r="X580" s="577"/>
    </row>
    <row r="581">
      <c r="A581" s="577"/>
      <c r="B581" s="594"/>
      <c r="C581" s="594"/>
      <c r="D581" s="594"/>
      <c r="E581" s="594"/>
      <c r="F581" s="595"/>
      <c r="G581" s="594"/>
      <c r="H581" s="596"/>
      <c r="I581" s="577"/>
      <c r="J581" s="577"/>
      <c r="K581" s="577"/>
      <c r="L581" s="577"/>
      <c r="M581" s="577"/>
      <c r="N581" s="577"/>
      <c r="O581" s="577"/>
      <c r="P581" s="577"/>
      <c r="Q581" s="577"/>
      <c r="R581" s="577"/>
      <c r="S581" s="577"/>
      <c r="T581" s="577"/>
      <c r="U581" s="577"/>
      <c r="V581" s="577"/>
      <c r="W581" s="577"/>
      <c r="X581" s="577"/>
    </row>
    <row r="582">
      <c r="A582" s="577"/>
      <c r="B582" s="594"/>
      <c r="C582" s="594"/>
      <c r="D582" s="594"/>
      <c r="E582" s="594"/>
      <c r="F582" s="595"/>
      <c r="G582" s="594"/>
      <c r="H582" s="596"/>
      <c r="I582" s="577"/>
      <c r="J582" s="577"/>
      <c r="K582" s="577"/>
      <c r="L582" s="577"/>
      <c r="M582" s="577"/>
      <c r="N582" s="577"/>
      <c r="O582" s="577"/>
      <c r="P582" s="577"/>
      <c r="Q582" s="577"/>
      <c r="R582" s="577"/>
      <c r="S582" s="577"/>
      <c r="T582" s="577"/>
      <c r="U582" s="577"/>
      <c r="V582" s="577"/>
      <c r="W582" s="577"/>
      <c r="X582" s="577"/>
    </row>
    <row r="583">
      <c r="A583" s="577"/>
      <c r="B583" s="594"/>
      <c r="C583" s="594"/>
      <c r="D583" s="594"/>
      <c r="E583" s="594"/>
      <c r="F583" s="595"/>
      <c r="G583" s="594"/>
      <c r="H583" s="596"/>
      <c r="I583" s="577"/>
      <c r="J583" s="577"/>
      <c r="K583" s="577"/>
      <c r="L583" s="577"/>
      <c r="M583" s="577"/>
      <c r="N583" s="577"/>
      <c r="O583" s="577"/>
      <c r="P583" s="577"/>
      <c r="Q583" s="577"/>
      <c r="R583" s="577"/>
      <c r="S583" s="577"/>
      <c r="T583" s="577"/>
      <c r="U583" s="577"/>
      <c r="V583" s="577"/>
      <c r="W583" s="577"/>
      <c r="X583" s="577"/>
    </row>
    <row r="584">
      <c r="A584" s="577"/>
      <c r="B584" s="594"/>
      <c r="C584" s="594"/>
      <c r="D584" s="594"/>
      <c r="E584" s="594"/>
      <c r="F584" s="595"/>
      <c r="G584" s="594"/>
      <c r="H584" s="596"/>
      <c r="I584" s="577"/>
      <c r="J584" s="577"/>
      <c r="K584" s="577"/>
      <c r="L584" s="577"/>
      <c r="M584" s="577"/>
      <c r="N584" s="577"/>
      <c r="O584" s="577"/>
      <c r="P584" s="577"/>
      <c r="Q584" s="577"/>
      <c r="R584" s="577"/>
      <c r="S584" s="577"/>
      <c r="T584" s="577"/>
      <c r="U584" s="577"/>
      <c r="V584" s="577"/>
      <c r="W584" s="577"/>
      <c r="X584" s="577"/>
    </row>
    <row r="585">
      <c r="A585" s="577"/>
      <c r="B585" s="594"/>
      <c r="C585" s="594"/>
      <c r="D585" s="594"/>
      <c r="E585" s="594"/>
      <c r="F585" s="595"/>
      <c r="G585" s="594"/>
      <c r="H585" s="596"/>
      <c r="I585" s="577"/>
      <c r="J585" s="577"/>
      <c r="K585" s="577"/>
      <c r="L585" s="577"/>
      <c r="M585" s="577"/>
      <c r="N585" s="577"/>
      <c r="O585" s="577"/>
      <c r="P585" s="577"/>
      <c r="Q585" s="577"/>
      <c r="R585" s="577"/>
      <c r="S585" s="577"/>
      <c r="T585" s="577"/>
      <c r="U585" s="577"/>
      <c r="V585" s="577"/>
      <c r="W585" s="577"/>
      <c r="X585" s="577"/>
    </row>
    <row r="586">
      <c r="A586" s="577"/>
      <c r="B586" s="594"/>
      <c r="C586" s="594"/>
      <c r="D586" s="594"/>
      <c r="E586" s="594"/>
      <c r="F586" s="595"/>
      <c r="G586" s="594"/>
      <c r="H586" s="596"/>
      <c r="I586" s="577"/>
      <c r="J586" s="577"/>
      <c r="K586" s="577"/>
      <c r="L586" s="577"/>
      <c r="M586" s="577"/>
      <c r="N586" s="577"/>
      <c r="O586" s="577"/>
      <c r="P586" s="577"/>
      <c r="Q586" s="577"/>
      <c r="R586" s="577"/>
      <c r="S586" s="577"/>
      <c r="T586" s="577"/>
      <c r="U586" s="577"/>
      <c r="V586" s="577"/>
      <c r="W586" s="577"/>
      <c r="X586" s="577"/>
    </row>
    <row r="587">
      <c r="A587" s="577"/>
      <c r="B587" s="594"/>
      <c r="C587" s="594"/>
      <c r="D587" s="594"/>
      <c r="E587" s="594"/>
      <c r="F587" s="595"/>
      <c r="G587" s="594"/>
      <c r="H587" s="596"/>
      <c r="I587" s="577"/>
      <c r="J587" s="577"/>
      <c r="K587" s="577"/>
      <c r="L587" s="577"/>
      <c r="M587" s="577"/>
      <c r="N587" s="577"/>
      <c r="O587" s="577"/>
      <c r="P587" s="577"/>
      <c r="Q587" s="577"/>
      <c r="R587" s="577"/>
      <c r="S587" s="577"/>
      <c r="T587" s="577"/>
      <c r="U587" s="577"/>
      <c r="V587" s="577"/>
      <c r="W587" s="577"/>
      <c r="X587" s="577"/>
    </row>
    <row r="588">
      <c r="A588" s="577"/>
      <c r="B588" s="594"/>
      <c r="C588" s="594"/>
      <c r="D588" s="594"/>
      <c r="E588" s="594"/>
      <c r="F588" s="595"/>
      <c r="G588" s="594"/>
      <c r="H588" s="596"/>
      <c r="I588" s="577"/>
      <c r="J588" s="577"/>
      <c r="K588" s="577"/>
      <c r="L588" s="577"/>
      <c r="M588" s="577"/>
      <c r="N588" s="577"/>
      <c r="O588" s="577"/>
      <c r="P588" s="577"/>
      <c r="Q588" s="577"/>
      <c r="R588" s="577"/>
      <c r="S588" s="577"/>
      <c r="T588" s="577"/>
      <c r="U588" s="577"/>
      <c r="V588" s="577"/>
      <c r="W588" s="577"/>
      <c r="X588" s="577"/>
    </row>
    <row r="589">
      <c r="A589" s="577"/>
      <c r="B589" s="594"/>
      <c r="C589" s="594"/>
      <c r="D589" s="594"/>
      <c r="E589" s="594"/>
      <c r="F589" s="595"/>
      <c r="G589" s="594"/>
      <c r="H589" s="596"/>
      <c r="I589" s="577"/>
      <c r="J589" s="577"/>
      <c r="K589" s="577"/>
      <c r="L589" s="577"/>
      <c r="M589" s="577"/>
      <c r="N589" s="577"/>
      <c r="O589" s="577"/>
      <c r="P589" s="577"/>
      <c r="Q589" s="577"/>
      <c r="R589" s="577"/>
      <c r="S589" s="577"/>
      <c r="T589" s="577"/>
      <c r="U589" s="577"/>
      <c r="V589" s="577"/>
      <c r="W589" s="577"/>
      <c r="X589" s="577"/>
    </row>
    <row r="590">
      <c r="A590" s="577"/>
      <c r="B590" s="594"/>
      <c r="C590" s="594"/>
      <c r="D590" s="594"/>
      <c r="E590" s="594"/>
      <c r="F590" s="595"/>
      <c r="G590" s="594"/>
      <c r="H590" s="596"/>
      <c r="I590" s="577"/>
      <c r="J590" s="577"/>
      <c r="K590" s="577"/>
      <c r="L590" s="577"/>
      <c r="M590" s="577"/>
      <c r="N590" s="577"/>
      <c r="O590" s="577"/>
      <c r="P590" s="577"/>
      <c r="Q590" s="577"/>
      <c r="R590" s="577"/>
      <c r="S590" s="577"/>
      <c r="T590" s="577"/>
      <c r="U590" s="577"/>
      <c r="V590" s="577"/>
      <c r="W590" s="577"/>
      <c r="X590" s="577"/>
    </row>
    <row r="591">
      <c r="A591" s="577"/>
      <c r="B591" s="594"/>
      <c r="C591" s="594"/>
      <c r="D591" s="594"/>
      <c r="E591" s="594"/>
      <c r="F591" s="595"/>
      <c r="G591" s="594"/>
      <c r="H591" s="596"/>
      <c r="I591" s="577"/>
      <c r="J591" s="577"/>
      <c r="K591" s="577"/>
      <c r="L591" s="577"/>
      <c r="M591" s="577"/>
      <c r="N591" s="577"/>
      <c r="O591" s="577"/>
      <c r="P591" s="577"/>
      <c r="Q591" s="577"/>
      <c r="R591" s="577"/>
      <c r="S591" s="577"/>
      <c r="T591" s="577"/>
      <c r="U591" s="577"/>
      <c r="V591" s="577"/>
      <c r="W591" s="577"/>
      <c r="X591" s="577"/>
    </row>
    <row r="592">
      <c r="A592" s="577"/>
      <c r="B592" s="594"/>
      <c r="C592" s="594"/>
      <c r="D592" s="594"/>
      <c r="E592" s="594"/>
      <c r="F592" s="595"/>
      <c r="G592" s="594"/>
      <c r="H592" s="596"/>
      <c r="I592" s="577"/>
      <c r="J592" s="577"/>
      <c r="K592" s="577"/>
      <c r="L592" s="577"/>
      <c r="M592" s="577"/>
      <c r="N592" s="577"/>
      <c r="O592" s="577"/>
      <c r="P592" s="577"/>
      <c r="Q592" s="577"/>
      <c r="R592" s="577"/>
      <c r="S592" s="577"/>
      <c r="T592" s="577"/>
      <c r="U592" s="577"/>
      <c r="V592" s="577"/>
      <c r="W592" s="577"/>
      <c r="X592" s="577"/>
    </row>
    <row r="593">
      <c r="A593" s="577"/>
      <c r="B593" s="594"/>
      <c r="C593" s="594"/>
      <c r="D593" s="594"/>
      <c r="E593" s="594"/>
      <c r="F593" s="595"/>
      <c r="G593" s="594"/>
      <c r="H593" s="596"/>
      <c r="I593" s="577"/>
      <c r="J593" s="577"/>
      <c r="K593" s="577"/>
      <c r="L593" s="577"/>
      <c r="M593" s="577"/>
      <c r="N593" s="577"/>
      <c r="O593" s="577"/>
      <c r="P593" s="577"/>
      <c r="Q593" s="577"/>
      <c r="R593" s="577"/>
      <c r="S593" s="577"/>
      <c r="T593" s="577"/>
      <c r="U593" s="577"/>
      <c r="V593" s="577"/>
      <c r="W593" s="577"/>
      <c r="X593" s="577"/>
    </row>
    <row r="594">
      <c r="A594" s="577"/>
      <c r="B594" s="594"/>
      <c r="C594" s="594"/>
      <c r="D594" s="594"/>
      <c r="E594" s="594"/>
      <c r="F594" s="595"/>
      <c r="G594" s="594"/>
      <c r="H594" s="596"/>
      <c r="I594" s="577"/>
      <c r="J594" s="577"/>
      <c r="K594" s="577"/>
      <c r="L594" s="577"/>
      <c r="M594" s="577"/>
      <c r="N594" s="577"/>
      <c r="O594" s="577"/>
      <c r="P594" s="577"/>
      <c r="Q594" s="577"/>
      <c r="R594" s="577"/>
      <c r="S594" s="577"/>
      <c r="T594" s="577"/>
      <c r="U594" s="577"/>
      <c r="V594" s="577"/>
      <c r="W594" s="577"/>
      <c r="X594" s="577"/>
    </row>
    <row r="595">
      <c r="A595" s="577"/>
      <c r="B595" s="594"/>
      <c r="C595" s="594"/>
      <c r="D595" s="594"/>
      <c r="E595" s="594"/>
      <c r="F595" s="595"/>
      <c r="G595" s="594"/>
      <c r="H595" s="596"/>
      <c r="I595" s="577"/>
      <c r="J595" s="577"/>
      <c r="K595" s="577"/>
      <c r="L595" s="577"/>
      <c r="M595" s="577"/>
      <c r="N595" s="577"/>
      <c r="O595" s="577"/>
      <c r="P595" s="577"/>
      <c r="Q595" s="577"/>
      <c r="R595" s="577"/>
      <c r="S595" s="577"/>
      <c r="T595" s="577"/>
      <c r="U595" s="577"/>
      <c r="V595" s="577"/>
      <c r="W595" s="577"/>
      <c r="X595" s="577"/>
    </row>
    <row r="596">
      <c r="A596" s="577"/>
      <c r="B596" s="594"/>
      <c r="C596" s="594"/>
      <c r="D596" s="594"/>
      <c r="E596" s="594"/>
      <c r="F596" s="595"/>
      <c r="G596" s="594"/>
      <c r="H596" s="596"/>
      <c r="I596" s="577"/>
      <c r="J596" s="577"/>
      <c r="K596" s="577"/>
      <c r="L596" s="577"/>
      <c r="M596" s="577"/>
      <c r="N596" s="577"/>
      <c r="O596" s="577"/>
      <c r="P596" s="577"/>
      <c r="Q596" s="577"/>
      <c r="R596" s="577"/>
      <c r="S596" s="577"/>
      <c r="T596" s="577"/>
      <c r="U596" s="577"/>
      <c r="V596" s="577"/>
      <c r="W596" s="577"/>
      <c r="X596" s="577"/>
    </row>
    <row r="597">
      <c r="A597" s="577"/>
      <c r="B597" s="594"/>
      <c r="C597" s="594"/>
      <c r="D597" s="594"/>
      <c r="E597" s="594"/>
      <c r="F597" s="595"/>
      <c r="G597" s="594"/>
      <c r="H597" s="596"/>
      <c r="I597" s="577"/>
      <c r="J597" s="577"/>
      <c r="K597" s="577"/>
      <c r="L597" s="577"/>
      <c r="M597" s="577"/>
      <c r="N597" s="577"/>
      <c r="O597" s="577"/>
      <c r="P597" s="577"/>
      <c r="Q597" s="577"/>
      <c r="R597" s="577"/>
      <c r="S597" s="577"/>
      <c r="T597" s="577"/>
      <c r="U597" s="577"/>
      <c r="V597" s="577"/>
      <c r="W597" s="577"/>
      <c r="X597" s="577"/>
    </row>
    <row r="598">
      <c r="A598" s="577"/>
      <c r="B598" s="594"/>
      <c r="C598" s="594"/>
      <c r="D598" s="594"/>
      <c r="E598" s="594"/>
      <c r="F598" s="595"/>
      <c r="G598" s="594"/>
      <c r="H598" s="596"/>
      <c r="I598" s="577"/>
      <c r="J598" s="577"/>
      <c r="K598" s="577"/>
      <c r="L598" s="577"/>
      <c r="M598" s="577"/>
      <c r="N598" s="577"/>
      <c r="O598" s="577"/>
      <c r="P598" s="577"/>
      <c r="Q598" s="577"/>
      <c r="R598" s="577"/>
      <c r="S598" s="577"/>
      <c r="T598" s="577"/>
      <c r="U598" s="577"/>
      <c r="V598" s="577"/>
      <c r="W598" s="577"/>
      <c r="X598" s="577"/>
    </row>
    <row r="599">
      <c r="A599" s="577"/>
      <c r="B599" s="594"/>
      <c r="C599" s="594"/>
      <c r="D599" s="594"/>
      <c r="E599" s="594"/>
      <c r="F599" s="595"/>
      <c r="G599" s="594"/>
      <c r="H599" s="596"/>
      <c r="I599" s="577"/>
      <c r="J599" s="577"/>
      <c r="K599" s="577"/>
      <c r="L599" s="577"/>
      <c r="M599" s="577"/>
      <c r="N599" s="577"/>
      <c r="O599" s="577"/>
      <c r="P599" s="577"/>
      <c r="Q599" s="577"/>
      <c r="R599" s="577"/>
      <c r="S599" s="577"/>
      <c r="T599" s="577"/>
      <c r="U599" s="577"/>
      <c r="V599" s="577"/>
      <c r="W599" s="577"/>
      <c r="X599" s="577"/>
    </row>
    <row r="600">
      <c r="A600" s="577"/>
      <c r="B600" s="594"/>
      <c r="C600" s="594"/>
      <c r="D600" s="594"/>
      <c r="E600" s="594"/>
      <c r="F600" s="595"/>
      <c r="G600" s="594"/>
      <c r="H600" s="596"/>
      <c r="I600" s="577"/>
      <c r="J600" s="577"/>
      <c r="K600" s="577"/>
      <c r="L600" s="577"/>
      <c r="M600" s="577"/>
      <c r="N600" s="577"/>
      <c r="O600" s="577"/>
      <c r="P600" s="577"/>
      <c r="Q600" s="577"/>
      <c r="R600" s="577"/>
      <c r="S600" s="577"/>
      <c r="T600" s="577"/>
      <c r="U600" s="577"/>
      <c r="V600" s="577"/>
      <c r="W600" s="577"/>
      <c r="X600" s="577"/>
    </row>
    <row r="601">
      <c r="A601" s="577"/>
      <c r="B601" s="594"/>
      <c r="C601" s="594"/>
      <c r="D601" s="594"/>
      <c r="E601" s="594"/>
      <c r="F601" s="595"/>
      <c r="G601" s="594"/>
      <c r="H601" s="596"/>
      <c r="I601" s="577"/>
      <c r="J601" s="577"/>
      <c r="K601" s="577"/>
      <c r="L601" s="577"/>
      <c r="M601" s="577"/>
      <c r="N601" s="577"/>
      <c r="O601" s="577"/>
      <c r="P601" s="577"/>
      <c r="Q601" s="577"/>
      <c r="R601" s="577"/>
      <c r="S601" s="577"/>
      <c r="T601" s="577"/>
      <c r="U601" s="577"/>
      <c r="V601" s="577"/>
      <c r="W601" s="577"/>
      <c r="X601" s="577"/>
    </row>
    <row r="602">
      <c r="A602" s="577"/>
      <c r="B602" s="594"/>
      <c r="C602" s="594"/>
      <c r="D602" s="594"/>
      <c r="E602" s="594"/>
      <c r="F602" s="595"/>
      <c r="G602" s="594"/>
      <c r="H602" s="596"/>
      <c r="I602" s="577"/>
      <c r="J602" s="577"/>
      <c r="K602" s="577"/>
      <c r="L602" s="577"/>
      <c r="M602" s="577"/>
      <c r="N602" s="577"/>
      <c r="O602" s="577"/>
      <c r="P602" s="577"/>
      <c r="Q602" s="577"/>
      <c r="R602" s="577"/>
      <c r="S602" s="577"/>
      <c r="T602" s="577"/>
      <c r="U602" s="577"/>
      <c r="V602" s="577"/>
      <c r="W602" s="577"/>
      <c r="X602" s="577"/>
    </row>
    <row r="603">
      <c r="A603" s="577"/>
      <c r="B603" s="594"/>
      <c r="C603" s="594"/>
      <c r="D603" s="594"/>
      <c r="E603" s="594"/>
      <c r="F603" s="595"/>
      <c r="G603" s="594"/>
      <c r="H603" s="596"/>
      <c r="I603" s="577"/>
      <c r="J603" s="577"/>
      <c r="K603" s="577"/>
      <c r="L603" s="577"/>
      <c r="M603" s="577"/>
      <c r="N603" s="577"/>
      <c r="O603" s="577"/>
      <c r="P603" s="577"/>
      <c r="Q603" s="577"/>
      <c r="R603" s="577"/>
      <c r="S603" s="577"/>
      <c r="T603" s="577"/>
      <c r="U603" s="577"/>
      <c r="V603" s="577"/>
      <c r="W603" s="577"/>
      <c r="X603" s="577"/>
    </row>
    <row r="604">
      <c r="A604" s="577"/>
      <c r="B604" s="594"/>
      <c r="C604" s="594"/>
      <c r="D604" s="594"/>
      <c r="E604" s="594"/>
      <c r="F604" s="595"/>
      <c r="G604" s="594"/>
      <c r="H604" s="596"/>
      <c r="I604" s="577"/>
      <c r="J604" s="577"/>
      <c r="K604" s="577"/>
      <c r="L604" s="577"/>
      <c r="M604" s="577"/>
      <c r="N604" s="577"/>
      <c r="O604" s="577"/>
      <c r="P604" s="577"/>
      <c r="Q604" s="577"/>
      <c r="R604" s="577"/>
      <c r="S604" s="577"/>
      <c r="T604" s="577"/>
      <c r="U604" s="577"/>
      <c r="V604" s="577"/>
      <c r="W604" s="577"/>
      <c r="X604" s="577"/>
    </row>
    <row r="605">
      <c r="A605" s="577"/>
      <c r="B605" s="594"/>
      <c r="C605" s="594"/>
      <c r="D605" s="594"/>
      <c r="E605" s="594"/>
      <c r="F605" s="595"/>
      <c r="G605" s="594"/>
      <c r="H605" s="596"/>
      <c r="I605" s="577"/>
      <c r="J605" s="577"/>
      <c r="K605" s="577"/>
      <c r="L605" s="577"/>
      <c r="M605" s="577"/>
      <c r="N605" s="577"/>
      <c r="O605" s="577"/>
      <c r="P605" s="577"/>
      <c r="Q605" s="577"/>
      <c r="R605" s="577"/>
      <c r="S605" s="577"/>
      <c r="T605" s="577"/>
      <c r="U605" s="577"/>
      <c r="V605" s="577"/>
      <c r="W605" s="577"/>
      <c r="X605" s="577"/>
    </row>
    <row r="606">
      <c r="A606" s="577"/>
      <c r="B606" s="594"/>
      <c r="C606" s="594"/>
      <c r="D606" s="594"/>
      <c r="E606" s="594"/>
      <c r="F606" s="595"/>
      <c r="G606" s="594"/>
      <c r="H606" s="596"/>
      <c r="I606" s="577"/>
      <c r="J606" s="577"/>
      <c r="K606" s="577"/>
      <c r="L606" s="577"/>
      <c r="M606" s="577"/>
      <c r="N606" s="577"/>
      <c r="O606" s="577"/>
      <c r="P606" s="577"/>
      <c r="Q606" s="577"/>
      <c r="R606" s="577"/>
      <c r="S606" s="577"/>
      <c r="T606" s="577"/>
      <c r="U606" s="577"/>
      <c r="V606" s="577"/>
      <c r="W606" s="577"/>
      <c r="X606" s="577"/>
    </row>
    <row r="607">
      <c r="A607" s="577"/>
      <c r="B607" s="594"/>
      <c r="C607" s="594"/>
      <c r="D607" s="594"/>
      <c r="E607" s="594"/>
      <c r="F607" s="595"/>
      <c r="G607" s="594"/>
      <c r="H607" s="596"/>
      <c r="I607" s="577"/>
      <c r="J607" s="577"/>
      <c r="K607" s="577"/>
      <c r="L607" s="577"/>
      <c r="M607" s="577"/>
      <c r="N607" s="577"/>
      <c r="O607" s="577"/>
      <c r="P607" s="577"/>
      <c r="Q607" s="577"/>
      <c r="R607" s="577"/>
      <c r="S607" s="577"/>
      <c r="T607" s="577"/>
      <c r="U607" s="577"/>
      <c r="V607" s="577"/>
      <c r="W607" s="577"/>
      <c r="X607" s="577"/>
    </row>
    <row r="608">
      <c r="A608" s="577"/>
      <c r="B608" s="594"/>
      <c r="C608" s="594"/>
      <c r="D608" s="594"/>
      <c r="E608" s="594"/>
      <c r="F608" s="595"/>
      <c r="G608" s="594"/>
      <c r="H608" s="596"/>
      <c r="I608" s="577"/>
      <c r="J608" s="577"/>
      <c r="K608" s="577"/>
      <c r="L608" s="577"/>
      <c r="M608" s="577"/>
      <c r="N608" s="577"/>
      <c r="O608" s="577"/>
      <c r="P608" s="577"/>
      <c r="Q608" s="577"/>
      <c r="R608" s="577"/>
      <c r="S608" s="577"/>
      <c r="T608" s="577"/>
      <c r="U608" s="577"/>
      <c r="V608" s="577"/>
      <c r="W608" s="577"/>
      <c r="X608" s="577"/>
    </row>
    <row r="609">
      <c r="A609" s="577"/>
      <c r="B609" s="594"/>
      <c r="C609" s="594"/>
      <c r="D609" s="594"/>
      <c r="E609" s="594"/>
      <c r="F609" s="595"/>
      <c r="G609" s="594"/>
      <c r="H609" s="596"/>
      <c r="I609" s="577"/>
      <c r="J609" s="577"/>
      <c r="K609" s="577"/>
      <c r="L609" s="577"/>
      <c r="M609" s="577"/>
      <c r="N609" s="577"/>
      <c r="O609" s="577"/>
      <c r="P609" s="577"/>
      <c r="Q609" s="577"/>
      <c r="R609" s="577"/>
      <c r="S609" s="577"/>
      <c r="T609" s="577"/>
      <c r="U609" s="577"/>
      <c r="V609" s="577"/>
      <c r="W609" s="577"/>
      <c r="X609" s="577"/>
    </row>
    <row r="610">
      <c r="A610" s="577"/>
      <c r="B610" s="594"/>
      <c r="C610" s="594"/>
      <c r="D610" s="594"/>
      <c r="E610" s="594"/>
      <c r="F610" s="595"/>
      <c r="G610" s="594"/>
      <c r="H610" s="596"/>
      <c r="I610" s="577"/>
      <c r="J610" s="577"/>
      <c r="K610" s="577"/>
      <c r="L610" s="577"/>
      <c r="M610" s="577"/>
      <c r="N610" s="577"/>
      <c r="O610" s="577"/>
      <c r="P610" s="577"/>
      <c r="Q610" s="577"/>
      <c r="R610" s="577"/>
      <c r="S610" s="577"/>
      <c r="T610" s="577"/>
      <c r="U610" s="577"/>
      <c r="V610" s="577"/>
      <c r="W610" s="577"/>
      <c r="X610" s="577"/>
    </row>
    <row r="611">
      <c r="A611" s="577"/>
      <c r="B611" s="594"/>
      <c r="C611" s="594"/>
      <c r="D611" s="594"/>
      <c r="E611" s="594"/>
      <c r="F611" s="595"/>
      <c r="G611" s="594"/>
      <c r="H611" s="596"/>
      <c r="I611" s="577"/>
      <c r="J611" s="577"/>
      <c r="K611" s="577"/>
      <c r="L611" s="577"/>
      <c r="M611" s="577"/>
      <c r="N611" s="577"/>
      <c r="O611" s="577"/>
      <c r="P611" s="577"/>
      <c r="Q611" s="577"/>
      <c r="R611" s="577"/>
      <c r="S611" s="577"/>
      <c r="T611" s="577"/>
      <c r="U611" s="577"/>
      <c r="V611" s="577"/>
      <c r="W611" s="577"/>
      <c r="X611" s="577"/>
    </row>
    <row r="612">
      <c r="A612" s="577"/>
      <c r="B612" s="594"/>
      <c r="C612" s="594"/>
      <c r="D612" s="594"/>
      <c r="E612" s="594"/>
      <c r="F612" s="595"/>
      <c r="G612" s="594"/>
      <c r="H612" s="596"/>
      <c r="I612" s="577"/>
      <c r="J612" s="577"/>
      <c r="K612" s="577"/>
      <c r="L612" s="577"/>
      <c r="M612" s="577"/>
      <c r="N612" s="577"/>
      <c r="O612" s="577"/>
      <c r="P612" s="577"/>
      <c r="Q612" s="577"/>
      <c r="R612" s="577"/>
      <c r="S612" s="577"/>
      <c r="T612" s="577"/>
      <c r="U612" s="577"/>
      <c r="V612" s="577"/>
      <c r="W612" s="577"/>
      <c r="X612" s="577"/>
    </row>
    <row r="613">
      <c r="A613" s="577"/>
      <c r="B613" s="594"/>
      <c r="C613" s="594"/>
      <c r="D613" s="594"/>
      <c r="E613" s="594"/>
      <c r="F613" s="595"/>
      <c r="G613" s="594"/>
      <c r="H613" s="596"/>
      <c r="I613" s="577"/>
      <c r="J613" s="577"/>
      <c r="K613" s="577"/>
      <c r="L613" s="577"/>
      <c r="M613" s="577"/>
      <c r="N613" s="577"/>
      <c r="O613" s="577"/>
      <c r="P613" s="577"/>
      <c r="Q613" s="577"/>
      <c r="R613" s="577"/>
      <c r="S613" s="577"/>
      <c r="T613" s="577"/>
      <c r="U613" s="577"/>
      <c r="V613" s="577"/>
      <c r="W613" s="577"/>
      <c r="X613" s="577"/>
    </row>
    <row r="614">
      <c r="A614" s="577"/>
      <c r="B614" s="594"/>
      <c r="C614" s="594"/>
      <c r="D614" s="594"/>
      <c r="E614" s="594"/>
      <c r="F614" s="595"/>
      <c r="G614" s="594"/>
      <c r="H614" s="596"/>
      <c r="I614" s="577"/>
      <c r="J614" s="577"/>
      <c r="K614" s="577"/>
      <c r="L614" s="577"/>
      <c r="M614" s="577"/>
      <c r="N614" s="577"/>
      <c r="O614" s="577"/>
      <c r="P614" s="577"/>
      <c r="Q614" s="577"/>
      <c r="R614" s="577"/>
      <c r="S614" s="577"/>
      <c r="T614" s="577"/>
      <c r="U614" s="577"/>
      <c r="V614" s="577"/>
      <c r="W614" s="577"/>
      <c r="X614" s="577"/>
    </row>
    <row r="615">
      <c r="A615" s="577"/>
      <c r="B615" s="594"/>
      <c r="C615" s="594"/>
      <c r="D615" s="594"/>
      <c r="E615" s="594"/>
      <c r="F615" s="595"/>
      <c r="G615" s="594"/>
      <c r="H615" s="596"/>
      <c r="I615" s="577"/>
      <c r="J615" s="577"/>
      <c r="K615" s="577"/>
      <c r="L615" s="577"/>
      <c r="M615" s="577"/>
      <c r="N615" s="577"/>
      <c r="O615" s="577"/>
      <c r="P615" s="577"/>
      <c r="Q615" s="577"/>
      <c r="R615" s="577"/>
      <c r="S615" s="577"/>
      <c r="T615" s="577"/>
      <c r="U615" s="577"/>
      <c r="V615" s="577"/>
      <c r="W615" s="577"/>
      <c r="X615" s="577"/>
    </row>
    <row r="616">
      <c r="A616" s="577"/>
      <c r="B616" s="594"/>
      <c r="C616" s="594"/>
      <c r="D616" s="594"/>
      <c r="E616" s="594"/>
      <c r="F616" s="595"/>
      <c r="G616" s="594"/>
      <c r="H616" s="596"/>
      <c r="I616" s="577"/>
      <c r="J616" s="577"/>
      <c r="K616" s="577"/>
      <c r="L616" s="577"/>
      <c r="M616" s="577"/>
      <c r="N616" s="577"/>
      <c r="O616" s="577"/>
      <c r="P616" s="577"/>
      <c r="Q616" s="577"/>
      <c r="R616" s="577"/>
      <c r="S616" s="577"/>
      <c r="T616" s="577"/>
      <c r="U616" s="577"/>
      <c r="V616" s="577"/>
      <c r="W616" s="577"/>
      <c r="X616" s="577"/>
    </row>
    <row r="617">
      <c r="A617" s="577"/>
      <c r="B617" s="594"/>
      <c r="C617" s="594"/>
      <c r="D617" s="594"/>
      <c r="E617" s="594"/>
      <c r="F617" s="595"/>
      <c r="G617" s="594"/>
      <c r="H617" s="596"/>
      <c r="I617" s="577"/>
      <c r="J617" s="577"/>
      <c r="K617" s="577"/>
      <c r="L617" s="577"/>
      <c r="M617" s="577"/>
      <c r="N617" s="577"/>
      <c r="O617" s="577"/>
      <c r="P617" s="577"/>
      <c r="Q617" s="577"/>
      <c r="R617" s="577"/>
      <c r="S617" s="577"/>
      <c r="T617" s="577"/>
      <c r="U617" s="577"/>
      <c r="V617" s="577"/>
      <c r="W617" s="577"/>
      <c r="X617" s="577"/>
    </row>
    <row r="618">
      <c r="A618" s="577"/>
      <c r="B618" s="594"/>
      <c r="C618" s="594"/>
      <c r="D618" s="594"/>
      <c r="E618" s="594"/>
      <c r="F618" s="595"/>
      <c r="G618" s="594"/>
      <c r="H618" s="596"/>
      <c r="I618" s="577"/>
      <c r="J618" s="577"/>
      <c r="K618" s="577"/>
      <c r="L618" s="577"/>
      <c r="M618" s="577"/>
      <c r="N618" s="577"/>
      <c r="O618" s="577"/>
      <c r="P618" s="577"/>
      <c r="Q618" s="577"/>
      <c r="R618" s="577"/>
      <c r="S618" s="577"/>
      <c r="T618" s="577"/>
      <c r="U618" s="577"/>
      <c r="V618" s="577"/>
      <c r="W618" s="577"/>
      <c r="X618" s="577"/>
    </row>
    <row r="619">
      <c r="A619" s="577"/>
      <c r="B619" s="594"/>
      <c r="C619" s="594"/>
      <c r="D619" s="594"/>
      <c r="E619" s="594"/>
      <c r="F619" s="595"/>
      <c r="G619" s="594"/>
      <c r="H619" s="596"/>
      <c r="I619" s="577"/>
      <c r="J619" s="577"/>
      <c r="K619" s="577"/>
      <c r="L619" s="577"/>
      <c r="M619" s="577"/>
      <c r="N619" s="577"/>
      <c r="O619" s="577"/>
      <c r="P619" s="577"/>
      <c r="Q619" s="577"/>
      <c r="R619" s="577"/>
      <c r="S619" s="577"/>
      <c r="T619" s="577"/>
      <c r="U619" s="577"/>
      <c r="V619" s="577"/>
      <c r="W619" s="577"/>
      <c r="X619" s="577"/>
    </row>
    <row r="620">
      <c r="A620" s="577"/>
      <c r="B620" s="594"/>
      <c r="C620" s="594"/>
      <c r="D620" s="594"/>
      <c r="E620" s="594"/>
      <c r="F620" s="595"/>
      <c r="G620" s="594"/>
      <c r="H620" s="596"/>
      <c r="I620" s="577"/>
      <c r="J620" s="577"/>
      <c r="K620" s="577"/>
      <c r="L620" s="577"/>
      <c r="M620" s="577"/>
      <c r="N620" s="577"/>
      <c r="O620" s="577"/>
      <c r="P620" s="577"/>
      <c r="Q620" s="577"/>
      <c r="R620" s="577"/>
      <c r="S620" s="577"/>
      <c r="T620" s="577"/>
      <c r="U620" s="577"/>
      <c r="V620" s="577"/>
      <c r="W620" s="577"/>
      <c r="X620" s="577"/>
    </row>
    <row r="621">
      <c r="A621" s="577"/>
      <c r="B621" s="594"/>
      <c r="C621" s="594"/>
      <c r="D621" s="594"/>
      <c r="E621" s="594"/>
      <c r="F621" s="595"/>
      <c r="G621" s="594"/>
      <c r="H621" s="596"/>
      <c r="I621" s="577"/>
      <c r="J621" s="577"/>
      <c r="K621" s="577"/>
      <c r="L621" s="577"/>
      <c r="M621" s="577"/>
      <c r="N621" s="577"/>
      <c r="O621" s="577"/>
      <c r="P621" s="577"/>
      <c r="Q621" s="577"/>
      <c r="R621" s="577"/>
      <c r="S621" s="577"/>
      <c r="T621" s="577"/>
      <c r="U621" s="577"/>
      <c r="V621" s="577"/>
      <c r="W621" s="577"/>
      <c r="X621" s="577"/>
    </row>
    <row r="622">
      <c r="A622" s="577"/>
      <c r="B622" s="594"/>
      <c r="C622" s="594"/>
      <c r="D622" s="594"/>
      <c r="E622" s="594"/>
      <c r="F622" s="595"/>
      <c r="G622" s="594"/>
      <c r="H622" s="596"/>
      <c r="I622" s="577"/>
      <c r="J622" s="577"/>
      <c r="K622" s="577"/>
      <c r="L622" s="577"/>
      <c r="M622" s="577"/>
      <c r="N622" s="577"/>
      <c r="O622" s="577"/>
      <c r="P622" s="577"/>
      <c r="Q622" s="577"/>
      <c r="R622" s="577"/>
      <c r="S622" s="577"/>
      <c r="T622" s="577"/>
      <c r="U622" s="577"/>
      <c r="V622" s="577"/>
      <c r="W622" s="577"/>
      <c r="X622" s="577"/>
    </row>
    <row r="623">
      <c r="A623" s="577"/>
      <c r="B623" s="594"/>
      <c r="C623" s="594"/>
      <c r="D623" s="594"/>
      <c r="E623" s="594"/>
      <c r="F623" s="595"/>
      <c r="G623" s="594"/>
      <c r="H623" s="596"/>
      <c r="I623" s="577"/>
      <c r="J623" s="577"/>
      <c r="K623" s="577"/>
      <c r="L623" s="577"/>
      <c r="M623" s="577"/>
      <c r="N623" s="577"/>
      <c r="O623" s="577"/>
      <c r="P623" s="577"/>
      <c r="Q623" s="577"/>
      <c r="R623" s="577"/>
      <c r="S623" s="577"/>
      <c r="T623" s="577"/>
      <c r="U623" s="577"/>
      <c r="V623" s="577"/>
      <c r="W623" s="577"/>
      <c r="X623" s="577"/>
    </row>
    <row r="624">
      <c r="A624" s="577"/>
      <c r="B624" s="594"/>
      <c r="C624" s="594"/>
      <c r="D624" s="594"/>
      <c r="E624" s="594"/>
      <c r="F624" s="595"/>
      <c r="G624" s="594"/>
      <c r="H624" s="596"/>
      <c r="I624" s="577"/>
      <c r="J624" s="577"/>
      <c r="K624" s="577"/>
      <c r="L624" s="577"/>
      <c r="M624" s="577"/>
      <c r="N624" s="577"/>
      <c r="O624" s="577"/>
      <c r="P624" s="577"/>
      <c r="Q624" s="577"/>
      <c r="R624" s="577"/>
      <c r="S624" s="577"/>
      <c r="T624" s="577"/>
      <c r="U624" s="577"/>
      <c r="V624" s="577"/>
      <c r="W624" s="577"/>
      <c r="X624" s="577"/>
    </row>
    <row r="625">
      <c r="A625" s="577"/>
      <c r="B625" s="594"/>
      <c r="C625" s="594"/>
      <c r="D625" s="594"/>
      <c r="E625" s="594"/>
      <c r="F625" s="595"/>
      <c r="G625" s="594"/>
      <c r="H625" s="596"/>
      <c r="I625" s="577"/>
      <c r="J625" s="577"/>
      <c r="K625" s="577"/>
      <c r="L625" s="577"/>
      <c r="M625" s="577"/>
      <c r="N625" s="577"/>
      <c r="O625" s="577"/>
      <c r="P625" s="577"/>
      <c r="Q625" s="577"/>
      <c r="R625" s="577"/>
      <c r="S625" s="577"/>
      <c r="T625" s="577"/>
      <c r="U625" s="577"/>
      <c r="V625" s="577"/>
      <c r="W625" s="577"/>
      <c r="X625" s="577"/>
    </row>
    <row r="626">
      <c r="A626" s="577"/>
      <c r="B626" s="594"/>
      <c r="C626" s="594"/>
      <c r="D626" s="594"/>
      <c r="E626" s="594"/>
      <c r="F626" s="595"/>
      <c r="G626" s="594"/>
      <c r="H626" s="596"/>
      <c r="I626" s="577"/>
      <c r="J626" s="577"/>
      <c r="K626" s="577"/>
      <c r="L626" s="577"/>
      <c r="M626" s="577"/>
      <c r="N626" s="577"/>
      <c r="O626" s="577"/>
      <c r="P626" s="577"/>
      <c r="Q626" s="577"/>
      <c r="R626" s="577"/>
      <c r="S626" s="577"/>
      <c r="T626" s="577"/>
      <c r="U626" s="577"/>
      <c r="V626" s="577"/>
      <c r="W626" s="577"/>
      <c r="X626" s="577"/>
    </row>
    <row r="627">
      <c r="A627" s="577"/>
      <c r="B627" s="594"/>
      <c r="C627" s="594"/>
      <c r="D627" s="594"/>
      <c r="E627" s="594"/>
      <c r="F627" s="595"/>
      <c r="G627" s="594"/>
      <c r="H627" s="596"/>
      <c r="I627" s="577"/>
      <c r="J627" s="577"/>
      <c r="K627" s="577"/>
      <c r="L627" s="577"/>
      <c r="M627" s="577"/>
      <c r="N627" s="577"/>
      <c r="O627" s="577"/>
      <c r="P627" s="577"/>
      <c r="Q627" s="577"/>
      <c r="R627" s="577"/>
      <c r="S627" s="577"/>
      <c r="T627" s="577"/>
      <c r="U627" s="577"/>
      <c r="V627" s="577"/>
      <c r="W627" s="577"/>
      <c r="X627" s="577"/>
    </row>
    <row r="628">
      <c r="A628" s="577"/>
      <c r="B628" s="594"/>
      <c r="C628" s="594"/>
      <c r="D628" s="594"/>
      <c r="E628" s="594"/>
      <c r="F628" s="595"/>
      <c r="G628" s="594"/>
      <c r="H628" s="596"/>
      <c r="I628" s="577"/>
      <c r="J628" s="577"/>
      <c r="K628" s="577"/>
      <c r="L628" s="577"/>
      <c r="M628" s="577"/>
      <c r="N628" s="577"/>
      <c r="O628" s="577"/>
      <c r="P628" s="577"/>
      <c r="Q628" s="577"/>
      <c r="R628" s="577"/>
      <c r="S628" s="577"/>
      <c r="T628" s="577"/>
      <c r="U628" s="577"/>
      <c r="V628" s="577"/>
      <c r="W628" s="577"/>
      <c r="X628" s="577"/>
    </row>
    <row r="629">
      <c r="A629" s="577"/>
      <c r="B629" s="594"/>
      <c r="C629" s="594"/>
      <c r="D629" s="594"/>
      <c r="E629" s="594"/>
      <c r="F629" s="595"/>
      <c r="G629" s="594"/>
      <c r="H629" s="596"/>
      <c r="I629" s="577"/>
      <c r="J629" s="577"/>
      <c r="K629" s="577"/>
      <c r="L629" s="577"/>
      <c r="M629" s="577"/>
      <c r="N629" s="577"/>
      <c r="O629" s="577"/>
      <c r="P629" s="577"/>
      <c r="Q629" s="577"/>
      <c r="R629" s="577"/>
      <c r="S629" s="577"/>
      <c r="T629" s="577"/>
      <c r="U629" s="577"/>
      <c r="V629" s="577"/>
      <c r="W629" s="577"/>
      <c r="X629" s="577"/>
    </row>
    <row r="630">
      <c r="A630" s="577"/>
      <c r="B630" s="594"/>
      <c r="C630" s="594"/>
      <c r="D630" s="594"/>
      <c r="E630" s="594"/>
      <c r="F630" s="595"/>
      <c r="G630" s="594"/>
      <c r="H630" s="596"/>
      <c r="I630" s="577"/>
      <c r="J630" s="577"/>
      <c r="K630" s="577"/>
      <c r="L630" s="577"/>
      <c r="M630" s="577"/>
      <c r="N630" s="577"/>
      <c r="O630" s="577"/>
      <c r="P630" s="577"/>
      <c r="Q630" s="577"/>
      <c r="R630" s="577"/>
      <c r="S630" s="577"/>
      <c r="T630" s="577"/>
      <c r="U630" s="577"/>
      <c r="V630" s="577"/>
      <c r="W630" s="577"/>
      <c r="X630" s="577"/>
    </row>
    <row r="631">
      <c r="A631" s="577"/>
      <c r="B631" s="594"/>
      <c r="C631" s="594"/>
      <c r="D631" s="594"/>
      <c r="E631" s="594"/>
      <c r="F631" s="595"/>
      <c r="G631" s="594"/>
      <c r="H631" s="596"/>
      <c r="I631" s="577"/>
      <c r="J631" s="577"/>
      <c r="K631" s="577"/>
      <c r="L631" s="577"/>
      <c r="M631" s="577"/>
      <c r="N631" s="577"/>
      <c r="O631" s="577"/>
      <c r="P631" s="577"/>
      <c r="Q631" s="577"/>
      <c r="R631" s="577"/>
      <c r="S631" s="577"/>
      <c r="T631" s="577"/>
      <c r="U631" s="577"/>
      <c r="V631" s="577"/>
      <c r="W631" s="577"/>
      <c r="X631" s="577"/>
    </row>
    <row r="632">
      <c r="A632" s="577"/>
      <c r="B632" s="594"/>
      <c r="C632" s="594"/>
      <c r="D632" s="594"/>
      <c r="E632" s="594"/>
      <c r="F632" s="595"/>
      <c r="G632" s="594"/>
      <c r="H632" s="596"/>
      <c r="I632" s="577"/>
      <c r="J632" s="577"/>
      <c r="K632" s="577"/>
      <c r="L632" s="577"/>
      <c r="M632" s="577"/>
      <c r="N632" s="577"/>
      <c r="O632" s="577"/>
      <c r="P632" s="577"/>
      <c r="Q632" s="577"/>
      <c r="R632" s="577"/>
      <c r="S632" s="577"/>
      <c r="T632" s="577"/>
      <c r="U632" s="577"/>
      <c r="V632" s="577"/>
      <c r="W632" s="577"/>
      <c r="X632" s="577"/>
    </row>
    <row r="633">
      <c r="A633" s="577"/>
      <c r="B633" s="594"/>
      <c r="C633" s="594"/>
      <c r="D633" s="594"/>
      <c r="E633" s="594"/>
      <c r="F633" s="595"/>
      <c r="G633" s="594"/>
      <c r="H633" s="596"/>
      <c r="I633" s="577"/>
      <c r="J633" s="577"/>
      <c r="K633" s="577"/>
      <c r="L633" s="577"/>
      <c r="M633" s="577"/>
      <c r="N633" s="577"/>
      <c r="O633" s="577"/>
      <c r="P633" s="577"/>
      <c r="Q633" s="577"/>
      <c r="R633" s="577"/>
      <c r="S633" s="577"/>
      <c r="T633" s="577"/>
      <c r="U633" s="577"/>
      <c r="V633" s="577"/>
      <c r="W633" s="577"/>
      <c r="X633" s="577"/>
    </row>
    <row r="634">
      <c r="A634" s="577"/>
      <c r="B634" s="594"/>
      <c r="C634" s="594"/>
      <c r="D634" s="594"/>
      <c r="E634" s="594"/>
      <c r="F634" s="595"/>
      <c r="G634" s="594"/>
      <c r="H634" s="596"/>
      <c r="I634" s="577"/>
      <c r="J634" s="577"/>
      <c r="K634" s="577"/>
      <c r="L634" s="577"/>
      <c r="M634" s="577"/>
      <c r="N634" s="577"/>
      <c r="O634" s="577"/>
      <c r="P634" s="577"/>
      <c r="Q634" s="577"/>
      <c r="R634" s="577"/>
      <c r="S634" s="577"/>
      <c r="T634" s="577"/>
      <c r="U634" s="577"/>
      <c r="V634" s="577"/>
      <c r="W634" s="577"/>
      <c r="X634" s="577"/>
    </row>
    <row r="635">
      <c r="A635" s="577"/>
      <c r="B635" s="594"/>
      <c r="C635" s="594"/>
      <c r="D635" s="594"/>
      <c r="E635" s="594"/>
      <c r="F635" s="595"/>
      <c r="G635" s="594"/>
      <c r="H635" s="596"/>
      <c r="I635" s="577"/>
      <c r="J635" s="577"/>
      <c r="K635" s="577"/>
      <c r="L635" s="577"/>
      <c r="M635" s="577"/>
      <c r="N635" s="577"/>
      <c r="O635" s="577"/>
      <c r="P635" s="577"/>
      <c r="Q635" s="577"/>
      <c r="R635" s="577"/>
      <c r="S635" s="577"/>
      <c r="T635" s="577"/>
      <c r="U635" s="577"/>
      <c r="V635" s="577"/>
      <c r="W635" s="577"/>
      <c r="X635" s="577"/>
    </row>
    <row r="636">
      <c r="A636" s="577"/>
      <c r="B636" s="594"/>
      <c r="C636" s="594"/>
      <c r="D636" s="594"/>
      <c r="E636" s="594"/>
      <c r="F636" s="595"/>
      <c r="G636" s="594"/>
      <c r="H636" s="596"/>
      <c r="I636" s="577"/>
      <c r="J636" s="577"/>
      <c r="K636" s="577"/>
      <c r="L636" s="577"/>
      <c r="M636" s="577"/>
      <c r="N636" s="577"/>
      <c r="O636" s="577"/>
      <c r="P636" s="577"/>
      <c r="Q636" s="577"/>
      <c r="R636" s="577"/>
      <c r="S636" s="577"/>
      <c r="T636" s="577"/>
      <c r="U636" s="577"/>
      <c r="V636" s="577"/>
      <c r="W636" s="577"/>
      <c r="X636" s="577"/>
    </row>
    <row r="637">
      <c r="A637" s="577"/>
      <c r="B637" s="594"/>
      <c r="C637" s="594"/>
      <c r="D637" s="594"/>
      <c r="E637" s="594"/>
      <c r="F637" s="595"/>
      <c r="G637" s="594"/>
      <c r="H637" s="596"/>
      <c r="I637" s="577"/>
      <c r="J637" s="577"/>
      <c r="K637" s="577"/>
      <c r="L637" s="577"/>
      <c r="M637" s="577"/>
      <c r="N637" s="577"/>
      <c r="O637" s="577"/>
      <c r="P637" s="577"/>
      <c r="Q637" s="577"/>
      <c r="R637" s="577"/>
      <c r="S637" s="577"/>
      <c r="T637" s="577"/>
      <c r="U637" s="577"/>
      <c r="V637" s="577"/>
      <c r="W637" s="577"/>
      <c r="X637" s="577"/>
    </row>
    <row r="638">
      <c r="A638" s="577"/>
      <c r="B638" s="594"/>
      <c r="C638" s="594"/>
      <c r="D638" s="594"/>
      <c r="E638" s="594"/>
      <c r="F638" s="595"/>
      <c r="G638" s="594"/>
      <c r="H638" s="596"/>
      <c r="I638" s="577"/>
      <c r="J638" s="577"/>
      <c r="K638" s="577"/>
      <c r="L638" s="577"/>
      <c r="M638" s="577"/>
      <c r="N638" s="577"/>
      <c r="O638" s="577"/>
      <c r="P638" s="577"/>
      <c r="Q638" s="577"/>
      <c r="R638" s="577"/>
      <c r="S638" s="577"/>
      <c r="T638" s="577"/>
      <c r="U638" s="577"/>
      <c r="V638" s="577"/>
      <c r="W638" s="577"/>
      <c r="X638" s="577"/>
    </row>
    <row r="639">
      <c r="A639" s="577"/>
      <c r="B639" s="594"/>
      <c r="C639" s="594"/>
      <c r="D639" s="594"/>
      <c r="E639" s="594"/>
      <c r="F639" s="595"/>
      <c r="G639" s="594"/>
      <c r="H639" s="596"/>
      <c r="I639" s="577"/>
      <c r="J639" s="577"/>
      <c r="K639" s="577"/>
      <c r="L639" s="577"/>
      <c r="M639" s="577"/>
      <c r="N639" s="577"/>
      <c r="O639" s="577"/>
      <c r="P639" s="577"/>
      <c r="Q639" s="577"/>
      <c r="R639" s="577"/>
      <c r="S639" s="577"/>
      <c r="T639" s="577"/>
      <c r="U639" s="577"/>
      <c r="V639" s="577"/>
      <c r="W639" s="577"/>
      <c r="X639" s="577"/>
    </row>
    <row r="640">
      <c r="A640" s="577"/>
      <c r="B640" s="594"/>
      <c r="C640" s="594"/>
      <c r="D640" s="594"/>
      <c r="E640" s="594"/>
      <c r="F640" s="595"/>
      <c r="G640" s="594"/>
      <c r="H640" s="596"/>
      <c r="I640" s="577"/>
      <c r="J640" s="577"/>
      <c r="K640" s="577"/>
      <c r="L640" s="577"/>
      <c r="M640" s="577"/>
      <c r="N640" s="577"/>
      <c r="O640" s="577"/>
      <c r="P640" s="577"/>
      <c r="Q640" s="577"/>
      <c r="R640" s="577"/>
      <c r="S640" s="577"/>
      <c r="T640" s="577"/>
      <c r="U640" s="577"/>
      <c r="V640" s="577"/>
      <c r="W640" s="577"/>
      <c r="X640" s="577"/>
    </row>
    <row r="641">
      <c r="A641" s="577"/>
      <c r="B641" s="594"/>
      <c r="C641" s="594"/>
      <c r="D641" s="594"/>
      <c r="E641" s="594"/>
      <c r="F641" s="595"/>
      <c r="G641" s="594"/>
      <c r="H641" s="596"/>
      <c r="I641" s="577"/>
      <c r="J641" s="577"/>
      <c r="K641" s="577"/>
      <c r="L641" s="577"/>
      <c r="M641" s="577"/>
      <c r="N641" s="577"/>
      <c r="O641" s="577"/>
      <c r="P641" s="577"/>
      <c r="Q641" s="577"/>
      <c r="R641" s="577"/>
      <c r="S641" s="577"/>
      <c r="T641" s="577"/>
      <c r="U641" s="577"/>
      <c r="V641" s="577"/>
      <c r="W641" s="577"/>
      <c r="X641" s="577"/>
    </row>
    <row r="642">
      <c r="A642" s="577"/>
      <c r="B642" s="594"/>
      <c r="C642" s="594"/>
      <c r="D642" s="594"/>
      <c r="E642" s="594"/>
      <c r="F642" s="595"/>
      <c r="G642" s="594"/>
      <c r="H642" s="596"/>
      <c r="I642" s="577"/>
      <c r="J642" s="577"/>
      <c r="K642" s="577"/>
      <c r="L642" s="577"/>
      <c r="M642" s="577"/>
      <c r="N642" s="577"/>
      <c r="O642" s="577"/>
      <c r="P642" s="577"/>
      <c r="Q642" s="577"/>
      <c r="R642" s="577"/>
      <c r="S642" s="577"/>
      <c r="T642" s="577"/>
      <c r="U642" s="577"/>
      <c r="V642" s="577"/>
      <c r="W642" s="577"/>
      <c r="X642" s="577"/>
    </row>
    <row r="643">
      <c r="A643" s="577"/>
      <c r="B643" s="594"/>
      <c r="C643" s="594"/>
      <c r="D643" s="594"/>
      <c r="E643" s="594"/>
      <c r="F643" s="595"/>
      <c r="G643" s="594"/>
      <c r="H643" s="596"/>
      <c r="I643" s="577"/>
      <c r="J643" s="577"/>
      <c r="K643" s="577"/>
      <c r="L643" s="577"/>
      <c r="M643" s="577"/>
      <c r="N643" s="577"/>
      <c r="O643" s="577"/>
      <c r="P643" s="577"/>
      <c r="Q643" s="577"/>
      <c r="R643" s="577"/>
      <c r="S643" s="577"/>
      <c r="T643" s="577"/>
      <c r="U643" s="577"/>
      <c r="V643" s="577"/>
      <c r="W643" s="577"/>
      <c r="X643" s="577"/>
    </row>
    <row r="644">
      <c r="A644" s="577"/>
      <c r="B644" s="594"/>
      <c r="C644" s="594"/>
      <c r="D644" s="594"/>
      <c r="E644" s="594"/>
      <c r="F644" s="595"/>
      <c r="G644" s="594"/>
      <c r="H644" s="596"/>
      <c r="I644" s="577"/>
      <c r="J644" s="577"/>
      <c r="K644" s="577"/>
      <c r="L644" s="577"/>
      <c r="M644" s="577"/>
      <c r="N644" s="577"/>
      <c r="O644" s="577"/>
      <c r="P644" s="577"/>
      <c r="Q644" s="577"/>
      <c r="R644" s="577"/>
      <c r="S644" s="577"/>
      <c r="T644" s="577"/>
      <c r="U644" s="577"/>
      <c r="V644" s="577"/>
      <c r="W644" s="577"/>
      <c r="X644" s="577"/>
    </row>
    <row r="645">
      <c r="A645" s="577"/>
      <c r="B645" s="594"/>
      <c r="C645" s="594"/>
      <c r="D645" s="594"/>
      <c r="E645" s="594"/>
      <c r="F645" s="595"/>
      <c r="G645" s="594"/>
      <c r="H645" s="596"/>
      <c r="I645" s="577"/>
      <c r="J645" s="577"/>
      <c r="K645" s="577"/>
      <c r="L645" s="577"/>
      <c r="M645" s="577"/>
      <c r="N645" s="577"/>
      <c r="O645" s="577"/>
      <c r="P645" s="577"/>
      <c r="Q645" s="577"/>
      <c r="R645" s="577"/>
      <c r="S645" s="577"/>
      <c r="T645" s="577"/>
      <c r="U645" s="577"/>
      <c r="V645" s="577"/>
      <c r="W645" s="577"/>
      <c r="X645" s="577"/>
    </row>
    <row r="646">
      <c r="A646" s="577"/>
      <c r="B646" s="594"/>
      <c r="C646" s="594"/>
      <c r="D646" s="594"/>
      <c r="E646" s="594"/>
      <c r="F646" s="595"/>
      <c r="G646" s="594"/>
      <c r="H646" s="596"/>
      <c r="I646" s="577"/>
      <c r="J646" s="577"/>
      <c r="K646" s="577"/>
      <c r="L646" s="577"/>
      <c r="M646" s="577"/>
      <c r="N646" s="577"/>
      <c r="O646" s="577"/>
      <c r="P646" s="577"/>
      <c r="Q646" s="577"/>
      <c r="R646" s="577"/>
      <c r="S646" s="577"/>
      <c r="T646" s="577"/>
      <c r="U646" s="577"/>
      <c r="V646" s="577"/>
      <c r="W646" s="577"/>
      <c r="X646" s="577"/>
    </row>
    <row r="647">
      <c r="A647" s="577"/>
      <c r="B647" s="594"/>
      <c r="C647" s="594"/>
      <c r="D647" s="594"/>
      <c r="E647" s="594"/>
      <c r="F647" s="595"/>
      <c r="G647" s="594"/>
      <c r="H647" s="596"/>
      <c r="I647" s="577"/>
      <c r="J647" s="577"/>
      <c r="K647" s="577"/>
      <c r="L647" s="577"/>
      <c r="M647" s="577"/>
      <c r="N647" s="577"/>
      <c r="O647" s="577"/>
      <c r="P647" s="577"/>
      <c r="Q647" s="577"/>
      <c r="R647" s="577"/>
      <c r="S647" s="577"/>
      <c r="T647" s="577"/>
      <c r="U647" s="577"/>
      <c r="V647" s="577"/>
      <c r="W647" s="577"/>
      <c r="X647" s="577"/>
    </row>
    <row r="648">
      <c r="A648" s="577"/>
      <c r="B648" s="594"/>
      <c r="C648" s="594"/>
      <c r="D648" s="594"/>
      <c r="E648" s="594"/>
      <c r="F648" s="595"/>
      <c r="G648" s="594"/>
      <c r="H648" s="596"/>
      <c r="I648" s="577"/>
      <c r="J648" s="577"/>
      <c r="K648" s="577"/>
      <c r="L648" s="577"/>
      <c r="M648" s="577"/>
      <c r="N648" s="577"/>
      <c r="O648" s="577"/>
      <c r="P648" s="577"/>
      <c r="Q648" s="577"/>
      <c r="R648" s="577"/>
      <c r="S648" s="577"/>
      <c r="T648" s="577"/>
      <c r="U648" s="577"/>
      <c r="V648" s="577"/>
      <c r="W648" s="577"/>
      <c r="X648" s="577"/>
    </row>
    <row r="649">
      <c r="A649" s="577"/>
      <c r="B649" s="594"/>
      <c r="C649" s="594"/>
      <c r="D649" s="594"/>
      <c r="E649" s="594"/>
      <c r="F649" s="595"/>
      <c r="G649" s="594"/>
      <c r="H649" s="596"/>
      <c r="I649" s="577"/>
      <c r="J649" s="577"/>
      <c r="K649" s="577"/>
      <c r="L649" s="577"/>
      <c r="M649" s="577"/>
      <c r="N649" s="577"/>
      <c r="O649" s="577"/>
      <c r="P649" s="577"/>
      <c r="Q649" s="577"/>
      <c r="R649" s="577"/>
      <c r="S649" s="577"/>
      <c r="T649" s="577"/>
      <c r="U649" s="577"/>
      <c r="V649" s="577"/>
      <c r="W649" s="577"/>
      <c r="X649" s="577"/>
    </row>
    <row r="650">
      <c r="A650" s="577"/>
      <c r="B650" s="594"/>
      <c r="C650" s="594"/>
      <c r="D650" s="594"/>
      <c r="E650" s="594"/>
      <c r="F650" s="595"/>
      <c r="G650" s="594"/>
      <c r="H650" s="596"/>
      <c r="I650" s="577"/>
      <c r="J650" s="577"/>
      <c r="K650" s="577"/>
      <c r="L650" s="577"/>
      <c r="M650" s="577"/>
      <c r="N650" s="577"/>
      <c r="O650" s="577"/>
      <c r="P650" s="577"/>
      <c r="Q650" s="577"/>
      <c r="R650" s="577"/>
      <c r="S650" s="577"/>
      <c r="T650" s="577"/>
      <c r="U650" s="577"/>
      <c r="V650" s="577"/>
      <c r="W650" s="577"/>
      <c r="X650" s="577"/>
    </row>
    <row r="651">
      <c r="A651" s="577"/>
      <c r="B651" s="594"/>
      <c r="C651" s="594"/>
      <c r="D651" s="594"/>
      <c r="E651" s="594"/>
      <c r="F651" s="595"/>
      <c r="G651" s="594"/>
      <c r="H651" s="596"/>
      <c r="I651" s="577"/>
      <c r="J651" s="577"/>
      <c r="K651" s="577"/>
      <c r="L651" s="577"/>
      <c r="M651" s="577"/>
      <c r="N651" s="577"/>
      <c r="O651" s="577"/>
      <c r="P651" s="577"/>
      <c r="Q651" s="577"/>
      <c r="R651" s="577"/>
      <c r="S651" s="577"/>
      <c r="T651" s="577"/>
      <c r="U651" s="577"/>
      <c r="V651" s="577"/>
      <c r="W651" s="577"/>
      <c r="X651" s="577"/>
    </row>
    <row r="652">
      <c r="A652" s="577"/>
      <c r="B652" s="594"/>
      <c r="C652" s="594"/>
      <c r="D652" s="594"/>
      <c r="E652" s="594"/>
      <c r="F652" s="595"/>
      <c r="G652" s="594"/>
      <c r="H652" s="596"/>
      <c r="I652" s="577"/>
      <c r="J652" s="577"/>
      <c r="K652" s="577"/>
      <c r="L652" s="577"/>
      <c r="M652" s="577"/>
      <c r="N652" s="577"/>
      <c r="O652" s="577"/>
      <c r="P652" s="577"/>
      <c r="Q652" s="577"/>
      <c r="R652" s="577"/>
      <c r="S652" s="577"/>
      <c r="T652" s="577"/>
      <c r="U652" s="577"/>
      <c r="V652" s="577"/>
      <c r="W652" s="577"/>
      <c r="X652" s="577"/>
    </row>
    <row r="653">
      <c r="A653" s="577"/>
      <c r="B653" s="594"/>
      <c r="C653" s="594"/>
      <c r="D653" s="594"/>
      <c r="E653" s="594"/>
      <c r="F653" s="595"/>
      <c r="G653" s="594"/>
      <c r="H653" s="596"/>
      <c r="I653" s="577"/>
      <c r="J653" s="577"/>
      <c r="K653" s="577"/>
      <c r="L653" s="577"/>
      <c r="M653" s="577"/>
      <c r="N653" s="577"/>
      <c r="O653" s="577"/>
      <c r="P653" s="577"/>
      <c r="Q653" s="577"/>
      <c r="R653" s="577"/>
      <c r="S653" s="577"/>
      <c r="T653" s="577"/>
      <c r="U653" s="577"/>
      <c r="V653" s="577"/>
      <c r="W653" s="577"/>
      <c r="X653" s="577"/>
    </row>
    <row r="654">
      <c r="A654" s="577"/>
      <c r="B654" s="594"/>
      <c r="C654" s="594"/>
      <c r="D654" s="594"/>
      <c r="E654" s="594"/>
      <c r="F654" s="595"/>
      <c r="G654" s="594"/>
      <c r="H654" s="596"/>
      <c r="I654" s="577"/>
      <c r="J654" s="577"/>
      <c r="K654" s="577"/>
      <c r="L654" s="577"/>
      <c r="M654" s="577"/>
      <c r="N654" s="577"/>
      <c r="O654" s="577"/>
      <c r="P654" s="577"/>
      <c r="Q654" s="577"/>
      <c r="R654" s="577"/>
      <c r="S654" s="577"/>
      <c r="T654" s="577"/>
      <c r="U654" s="577"/>
      <c r="V654" s="577"/>
      <c r="W654" s="577"/>
      <c r="X654" s="577"/>
    </row>
    <row r="655">
      <c r="A655" s="577"/>
      <c r="B655" s="594"/>
      <c r="C655" s="594"/>
      <c r="D655" s="594"/>
      <c r="E655" s="594"/>
      <c r="F655" s="595"/>
      <c r="G655" s="594"/>
      <c r="H655" s="596"/>
      <c r="I655" s="577"/>
      <c r="J655" s="577"/>
      <c r="K655" s="577"/>
      <c r="L655" s="577"/>
      <c r="M655" s="577"/>
      <c r="N655" s="577"/>
      <c r="O655" s="577"/>
      <c r="P655" s="577"/>
      <c r="Q655" s="577"/>
      <c r="R655" s="577"/>
      <c r="S655" s="577"/>
      <c r="T655" s="577"/>
      <c r="U655" s="577"/>
      <c r="V655" s="577"/>
      <c r="W655" s="577"/>
      <c r="X655" s="577"/>
    </row>
    <row r="656">
      <c r="A656" s="577"/>
      <c r="B656" s="594"/>
      <c r="C656" s="594"/>
      <c r="D656" s="594"/>
      <c r="E656" s="594"/>
      <c r="F656" s="595"/>
      <c r="G656" s="594"/>
      <c r="H656" s="596"/>
      <c r="I656" s="577"/>
      <c r="J656" s="577"/>
      <c r="K656" s="577"/>
      <c r="L656" s="577"/>
      <c r="M656" s="577"/>
      <c r="N656" s="577"/>
      <c r="O656" s="577"/>
      <c r="P656" s="577"/>
      <c r="Q656" s="577"/>
      <c r="R656" s="577"/>
      <c r="S656" s="577"/>
      <c r="T656" s="577"/>
      <c r="U656" s="577"/>
      <c r="V656" s="577"/>
      <c r="W656" s="577"/>
      <c r="X656" s="577"/>
    </row>
    <row r="657">
      <c r="A657" s="577"/>
      <c r="B657" s="594"/>
      <c r="C657" s="594"/>
      <c r="D657" s="594"/>
      <c r="E657" s="594"/>
      <c r="F657" s="595"/>
      <c r="G657" s="594"/>
      <c r="H657" s="596"/>
      <c r="I657" s="577"/>
      <c r="J657" s="577"/>
      <c r="K657" s="577"/>
      <c r="L657" s="577"/>
      <c r="M657" s="577"/>
      <c r="N657" s="577"/>
      <c r="O657" s="577"/>
      <c r="P657" s="577"/>
      <c r="Q657" s="577"/>
      <c r="R657" s="577"/>
      <c r="S657" s="577"/>
      <c r="T657" s="577"/>
      <c r="U657" s="577"/>
      <c r="V657" s="577"/>
      <c r="W657" s="577"/>
      <c r="X657" s="577"/>
    </row>
    <row r="658">
      <c r="A658" s="577"/>
      <c r="B658" s="594"/>
      <c r="C658" s="594"/>
      <c r="D658" s="594"/>
      <c r="E658" s="594"/>
      <c r="F658" s="595"/>
      <c r="G658" s="594"/>
      <c r="H658" s="596"/>
      <c r="I658" s="577"/>
      <c r="J658" s="577"/>
      <c r="K658" s="577"/>
      <c r="L658" s="577"/>
      <c r="M658" s="577"/>
      <c r="N658" s="577"/>
      <c r="O658" s="577"/>
      <c r="P658" s="577"/>
      <c r="Q658" s="577"/>
      <c r="R658" s="577"/>
      <c r="S658" s="577"/>
      <c r="T658" s="577"/>
      <c r="U658" s="577"/>
      <c r="V658" s="577"/>
      <c r="W658" s="577"/>
      <c r="X658" s="577"/>
    </row>
    <row r="659">
      <c r="A659" s="577"/>
      <c r="B659" s="594"/>
      <c r="C659" s="594"/>
      <c r="D659" s="594"/>
      <c r="E659" s="594"/>
      <c r="F659" s="595"/>
      <c r="G659" s="594"/>
      <c r="H659" s="596"/>
      <c r="I659" s="577"/>
      <c r="J659" s="577"/>
      <c r="K659" s="577"/>
      <c r="L659" s="577"/>
      <c r="M659" s="577"/>
      <c r="N659" s="577"/>
      <c r="O659" s="577"/>
      <c r="P659" s="577"/>
      <c r="Q659" s="577"/>
      <c r="R659" s="577"/>
      <c r="S659" s="577"/>
      <c r="T659" s="577"/>
      <c r="U659" s="577"/>
      <c r="V659" s="577"/>
      <c r="W659" s="577"/>
      <c r="X659" s="577"/>
    </row>
    <row r="660">
      <c r="A660" s="577"/>
      <c r="B660" s="594"/>
      <c r="C660" s="594"/>
      <c r="D660" s="594"/>
      <c r="E660" s="594"/>
      <c r="F660" s="595"/>
      <c r="G660" s="594"/>
      <c r="H660" s="596"/>
      <c r="I660" s="577"/>
      <c r="J660" s="577"/>
      <c r="K660" s="577"/>
      <c r="L660" s="577"/>
      <c r="M660" s="577"/>
      <c r="N660" s="577"/>
      <c r="O660" s="577"/>
      <c r="P660" s="577"/>
      <c r="Q660" s="577"/>
      <c r="R660" s="577"/>
      <c r="S660" s="577"/>
      <c r="T660" s="577"/>
      <c r="U660" s="577"/>
      <c r="V660" s="577"/>
      <c r="W660" s="577"/>
      <c r="X660" s="577"/>
    </row>
    <row r="661">
      <c r="A661" s="577"/>
      <c r="B661" s="594"/>
      <c r="C661" s="594"/>
      <c r="D661" s="594"/>
      <c r="E661" s="594"/>
      <c r="F661" s="595"/>
      <c r="G661" s="594"/>
      <c r="H661" s="596"/>
      <c r="I661" s="577"/>
      <c r="J661" s="577"/>
      <c r="K661" s="577"/>
      <c r="L661" s="577"/>
      <c r="M661" s="577"/>
      <c r="N661" s="577"/>
      <c r="O661" s="577"/>
      <c r="P661" s="577"/>
      <c r="Q661" s="577"/>
      <c r="R661" s="577"/>
      <c r="S661" s="577"/>
      <c r="T661" s="577"/>
      <c r="U661" s="577"/>
      <c r="V661" s="577"/>
      <c r="W661" s="577"/>
      <c r="X661" s="577"/>
    </row>
    <row r="662">
      <c r="A662" s="577"/>
      <c r="B662" s="594"/>
      <c r="C662" s="594"/>
      <c r="D662" s="594"/>
      <c r="E662" s="594"/>
      <c r="F662" s="595"/>
      <c r="G662" s="594"/>
      <c r="H662" s="596"/>
      <c r="I662" s="577"/>
      <c r="J662" s="577"/>
      <c r="K662" s="577"/>
      <c r="L662" s="577"/>
      <c r="M662" s="577"/>
      <c r="N662" s="577"/>
      <c r="O662" s="577"/>
      <c r="P662" s="577"/>
      <c r="Q662" s="577"/>
      <c r="R662" s="577"/>
      <c r="S662" s="577"/>
      <c r="T662" s="577"/>
      <c r="U662" s="577"/>
      <c r="V662" s="577"/>
      <c r="W662" s="577"/>
      <c r="X662" s="577"/>
    </row>
    <row r="663">
      <c r="A663" s="577"/>
      <c r="B663" s="594"/>
      <c r="C663" s="594"/>
      <c r="D663" s="594"/>
      <c r="E663" s="594"/>
      <c r="F663" s="595"/>
      <c r="G663" s="594"/>
      <c r="H663" s="596"/>
      <c r="I663" s="577"/>
      <c r="J663" s="577"/>
      <c r="K663" s="577"/>
      <c r="L663" s="577"/>
      <c r="M663" s="577"/>
      <c r="N663" s="577"/>
      <c r="O663" s="577"/>
      <c r="P663" s="577"/>
      <c r="Q663" s="577"/>
      <c r="R663" s="577"/>
      <c r="S663" s="577"/>
      <c r="T663" s="577"/>
      <c r="U663" s="577"/>
      <c r="V663" s="577"/>
      <c r="W663" s="577"/>
      <c r="X663" s="577"/>
    </row>
    <row r="664">
      <c r="A664" s="577"/>
      <c r="B664" s="594"/>
      <c r="C664" s="594"/>
      <c r="D664" s="594"/>
      <c r="E664" s="594"/>
      <c r="F664" s="595"/>
      <c r="G664" s="594"/>
      <c r="H664" s="596"/>
      <c r="I664" s="577"/>
      <c r="J664" s="577"/>
      <c r="K664" s="577"/>
      <c r="L664" s="577"/>
      <c r="M664" s="577"/>
      <c r="N664" s="577"/>
      <c r="O664" s="577"/>
      <c r="P664" s="577"/>
      <c r="Q664" s="577"/>
      <c r="R664" s="577"/>
      <c r="S664" s="577"/>
      <c r="T664" s="577"/>
      <c r="U664" s="577"/>
      <c r="V664" s="577"/>
      <c r="W664" s="577"/>
      <c r="X664" s="577"/>
    </row>
    <row r="665">
      <c r="A665" s="577"/>
      <c r="B665" s="594"/>
      <c r="C665" s="594"/>
      <c r="D665" s="594"/>
      <c r="E665" s="594"/>
      <c r="F665" s="595"/>
      <c r="G665" s="594"/>
      <c r="H665" s="596"/>
      <c r="I665" s="577"/>
      <c r="J665" s="577"/>
      <c r="K665" s="577"/>
      <c r="L665" s="577"/>
      <c r="M665" s="577"/>
      <c r="N665" s="577"/>
      <c r="O665" s="577"/>
      <c r="P665" s="577"/>
      <c r="Q665" s="577"/>
      <c r="R665" s="577"/>
      <c r="S665" s="577"/>
      <c r="T665" s="577"/>
      <c r="U665" s="577"/>
      <c r="V665" s="577"/>
      <c r="W665" s="577"/>
      <c r="X665" s="577"/>
    </row>
    <row r="666">
      <c r="A666" s="577"/>
      <c r="B666" s="594"/>
      <c r="C666" s="594"/>
      <c r="D666" s="594"/>
      <c r="E666" s="594"/>
      <c r="F666" s="595"/>
      <c r="G666" s="594"/>
      <c r="H666" s="596"/>
      <c r="I666" s="577"/>
      <c r="J666" s="577"/>
      <c r="K666" s="577"/>
      <c r="L666" s="577"/>
      <c r="M666" s="577"/>
      <c r="N666" s="577"/>
      <c r="O666" s="577"/>
      <c r="P666" s="577"/>
      <c r="Q666" s="577"/>
      <c r="R666" s="577"/>
      <c r="S666" s="577"/>
      <c r="T666" s="577"/>
      <c r="U666" s="577"/>
      <c r="V666" s="577"/>
      <c r="W666" s="577"/>
      <c r="X666" s="577"/>
    </row>
    <row r="667">
      <c r="A667" s="577"/>
      <c r="B667" s="594"/>
      <c r="C667" s="594"/>
      <c r="D667" s="594"/>
      <c r="E667" s="594"/>
      <c r="F667" s="595"/>
      <c r="G667" s="594"/>
      <c r="H667" s="596"/>
      <c r="I667" s="577"/>
      <c r="J667" s="577"/>
      <c r="K667" s="577"/>
      <c r="L667" s="577"/>
      <c r="M667" s="577"/>
      <c r="N667" s="577"/>
      <c r="O667" s="577"/>
      <c r="P667" s="577"/>
      <c r="Q667" s="577"/>
      <c r="R667" s="577"/>
      <c r="S667" s="577"/>
      <c r="T667" s="577"/>
      <c r="U667" s="577"/>
      <c r="V667" s="577"/>
      <c r="W667" s="577"/>
      <c r="X667" s="577"/>
    </row>
    <row r="668">
      <c r="A668" s="577"/>
      <c r="B668" s="594"/>
      <c r="C668" s="594"/>
      <c r="D668" s="594"/>
      <c r="E668" s="594"/>
      <c r="F668" s="595"/>
      <c r="G668" s="594"/>
      <c r="H668" s="596"/>
      <c r="I668" s="577"/>
      <c r="J668" s="577"/>
      <c r="K668" s="577"/>
      <c r="L668" s="577"/>
      <c r="M668" s="577"/>
      <c r="N668" s="577"/>
      <c r="O668" s="577"/>
      <c r="P668" s="577"/>
      <c r="Q668" s="577"/>
      <c r="R668" s="577"/>
      <c r="S668" s="577"/>
      <c r="T668" s="577"/>
      <c r="U668" s="577"/>
      <c r="V668" s="577"/>
      <c r="W668" s="577"/>
      <c r="X668" s="577"/>
    </row>
    <row r="669">
      <c r="A669" s="577"/>
      <c r="B669" s="594"/>
      <c r="C669" s="594"/>
      <c r="D669" s="594"/>
      <c r="E669" s="594"/>
      <c r="F669" s="595"/>
      <c r="G669" s="594"/>
      <c r="H669" s="596"/>
      <c r="I669" s="577"/>
      <c r="J669" s="577"/>
      <c r="K669" s="577"/>
      <c r="L669" s="577"/>
      <c r="M669" s="577"/>
      <c r="N669" s="577"/>
      <c r="O669" s="577"/>
      <c r="P669" s="577"/>
      <c r="Q669" s="577"/>
      <c r="R669" s="577"/>
      <c r="S669" s="577"/>
      <c r="T669" s="577"/>
      <c r="U669" s="577"/>
      <c r="V669" s="577"/>
      <c r="W669" s="577"/>
      <c r="X669" s="577"/>
    </row>
    <row r="670">
      <c r="A670" s="577"/>
      <c r="B670" s="594"/>
      <c r="C670" s="594"/>
      <c r="D670" s="594"/>
      <c r="E670" s="594"/>
      <c r="F670" s="595"/>
      <c r="G670" s="594"/>
      <c r="H670" s="596"/>
      <c r="I670" s="577"/>
      <c r="J670" s="577"/>
      <c r="K670" s="577"/>
      <c r="L670" s="577"/>
      <c r="M670" s="577"/>
      <c r="N670" s="577"/>
      <c r="O670" s="577"/>
      <c r="P670" s="577"/>
      <c r="Q670" s="577"/>
      <c r="R670" s="577"/>
      <c r="S670" s="577"/>
      <c r="T670" s="577"/>
      <c r="U670" s="577"/>
      <c r="V670" s="577"/>
      <c r="W670" s="577"/>
      <c r="X670" s="577"/>
    </row>
    <row r="671">
      <c r="A671" s="577"/>
      <c r="B671" s="594"/>
      <c r="C671" s="594"/>
      <c r="D671" s="594"/>
      <c r="E671" s="594"/>
      <c r="F671" s="595"/>
      <c r="G671" s="594"/>
      <c r="H671" s="596"/>
      <c r="I671" s="577"/>
      <c r="J671" s="577"/>
      <c r="K671" s="577"/>
      <c r="L671" s="577"/>
      <c r="M671" s="577"/>
      <c r="N671" s="577"/>
      <c r="O671" s="577"/>
      <c r="P671" s="577"/>
      <c r="Q671" s="577"/>
      <c r="R671" s="577"/>
      <c r="S671" s="577"/>
      <c r="T671" s="577"/>
      <c r="U671" s="577"/>
      <c r="V671" s="577"/>
      <c r="W671" s="577"/>
      <c r="X671" s="577"/>
    </row>
    <row r="672">
      <c r="A672" s="577"/>
      <c r="B672" s="594"/>
      <c r="C672" s="594"/>
      <c r="D672" s="594"/>
      <c r="E672" s="594"/>
      <c r="F672" s="595"/>
      <c r="G672" s="594"/>
      <c r="H672" s="596"/>
      <c r="I672" s="577"/>
      <c r="J672" s="577"/>
      <c r="K672" s="577"/>
      <c r="L672" s="577"/>
      <c r="M672" s="577"/>
      <c r="N672" s="577"/>
      <c r="O672" s="577"/>
      <c r="P672" s="577"/>
      <c r="Q672" s="577"/>
      <c r="R672" s="577"/>
      <c r="S672" s="577"/>
      <c r="T672" s="577"/>
      <c r="U672" s="577"/>
      <c r="V672" s="577"/>
      <c r="W672" s="577"/>
      <c r="X672" s="577"/>
    </row>
    <row r="673">
      <c r="A673" s="577"/>
      <c r="B673" s="594"/>
      <c r="C673" s="594"/>
      <c r="D673" s="594"/>
      <c r="E673" s="594"/>
      <c r="F673" s="595"/>
      <c r="G673" s="594"/>
      <c r="H673" s="596"/>
      <c r="I673" s="577"/>
      <c r="J673" s="577"/>
      <c r="K673" s="577"/>
      <c r="L673" s="577"/>
      <c r="M673" s="577"/>
      <c r="N673" s="577"/>
      <c r="O673" s="577"/>
      <c r="P673" s="577"/>
      <c r="Q673" s="577"/>
      <c r="R673" s="577"/>
      <c r="S673" s="577"/>
      <c r="T673" s="577"/>
      <c r="U673" s="577"/>
      <c r="V673" s="577"/>
      <c r="W673" s="577"/>
      <c r="X673" s="577"/>
    </row>
    <row r="674">
      <c r="A674" s="577"/>
      <c r="B674" s="594"/>
      <c r="C674" s="594"/>
      <c r="D674" s="594"/>
      <c r="E674" s="594"/>
      <c r="F674" s="595"/>
      <c r="G674" s="594"/>
      <c r="H674" s="596"/>
      <c r="I674" s="577"/>
      <c r="J674" s="577"/>
      <c r="K674" s="577"/>
      <c r="L674" s="577"/>
      <c r="M674" s="577"/>
      <c r="N674" s="577"/>
      <c r="O674" s="577"/>
      <c r="P674" s="577"/>
      <c r="Q674" s="577"/>
      <c r="R674" s="577"/>
      <c r="S674" s="577"/>
      <c r="T674" s="577"/>
      <c r="U674" s="577"/>
      <c r="V674" s="577"/>
      <c r="W674" s="577"/>
      <c r="X674" s="577"/>
    </row>
    <row r="675">
      <c r="A675" s="577"/>
      <c r="B675" s="594"/>
      <c r="C675" s="594"/>
      <c r="D675" s="594"/>
      <c r="E675" s="594"/>
      <c r="F675" s="595"/>
      <c r="G675" s="594"/>
      <c r="H675" s="596"/>
      <c r="I675" s="577"/>
      <c r="J675" s="577"/>
      <c r="K675" s="577"/>
      <c r="L675" s="577"/>
      <c r="M675" s="577"/>
      <c r="N675" s="577"/>
      <c r="O675" s="577"/>
      <c r="P675" s="577"/>
      <c r="Q675" s="577"/>
      <c r="R675" s="577"/>
      <c r="S675" s="577"/>
      <c r="T675" s="577"/>
      <c r="U675" s="577"/>
      <c r="V675" s="577"/>
      <c r="W675" s="577"/>
      <c r="X675" s="577"/>
    </row>
    <row r="676">
      <c r="A676" s="577"/>
      <c r="B676" s="594"/>
      <c r="C676" s="594"/>
      <c r="D676" s="594"/>
      <c r="E676" s="594"/>
      <c r="F676" s="595"/>
      <c r="G676" s="594"/>
      <c r="H676" s="596"/>
      <c r="I676" s="577"/>
      <c r="J676" s="577"/>
      <c r="K676" s="577"/>
      <c r="L676" s="577"/>
      <c r="M676" s="577"/>
      <c r="N676" s="577"/>
      <c r="O676" s="577"/>
      <c r="P676" s="577"/>
      <c r="Q676" s="577"/>
      <c r="R676" s="577"/>
      <c r="S676" s="577"/>
      <c r="T676" s="577"/>
      <c r="U676" s="577"/>
      <c r="V676" s="577"/>
      <c r="W676" s="577"/>
      <c r="X676" s="577"/>
    </row>
    <row r="677">
      <c r="A677" s="577"/>
      <c r="B677" s="594"/>
      <c r="C677" s="594"/>
      <c r="D677" s="594"/>
      <c r="E677" s="594"/>
      <c r="F677" s="595"/>
      <c r="G677" s="594"/>
      <c r="H677" s="596"/>
      <c r="I677" s="577"/>
      <c r="J677" s="577"/>
      <c r="K677" s="577"/>
      <c r="L677" s="577"/>
      <c r="M677" s="577"/>
      <c r="N677" s="577"/>
      <c r="O677" s="577"/>
      <c r="P677" s="577"/>
      <c r="Q677" s="577"/>
      <c r="R677" s="577"/>
      <c r="S677" s="577"/>
      <c r="T677" s="577"/>
      <c r="U677" s="577"/>
      <c r="V677" s="577"/>
      <c r="W677" s="577"/>
      <c r="X677" s="577"/>
    </row>
    <row r="678">
      <c r="A678" s="577"/>
      <c r="B678" s="594"/>
      <c r="C678" s="594"/>
      <c r="D678" s="594"/>
      <c r="E678" s="594"/>
      <c r="F678" s="595"/>
      <c r="G678" s="594"/>
      <c r="H678" s="596"/>
      <c r="I678" s="577"/>
      <c r="J678" s="577"/>
      <c r="K678" s="577"/>
      <c r="L678" s="577"/>
      <c r="M678" s="577"/>
      <c r="N678" s="577"/>
      <c r="O678" s="577"/>
      <c r="P678" s="577"/>
      <c r="Q678" s="577"/>
      <c r="R678" s="577"/>
      <c r="S678" s="577"/>
      <c r="T678" s="577"/>
      <c r="U678" s="577"/>
      <c r="V678" s="577"/>
      <c r="W678" s="577"/>
      <c r="X678" s="577"/>
    </row>
    <row r="679">
      <c r="A679" s="577"/>
      <c r="B679" s="594"/>
      <c r="C679" s="594"/>
      <c r="D679" s="594"/>
      <c r="E679" s="594"/>
      <c r="F679" s="595"/>
      <c r="G679" s="594"/>
      <c r="H679" s="596"/>
      <c r="I679" s="577"/>
      <c r="J679" s="577"/>
      <c r="K679" s="577"/>
      <c r="L679" s="577"/>
      <c r="M679" s="577"/>
      <c r="N679" s="577"/>
      <c r="O679" s="577"/>
      <c r="P679" s="577"/>
      <c r="Q679" s="577"/>
      <c r="R679" s="577"/>
      <c r="S679" s="577"/>
      <c r="T679" s="577"/>
      <c r="U679" s="577"/>
      <c r="V679" s="577"/>
      <c r="W679" s="577"/>
      <c r="X679" s="577"/>
    </row>
    <row r="680">
      <c r="A680" s="577"/>
      <c r="B680" s="594"/>
      <c r="C680" s="594"/>
      <c r="D680" s="594"/>
      <c r="E680" s="594"/>
      <c r="F680" s="595"/>
      <c r="G680" s="594"/>
      <c r="H680" s="596"/>
      <c r="I680" s="577"/>
      <c r="J680" s="577"/>
      <c r="K680" s="577"/>
      <c r="L680" s="577"/>
      <c r="M680" s="577"/>
      <c r="N680" s="577"/>
      <c r="O680" s="577"/>
      <c r="P680" s="577"/>
      <c r="Q680" s="577"/>
      <c r="R680" s="577"/>
      <c r="S680" s="577"/>
      <c r="T680" s="577"/>
      <c r="U680" s="577"/>
      <c r="V680" s="577"/>
      <c r="W680" s="577"/>
      <c r="X680" s="577"/>
    </row>
    <row r="681">
      <c r="A681" s="577"/>
      <c r="B681" s="594"/>
      <c r="C681" s="594"/>
      <c r="D681" s="594"/>
      <c r="E681" s="594"/>
      <c r="F681" s="595"/>
      <c r="G681" s="594"/>
      <c r="H681" s="596"/>
      <c r="I681" s="577"/>
      <c r="J681" s="577"/>
      <c r="K681" s="577"/>
      <c r="L681" s="577"/>
      <c r="M681" s="577"/>
      <c r="N681" s="577"/>
      <c r="O681" s="577"/>
      <c r="P681" s="577"/>
      <c r="Q681" s="577"/>
      <c r="R681" s="577"/>
      <c r="S681" s="577"/>
      <c r="T681" s="577"/>
      <c r="U681" s="577"/>
      <c r="V681" s="577"/>
      <c r="W681" s="577"/>
      <c r="X681" s="577"/>
    </row>
    <row r="682">
      <c r="A682" s="577"/>
      <c r="B682" s="594"/>
      <c r="C682" s="594"/>
      <c r="D682" s="594"/>
      <c r="E682" s="594"/>
      <c r="F682" s="595"/>
      <c r="G682" s="594"/>
      <c r="H682" s="596"/>
      <c r="I682" s="577"/>
      <c r="J682" s="577"/>
      <c r="K682" s="577"/>
      <c r="L682" s="577"/>
      <c r="M682" s="577"/>
      <c r="N682" s="577"/>
      <c r="O682" s="577"/>
      <c r="P682" s="577"/>
      <c r="Q682" s="577"/>
      <c r="R682" s="577"/>
      <c r="S682" s="577"/>
      <c r="T682" s="577"/>
      <c r="U682" s="577"/>
      <c r="V682" s="577"/>
      <c r="W682" s="577"/>
      <c r="X682" s="577"/>
    </row>
    <row r="683">
      <c r="A683" s="577"/>
      <c r="B683" s="594"/>
      <c r="C683" s="594"/>
      <c r="D683" s="594"/>
      <c r="E683" s="594"/>
      <c r="F683" s="595"/>
      <c r="G683" s="594"/>
      <c r="H683" s="596"/>
      <c r="I683" s="577"/>
      <c r="J683" s="577"/>
      <c r="K683" s="577"/>
      <c r="L683" s="577"/>
      <c r="M683" s="577"/>
      <c r="N683" s="577"/>
      <c r="O683" s="577"/>
      <c r="P683" s="577"/>
      <c r="Q683" s="577"/>
      <c r="R683" s="577"/>
      <c r="S683" s="577"/>
      <c r="T683" s="577"/>
      <c r="U683" s="577"/>
      <c r="V683" s="577"/>
      <c r="W683" s="577"/>
      <c r="X683" s="577"/>
    </row>
    <row r="684">
      <c r="A684" s="577"/>
      <c r="B684" s="594"/>
      <c r="C684" s="594"/>
      <c r="D684" s="594"/>
      <c r="E684" s="594"/>
      <c r="F684" s="595"/>
      <c r="G684" s="594"/>
      <c r="H684" s="596"/>
      <c r="I684" s="577"/>
      <c r="J684" s="577"/>
      <c r="K684" s="577"/>
      <c r="L684" s="577"/>
      <c r="M684" s="577"/>
      <c r="N684" s="577"/>
      <c r="O684" s="577"/>
      <c r="P684" s="577"/>
      <c r="Q684" s="577"/>
      <c r="R684" s="577"/>
      <c r="S684" s="577"/>
      <c r="T684" s="577"/>
      <c r="U684" s="577"/>
      <c r="V684" s="577"/>
      <c r="W684" s="577"/>
      <c r="X684" s="577"/>
    </row>
    <row r="685">
      <c r="A685" s="577"/>
      <c r="B685" s="594"/>
      <c r="C685" s="594"/>
      <c r="D685" s="594"/>
      <c r="E685" s="594"/>
      <c r="F685" s="595"/>
      <c r="G685" s="594"/>
      <c r="H685" s="596"/>
      <c r="I685" s="577"/>
      <c r="J685" s="577"/>
      <c r="K685" s="577"/>
      <c r="L685" s="577"/>
      <c r="M685" s="577"/>
      <c r="N685" s="577"/>
      <c r="O685" s="577"/>
      <c r="P685" s="577"/>
      <c r="Q685" s="577"/>
      <c r="R685" s="577"/>
      <c r="S685" s="577"/>
      <c r="T685" s="577"/>
      <c r="U685" s="577"/>
      <c r="V685" s="577"/>
      <c r="W685" s="577"/>
      <c r="X685" s="577"/>
    </row>
    <row r="686">
      <c r="A686" s="577"/>
      <c r="B686" s="594"/>
      <c r="C686" s="594"/>
      <c r="D686" s="594"/>
      <c r="E686" s="594"/>
      <c r="F686" s="595"/>
      <c r="G686" s="594"/>
      <c r="H686" s="596"/>
      <c r="I686" s="577"/>
      <c r="J686" s="577"/>
      <c r="K686" s="577"/>
      <c r="L686" s="577"/>
      <c r="M686" s="577"/>
      <c r="N686" s="577"/>
      <c r="O686" s="577"/>
      <c r="P686" s="577"/>
      <c r="Q686" s="577"/>
      <c r="R686" s="577"/>
      <c r="S686" s="577"/>
      <c r="T686" s="577"/>
      <c r="U686" s="577"/>
      <c r="V686" s="577"/>
      <c r="W686" s="577"/>
      <c r="X686" s="577"/>
    </row>
    <row r="687">
      <c r="A687" s="577"/>
      <c r="B687" s="594"/>
      <c r="C687" s="594"/>
      <c r="D687" s="594"/>
      <c r="E687" s="594"/>
      <c r="F687" s="595"/>
      <c r="G687" s="594"/>
      <c r="H687" s="596"/>
      <c r="I687" s="577"/>
      <c r="J687" s="577"/>
      <c r="K687" s="577"/>
      <c r="L687" s="577"/>
      <c r="M687" s="577"/>
      <c r="N687" s="577"/>
      <c r="O687" s="577"/>
      <c r="P687" s="577"/>
      <c r="Q687" s="577"/>
      <c r="R687" s="577"/>
      <c r="S687" s="577"/>
      <c r="T687" s="577"/>
      <c r="U687" s="577"/>
      <c r="V687" s="577"/>
      <c r="W687" s="577"/>
      <c r="X687" s="577"/>
    </row>
    <row r="688">
      <c r="A688" s="577"/>
      <c r="B688" s="594"/>
      <c r="C688" s="594"/>
      <c r="D688" s="594"/>
      <c r="E688" s="594"/>
      <c r="F688" s="595"/>
      <c r="G688" s="594"/>
      <c r="H688" s="596"/>
      <c r="I688" s="577"/>
      <c r="J688" s="577"/>
      <c r="K688" s="577"/>
      <c r="L688" s="577"/>
      <c r="M688" s="577"/>
      <c r="N688" s="577"/>
      <c r="O688" s="577"/>
      <c r="P688" s="577"/>
      <c r="Q688" s="577"/>
      <c r="R688" s="577"/>
      <c r="S688" s="577"/>
      <c r="T688" s="577"/>
      <c r="U688" s="577"/>
      <c r="V688" s="577"/>
      <c r="W688" s="577"/>
      <c r="X688" s="577"/>
    </row>
    <row r="689">
      <c r="A689" s="577"/>
      <c r="B689" s="594"/>
      <c r="C689" s="594"/>
      <c r="D689" s="594"/>
      <c r="E689" s="594"/>
      <c r="F689" s="595"/>
      <c r="G689" s="594"/>
      <c r="H689" s="596"/>
      <c r="I689" s="577"/>
      <c r="J689" s="577"/>
      <c r="K689" s="577"/>
      <c r="L689" s="577"/>
      <c r="M689" s="577"/>
      <c r="N689" s="577"/>
      <c r="O689" s="577"/>
      <c r="P689" s="577"/>
      <c r="Q689" s="577"/>
      <c r="R689" s="577"/>
      <c r="S689" s="577"/>
      <c r="T689" s="577"/>
      <c r="U689" s="577"/>
      <c r="V689" s="577"/>
      <c r="W689" s="577"/>
      <c r="X689" s="577"/>
    </row>
    <row r="690">
      <c r="A690" s="577"/>
      <c r="B690" s="594"/>
      <c r="C690" s="594"/>
      <c r="D690" s="594"/>
      <c r="E690" s="594"/>
      <c r="F690" s="595"/>
      <c r="G690" s="594"/>
      <c r="H690" s="596"/>
      <c r="I690" s="577"/>
      <c r="J690" s="577"/>
      <c r="K690" s="577"/>
      <c r="L690" s="577"/>
      <c r="M690" s="577"/>
      <c r="N690" s="577"/>
      <c r="O690" s="577"/>
      <c r="P690" s="577"/>
      <c r="Q690" s="577"/>
      <c r="R690" s="577"/>
      <c r="S690" s="577"/>
      <c r="T690" s="577"/>
      <c r="U690" s="577"/>
      <c r="V690" s="577"/>
      <c r="W690" s="577"/>
      <c r="X690" s="577"/>
    </row>
    <row r="691">
      <c r="A691" s="577"/>
      <c r="B691" s="594"/>
      <c r="C691" s="594"/>
      <c r="D691" s="594"/>
      <c r="E691" s="594"/>
      <c r="F691" s="595"/>
      <c r="G691" s="594"/>
      <c r="H691" s="596"/>
      <c r="I691" s="577"/>
      <c r="J691" s="577"/>
      <c r="K691" s="577"/>
      <c r="L691" s="577"/>
      <c r="M691" s="577"/>
      <c r="N691" s="577"/>
      <c r="O691" s="577"/>
      <c r="P691" s="577"/>
      <c r="Q691" s="577"/>
      <c r="R691" s="577"/>
      <c r="S691" s="577"/>
      <c r="T691" s="577"/>
      <c r="U691" s="577"/>
      <c r="V691" s="577"/>
      <c r="W691" s="577"/>
      <c r="X691" s="577"/>
    </row>
    <row r="692">
      <c r="A692" s="577"/>
      <c r="B692" s="594"/>
      <c r="C692" s="594"/>
      <c r="D692" s="594"/>
      <c r="E692" s="594"/>
      <c r="F692" s="595"/>
      <c r="G692" s="594"/>
      <c r="H692" s="596"/>
      <c r="I692" s="577"/>
      <c r="J692" s="577"/>
      <c r="K692" s="577"/>
      <c r="L692" s="577"/>
      <c r="M692" s="577"/>
      <c r="N692" s="577"/>
      <c r="O692" s="577"/>
      <c r="P692" s="577"/>
      <c r="Q692" s="577"/>
      <c r="R692" s="577"/>
      <c r="S692" s="577"/>
      <c r="T692" s="577"/>
      <c r="U692" s="577"/>
      <c r="V692" s="577"/>
      <c r="W692" s="577"/>
      <c r="X692" s="577"/>
    </row>
    <row r="693">
      <c r="A693" s="577"/>
      <c r="B693" s="594"/>
      <c r="C693" s="594"/>
      <c r="D693" s="594"/>
      <c r="E693" s="594"/>
      <c r="F693" s="595"/>
      <c r="G693" s="594"/>
      <c r="H693" s="596"/>
      <c r="I693" s="577"/>
      <c r="J693" s="577"/>
      <c r="K693" s="577"/>
      <c r="L693" s="577"/>
      <c r="M693" s="577"/>
      <c r="N693" s="577"/>
      <c r="O693" s="577"/>
      <c r="P693" s="577"/>
      <c r="Q693" s="577"/>
      <c r="R693" s="577"/>
      <c r="S693" s="577"/>
      <c r="T693" s="577"/>
      <c r="U693" s="577"/>
      <c r="V693" s="577"/>
      <c r="W693" s="577"/>
      <c r="X693" s="577"/>
    </row>
    <row r="694">
      <c r="A694" s="577"/>
      <c r="B694" s="594"/>
      <c r="C694" s="594"/>
      <c r="D694" s="594"/>
      <c r="E694" s="594"/>
      <c r="F694" s="595"/>
      <c r="G694" s="594"/>
      <c r="H694" s="596"/>
      <c r="I694" s="577"/>
      <c r="J694" s="577"/>
      <c r="K694" s="577"/>
      <c r="L694" s="577"/>
      <c r="M694" s="577"/>
      <c r="N694" s="577"/>
      <c r="O694" s="577"/>
      <c r="P694" s="577"/>
      <c r="Q694" s="577"/>
      <c r="R694" s="577"/>
      <c r="S694" s="577"/>
      <c r="T694" s="577"/>
      <c r="U694" s="577"/>
      <c r="V694" s="577"/>
      <c r="W694" s="577"/>
      <c r="X694" s="577"/>
    </row>
    <row r="695">
      <c r="A695" s="577"/>
      <c r="B695" s="594"/>
      <c r="C695" s="594"/>
      <c r="D695" s="594"/>
      <c r="E695" s="594"/>
      <c r="F695" s="595"/>
      <c r="G695" s="594"/>
      <c r="H695" s="596"/>
      <c r="I695" s="577"/>
      <c r="J695" s="577"/>
      <c r="K695" s="577"/>
      <c r="L695" s="577"/>
      <c r="M695" s="577"/>
      <c r="N695" s="577"/>
      <c r="O695" s="577"/>
      <c r="P695" s="577"/>
      <c r="Q695" s="577"/>
      <c r="R695" s="577"/>
      <c r="S695" s="577"/>
      <c r="T695" s="577"/>
      <c r="U695" s="577"/>
      <c r="V695" s="577"/>
      <c r="W695" s="577"/>
      <c r="X695" s="577"/>
    </row>
    <row r="696">
      <c r="A696" s="577"/>
      <c r="B696" s="594"/>
      <c r="C696" s="594"/>
      <c r="D696" s="594"/>
      <c r="E696" s="594"/>
      <c r="F696" s="595"/>
      <c r="G696" s="594"/>
      <c r="H696" s="596"/>
      <c r="I696" s="577"/>
      <c r="J696" s="577"/>
      <c r="K696" s="577"/>
      <c r="L696" s="577"/>
      <c r="M696" s="577"/>
      <c r="N696" s="577"/>
      <c r="O696" s="577"/>
      <c r="P696" s="577"/>
      <c r="Q696" s="577"/>
      <c r="R696" s="577"/>
      <c r="S696" s="577"/>
      <c r="T696" s="577"/>
      <c r="U696" s="577"/>
      <c r="V696" s="577"/>
      <c r="W696" s="577"/>
      <c r="X696" s="577"/>
    </row>
    <row r="697">
      <c r="A697" s="577"/>
      <c r="B697" s="594"/>
      <c r="C697" s="594"/>
      <c r="D697" s="594"/>
      <c r="E697" s="594"/>
      <c r="F697" s="595"/>
      <c r="G697" s="594"/>
      <c r="H697" s="596"/>
      <c r="I697" s="577"/>
      <c r="J697" s="577"/>
      <c r="K697" s="577"/>
      <c r="L697" s="577"/>
      <c r="M697" s="577"/>
      <c r="N697" s="577"/>
      <c r="O697" s="577"/>
      <c r="P697" s="577"/>
      <c r="Q697" s="577"/>
      <c r="R697" s="577"/>
      <c r="S697" s="577"/>
      <c r="T697" s="577"/>
      <c r="U697" s="577"/>
      <c r="V697" s="577"/>
      <c r="W697" s="577"/>
      <c r="X697" s="577"/>
    </row>
    <row r="698">
      <c r="A698" s="577"/>
      <c r="B698" s="594"/>
      <c r="C698" s="594"/>
      <c r="D698" s="594"/>
      <c r="E698" s="594"/>
      <c r="F698" s="595"/>
      <c r="G698" s="594"/>
      <c r="H698" s="596"/>
      <c r="I698" s="577"/>
      <c r="J698" s="577"/>
      <c r="K698" s="577"/>
      <c r="L698" s="577"/>
      <c r="M698" s="577"/>
      <c r="N698" s="577"/>
      <c r="O698" s="577"/>
      <c r="P698" s="577"/>
      <c r="Q698" s="577"/>
      <c r="R698" s="577"/>
      <c r="S698" s="577"/>
      <c r="T698" s="577"/>
      <c r="U698" s="577"/>
      <c r="V698" s="577"/>
      <c r="W698" s="577"/>
      <c r="X698" s="577"/>
    </row>
    <row r="699">
      <c r="A699" s="577"/>
      <c r="B699" s="594"/>
      <c r="C699" s="594"/>
      <c r="D699" s="594"/>
      <c r="E699" s="594"/>
      <c r="F699" s="595"/>
      <c r="G699" s="594"/>
      <c r="H699" s="596"/>
      <c r="I699" s="577"/>
      <c r="J699" s="577"/>
      <c r="K699" s="577"/>
      <c r="L699" s="577"/>
      <c r="M699" s="577"/>
      <c r="N699" s="577"/>
      <c r="O699" s="577"/>
      <c r="P699" s="577"/>
      <c r="Q699" s="577"/>
      <c r="R699" s="577"/>
      <c r="S699" s="577"/>
      <c r="T699" s="577"/>
      <c r="U699" s="577"/>
      <c r="V699" s="577"/>
      <c r="W699" s="577"/>
      <c r="X699" s="577"/>
    </row>
    <row r="700">
      <c r="A700" s="577"/>
      <c r="B700" s="594"/>
      <c r="C700" s="594"/>
      <c r="D700" s="594"/>
      <c r="E700" s="594"/>
      <c r="F700" s="595"/>
      <c r="G700" s="594"/>
      <c r="H700" s="596"/>
      <c r="I700" s="577"/>
      <c r="J700" s="577"/>
      <c r="K700" s="577"/>
      <c r="L700" s="577"/>
      <c r="M700" s="577"/>
      <c r="N700" s="577"/>
      <c r="O700" s="577"/>
      <c r="P700" s="577"/>
      <c r="Q700" s="577"/>
      <c r="R700" s="577"/>
      <c r="S700" s="577"/>
      <c r="T700" s="577"/>
      <c r="U700" s="577"/>
      <c r="V700" s="577"/>
      <c r="W700" s="577"/>
      <c r="X700" s="577"/>
    </row>
    <row r="701">
      <c r="A701" s="577"/>
      <c r="B701" s="594"/>
      <c r="C701" s="594"/>
      <c r="D701" s="594"/>
      <c r="E701" s="594"/>
      <c r="F701" s="595"/>
      <c r="G701" s="594"/>
      <c r="H701" s="596"/>
      <c r="I701" s="577"/>
      <c r="J701" s="577"/>
      <c r="K701" s="577"/>
      <c r="L701" s="577"/>
      <c r="M701" s="577"/>
      <c r="N701" s="577"/>
      <c r="O701" s="577"/>
      <c r="P701" s="577"/>
      <c r="Q701" s="577"/>
      <c r="R701" s="577"/>
      <c r="S701" s="577"/>
      <c r="T701" s="577"/>
      <c r="U701" s="577"/>
      <c r="V701" s="577"/>
      <c r="W701" s="577"/>
      <c r="X701" s="577"/>
    </row>
    <row r="702">
      <c r="A702" s="577"/>
      <c r="B702" s="594"/>
      <c r="C702" s="594"/>
      <c r="D702" s="594"/>
      <c r="E702" s="594"/>
      <c r="F702" s="595"/>
      <c r="G702" s="594"/>
      <c r="H702" s="596"/>
      <c r="I702" s="577"/>
      <c r="J702" s="577"/>
      <c r="K702" s="577"/>
      <c r="L702" s="577"/>
      <c r="M702" s="577"/>
      <c r="N702" s="577"/>
      <c r="O702" s="577"/>
      <c r="P702" s="577"/>
      <c r="Q702" s="577"/>
      <c r="R702" s="577"/>
      <c r="S702" s="577"/>
      <c r="T702" s="577"/>
      <c r="U702" s="577"/>
      <c r="V702" s="577"/>
      <c r="W702" s="577"/>
      <c r="X702" s="577"/>
    </row>
    <row r="703">
      <c r="A703" s="577"/>
      <c r="B703" s="594"/>
      <c r="C703" s="594"/>
      <c r="D703" s="594"/>
      <c r="E703" s="594"/>
      <c r="F703" s="595"/>
      <c r="G703" s="594"/>
      <c r="H703" s="596"/>
      <c r="I703" s="577"/>
      <c r="J703" s="577"/>
      <c r="K703" s="577"/>
      <c r="L703" s="577"/>
      <c r="M703" s="577"/>
      <c r="N703" s="577"/>
      <c r="O703" s="577"/>
      <c r="P703" s="577"/>
      <c r="Q703" s="577"/>
      <c r="R703" s="577"/>
      <c r="S703" s="577"/>
      <c r="T703" s="577"/>
      <c r="U703" s="577"/>
      <c r="V703" s="577"/>
      <c r="W703" s="577"/>
      <c r="X703" s="577"/>
    </row>
    <row r="704">
      <c r="A704" s="577"/>
      <c r="B704" s="594"/>
      <c r="C704" s="594"/>
      <c r="D704" s="594"/>
      <c r="E704" s="594"/>
      <c r="F704" s="595"/>
      <c r="G704" s="594"/>
      <c r="H704" s="596"/>
      <c r="I704" s="577"/>
      <c r="J704" s="577"/>
      <c r="K704" s="577"/>
      <c r="L704" s="577"/>
      <c r="M704" s="577"/>
      <c r="N704" s="577"/>
      <c r="O704" s="577"/>
      <c r="P704" s="577"/>
      <c r="Q704" s="577"/>
      <c r="R704" s="577"/>
      <c r="S704" s="577"/>
      <c r="T704" s="577"/>
      <c r="U704" s="577"/>
      <c r="V704" s="577"/>
      <c r="W704" s="577"/>
      <c r="X704" s="577"/>
    </row>
    <row r="705">
      <c r="A705" s="577"/>
      <c r="B705" s="594"/>
      <c r="C705" s="594"/>
      <c r="D705" s="594"/>
      <c r="E705" s="594"/>
      <c r="F705" s="595"/>
      <c r="G705" s="594"/>
      <c r="H705" s="596"/>
      <c r="I705" s="577"/>
      <c r="J705" s="577"/>
      <c r="K705" s="577"/>
      <c r="L705" s="577"/>
      <c r="M705" s="577"/>
      <c r="N705" s="577"/>
      <c r="O705" s="577"/>
      <c r="P705" s="577"/>
      <c r="Q705" s="577"/>
      <c r="R705" s="577"/>
      <c r="S705" s="577"/>
      <c r="T705" s="577"/>
      <c r="U705" s="577"/>
      <c r="V705" s="577"/>
      <c r="W705" s="577"/>
      <c r="X705" s="577"/>
    </row>
    <row r="706">
      <c r="A706" s="577"/>
      <c r="B706" s="594"/>
      <c r="C706" s="594"/>
      <c r="D706" s="594"/>
      <c r="E706" s="594"/>
      <c r="F706" s="595"/>
      <c r="G706" s="594"/>
      <c r="H706" s="596"/>
      <c r="I706" s="577"/>
      <c r="J706" s="577"/>
      <c r="K706" s="577"/>
      <c r="L706" s="577"/>
      <c r="M706" s="577"/>
      <c r="N706" s="577"/>
      <c r="O706" s="577"/>
      <c r="P706" s="577"/>
      <c r="Q706" s="577"/>
      <c r="R706" s="577"/>
      <c r="S706" s="577"/>
      <c r="T706" s="577"/>
      <c r="U706" s="577"/>
      <c r="V706" s="577"/>
      <c r="W706" s="577"/>
      <c r="X706" s="577"/>
    </row>
    <row r="707">
      <c r="A707" s="577"/>
      <c r="B707" s="594"/>
      <c r="C707" s="594"/>
      <c r="D707" s="594"/>
      <c r="E707" s="594"/>
      <c r="F707" s="595"/>
      <c r="G707" s="594"/>
      <c r="H707" s="596"/>
      <c r="I707" s="577"/>
      <c r="J707" s="577"/>
      <c r="K707" s="577"/>
      <c r="L707" s="577"/>
      <c r="M707" s="577"/>
      <c r="N707" s="577"/>
      <c r="O707" s="577"/>
      <c r="P707" s="577"/>
      <c r="Q707" s="577"/>
      <c r="R707" s="577"/>
      <c r="S707" s="577"/>
      <c r="T707" s="577"/>
      <c r="U707" s="577"/>
      <c r="V707" s="577"/>
      <c r="W707" s="577"/>
      <c r="X707" s="577"/>
    </row>
    <row r="708">
      <c r="A708" s="577"/>
      <c r="B708" s="594"/>
      <c r="C708" s="594"/>
      <c r="D708" s="594"/>
      <c r="E708" s="594"/>
      <c r="F708" s="595"/>
      <c r="G708" s="594"/>
      <c r="H708" s="596"/>
      <c r="I708" s="577"/>
      <c r="J708" s="577"/>
      <c r="K708" s="577"/>
      <c r="L708" s="577"/>
      <c r="M708" s="577"/>
      <c r="N708" s="577"/>
      <c r="O708" s="577"/>
      <c r="P708" s="577"/>
      <c r="Q708" s="577"/>
      <c r="R708" s="577"/>
      <c r="S708" s="577"/>
      <c r="T708" s="577"/>
      <c r="U708" s="577"/>
      <c r="V708" s="577"/>
      <c r="W708" s="577"/>
      <c r="X708" s="577"/>
    </row>
    <row r="709">
      <c r="A709" s="577"/>
      <c r="B709" s="594"/>
      <c r="C709" s="594"/>
      <c r="D709" s="594"/>
      <c r="E709" s="594"/>
      <c r="F709" s="595"/>
      <c r="G709" s="594"/>
      <c r="H709" s="596"/>
      <c r="I709" s="577"/>
      <c r="J709" s="577"/>
      <c r="K709" s="577"/>
      <c r="L709" s="577"/>
      <c r="M709" s="577"/>
      <c r="N709" s="577"/>
      <c r="O709" s="577"/>
      <c r="P709" s="577"/>
      <c r="Q709" s="577"/>
      <c r="R709" s="577"/>
      <c r="S709" s="577"/>
      <c r="T709" s="577"/>
      <c r="U709" s="577"/>
      <c r="V709" s="577"/>
      <c r="W709" s="577"/>
      <c r="X709" s="577"/>
    </row>
    <row r="710">
      <c r="A710" s="577"/>
      <c r="B710" s="594"/>
      <c r="C710" s="594"/>
      <c r="D710" s="594"/>
      <c r="E710" s="594"/>
      <c r="F710" s="595"/>
      <c r="G710" s="594"/>
      <c r="H710" s="596"/>
      <c r="I710" s="577"/>
      <c r="J710" s="577"/>
      <c r="K710" s="577"/>
      <c r="L710" s="577"/>
      <c r="M710" s="577"/>
      <c r="N710" s="577"/>
      <c r="O710" s="577"/>
      <c r="P710" s="577"/>
      <c r="Q710" s="577"/>
      <c r="R710" s="577"/>
      <c r="S710" s="577"/>
      <c r="T710" s="577"/>
      <c r="U710" s="577"/>
      <c r="V710" s="577"/>
      <c r="W710" s="577"/>
      <c r="X710" s="577"/>
    </row>
    <row r="711">
      <c r="A711" s="577"/>
      <c r="B711" s="594"/>
      <c r="C711" s="594"/>
      <c r="D711" s="594"/>
      <c r="E711" s="594"/>
      <c r="F711" s="595"/>
      <c r="G711" s="594"/>
      <c r="H711" s="596"/>
      <c r="I711" s="577"/>
      <c r="J711" s="577"/>
      <c r="K711" s="577"/>
      <c r="L711" s="577"/>
      <c r="M711" s="577"/>
      <c r="N711" s="577"/>
      <c r="O711" s="577"/>
      <c r="P711" s="577"/>
      <c r="Q711" s="577"/>
      <c r="R711" s="577"/>
      <c r="S711" s="577"/>
      <c r="T711" s="577"/>
      <c r="U711" s="577"/>
      <c r="V711" s="577"/>
      <c r="W711" s="577"/>
      <c r="X711" s="577"/>
    </row>
    <row r="712">
      <c r="A712" s="577"/>
      <c r="B712" s="594"/>
      <c r="C712" s="594"/>
      <c r="D712" s="594"/>
      <c r="E712" s="594"/>
      <c r="F712" s="595"/>
      <c r="G712" s="594"/>
      <c r="H712" s="596"/>
      <c r="I712" s="577"/>
      <c r="J712" s="577"/>
      <c r="K712" s="577"/>
      <c r="L712" s="577"/>
      <c r="M712" s="577"/>
      <c r="N712" s="577"/>
      <c r="O712" s="577"/>
      <c r="P712" s="577"/>
      <c r="Q712" s="577"/>
      <c r="R712" s="577"/>
      <c r="S712" s="577"/>
      <c r="T712" s="577"/>
      <c r="U712" s="577"/>
      <c r="V712" s="577"/>
      <c r="W712" s="577"/>
      <c r="X712" s="577"/>
    </row>
    <row r="713">
      <c r="A713" s="577"/>
      <c r="B713" s="594"/>
      <c r="C713" s="594"/>
      <c r="D713" s="594"/>
      <c r="E713" s="594"/>
      <c r="F713" s="595"/>
      <c r="G713" s="594"/>
      <c r="H713" s="596"/>
      <c r="I713" s="577"/>
      <c r="J713" s="577"/>
      <c r="K713" s="577"/>
      <c r="L713" s="577"/>
      <c r="M713" s="577"/>
      <c r="N713" s="577"/>
      <c r="O713" s="577"/>
      <c r="P713" s="577"/>
      <c r="Q713" s="577"/>
      <c r="R713" s="577"/>
      <c r="S713" s="577"/>
      <c r="T713" s="577"/>
      <c r="U713" s="577"/>
      <c r="V713" s="577"/>
      <c r="W713" s="577"/>
      <c r="X713" s="577"/>
    </row>
    <row r="714">
      <c r="A714" s="577"/>
      <c r="B714" s="594"/>
      <c r="C714" s="594"/>
      <c r="D714" s="594"/>
      <c r="E714" s="594"/>
      <c r="F714" s="595"/>
      <c r="G714" s="594"/>
      <c r="H714" s="596"/>
      <c r="I714" s="577"/>
      <c r="J714" s="577"/>
      <c r="K714" s="577"/>
      <c r="L714" s="577"/>
      <c r="M714" s="577"/>
      <c r="N714" s="577"/>
      <c r="O714" s="577"/>
      <c r="P714" s="577"/>
      <c r="Q714" s="577"/>
      <c r="R714" s="577"/>
      <c r="S714" s="577"/>
      <c r="T714" s="577"/>
      <c r="U714" s="577"/>
      <c r="V714" s="577"/>
      <c r="W714" s="577"/>
      <c r="X714" s="577"/>
    </row>
    <row r="715">
      <c r="A715" s="577"/>
      <c r="B715" s="594"/>
      <c r="C715" s="594"/>
      <c r="D715" s="594"/>
      <c r="E715" s="594"/>
      <c r="F715" s="595"/>
      <c r="G715" s="594"/>
      <c r="H715" s="596"/>
      <c r="I715" s="577"/>
      <c r="J715" s="577"/>
      <c r="K715" s="577"/>
      <c r="L715" s="577"/>
      <c r="M715" s="577"/>
      <c r="N715" s="577"/>
      <c r="O715" s="577"/>
      <c r="P715" s="577"/>
      <c r="Q715" s="577"/>
      <c r="R715" s="577"/>
      <c r="S715" s="577"/>
      <c r="T715" s="577"/>
      <c r="U715" s="577"/>
      <c r="V715" s="577"/>
      <c r="W715" s="577"/>
      <c r="X715" s="577"/>
    </row>
    <row r="716">
      <c r="A716" s="577"/>
      <c r="B716" s="594"/>
      <c r="C716" s="594"/>
      <c r="D716" s="594"/>
      <c r="E716" s="594"/>
      <c r="F716" s="595"/>
      <c r="G716" s="594"/>
      <c r="H716" s="596"/>
      <c r="I716" s="577"/>
      <c r="J716" s="577"/>
      <c r="K716" s="577"/>
      <c r="L716" s="577"/>
      <c r="M716" s="577"/>
      <c r="N716" s="577"/>
      <c r="O716" s="577"/>
      <c r="P716" s="577"/>
      <c r="Q716" s="577"/>
      <c r="R716" s="577"/>
      <c r="S716" s="577"/>
      <c r="T716" s="577"/>
      <c r="U716" s="577"/>
      <c r="V716" s="577"/>
      <c r="W716" s="577"/>
      <c r="X716" s="577"/>
    </row>
    <row r="717">
      <c r="A717" s="577"/>
      <c r="B717" s="594"/>
      <c r="C717" s="594"/>
      <c r="D717" s="594"/>
      <c r="E717" s="594"/>
      <c r="F717" s="595"/>
      <c r="G717" s="594"/>
      <c r="H717" s="596"/>
      <c r="I717" s="577"/>
      <c r="J717" s="577"/>
      <c r="K717" s="577"/>
      <c r="L717" s="577"/>
      <c r="M717" s="577"/>
      <c r="N717" s="577"/>
      <c r="O717" s="577"/>
      <c r="P717" s="577"/>
      <c r="Q717" s="577"/>
      <c r="R717" s="577"/>
      <c r="S717" s="577"/>
      <c r="T717" s="577"/>
      <c r="U717" s="577"/>
      <c r="V717" s="577"/>
      <c r="W717" s="577"/>
      <c r="X717" s="577"/>
    </row>
    <row r="718">
      <c r="A718" s="577"/>
      <c r="B718" s="594"/>
      <c r="C718" s="594"/>
      <c r="D718" s="594"/>
      <c r="E718" s="594"/>
      <c r="F718" s="595"/>
      <c r="G718" s="594"/>
      <c r="H718" s="596"/>
      <c r="I718" s="577"/>
      <c r="J718" s="577"/>
      <c r="K718" s="577"/>
      <c r="L718" s="577"/>
      <c r="M718" s="577"/>
      <c r="N718" s="577"/>
      <c r="O718" s="577"/>
      <c r="P718" s="577"/>
      <c r="Q718" s="577"/>
      <c r="R718" s="577"/>
      <c r="S718" s="577"/>
      <c r="T718" s="577"/>
      <c r="U718" s="577"/>
      <c r="V718" s="577"/>
      <c r="W718" s="577"/>
      <c r="X718" s="577"/>
    </row>
    <row r="719">
      <c r="A719" s="577"/>
      <c r="B719" s="594"/>
      <c r="C719" s="594"/>
      <c r="D719" s="594"/>
      <c r="E719" s="594"/>
      <c r="F719" s="595"/>
      <c r="G719" s="594"/>
      <c r="H719" s="596"/>
      <c r="I719" s="577"/>
      <c r="J719" s="577"/>
      <c r="K719" s="577"/>
      <c r="L719" s="577"/>
      <c r="M719" s="577"/>
      <c r="N719" s="577"/>
      <c r="O719" s="577"/>
      <c r="P719" s="577"/>
      <c r="Q719" s="577"/>
      <c r="R719" s="577"/>
      <c r="S719" s="577"/>
      <c r="T719" s="577"/>
      <c r="U719" s="577"/>
      <c r="V719" s="577"/>
      <c r="W719" s="577"/>
      <c r="X719" s="577"/>
    </row>
    <row r="720">
      <c r="A720" s="577"/>
      <c r="B720" s="594"/>
      <c r="C720" s="594"/>
      <c r="D720" s="594"/>
      <c r="E720" s="594"/>
      <c r="F720" s="595"/>
      <c r="G720" s="594"/>
      <c r="H720" s="596"/>
      <c r="I720" s="577"/>
      <c r="J720" s="577"/>
      <c r="K720" s="577"/>
      <c r="L720" s="577"/>
      <c r="M720" s="577"/>
      <c r="N720" s="577"/>
      <c r="O720" s="577"/>
      <c r="P720" s="577"/>
      <c r="Q720" s="577"/>
      <c r="R720" s="577"/>
      <c r="S720" s="577"/>
      <c r="T720" s="577"/>
      <c r="U720" s="577"/>
      <c r="V720" s="577"/>
      <c r="W720" s="577"/>
      <c r="X720" s="577"/>
    </row>
    <row r="721">
      <c r="A721" s="577"/>
      <c r="B721" s="594"/>
      <c r="C721" s="594"/>
      <c r="D721" s="594"/>
      <c r="E721" s="594"/>
      <c r="F721" s="595"/>
      <c r="G721" s="594"/>
      <c r="H721" s="596"/>
      <c r="I721" s="577"/>
      <c r="J721" s="577"/>
      <c r="K721" s="577"/>
      <c r="L721" s="577"/>
      <c r="M721" s="577"/>
      <c r="N721" s="577"/>
      <c r="O721" s="577"/>
      <c r="P721" s="577"/>
      <c r="Q721" s="577"/>
      <c r="R721" s="577"/>
      <c r="S721" s="577"/>
      <c r="T721" s="577"/>
      <c r="U721" s="577"/>
      <c r="V721" s="577"/>
      <c r="W721" s="577"/>
      <c r="X721" s="577"/>
    </row>
    <row r="722">
      <c r="A722" s="577"/>
      <c r="B722" s="594"/>
      <c r="C722" s="594"/>
      <c r="D722" s="594"/>
      <c r="E722" s="594"/>
      <c r="F722" s="595"/>
      <c r="G722" s="594"/>
      <c r="H722" s="596"/>
      <c r="I722" s="577"/>
      <c r="J722" s="577"/>
      <c r="K722" s="577"/>
      <c r="L722" s="577"/>
      <c r="M722" s="577"/>
      <c r="N722" s="577"/>
      <c r="O722" s="577"/>
      <c r="P722" s="577"/>
      <c r="Q722" s="577"/>
      <c r="R722" s="577"/>
      <c r="S722" s="577"/>
      <c r="T722" s="577"/>
      <c r="U722" s="577"/>
      <c r="V722" s="577"/>
      <c r="W722" s="577"/>
      <c r="X722" s="577"/>
    </row>
    <row r="723">
      <c r="A723" s="577"/>
      <c r="B723" s="594"/>
      <c r="C723" s="594"/>
      <c r="D723" s="594"/>
      <c r="E723" s="594"/>
      <c r="F723" s="595"/>
      <c r="G723" s="594"/>
      <c r="H723" s="596"/>
      <c r="I723" s="577"/>
      <c r="J723" s="577"/>
      <c r="K723" s="577"/>
      <c r="L723" s="577"/>
      <c r="M723" s="577"/>
      <c r="N723" s="577"/>
      <c r="O723" s="577"/>
      <c r="P723" s="577"/>
      <c r="Q723" s="577"/>
      <c r="R723" s="577"/>
      <c r="S723" s="577"/>
      <c r="T723" s="577"/>
      <c r="U723" s="577"/>
      <c r="V723" s="577"/>
      <c r="W723" s="577"/>
      <c r="X723" s="577"/>
    </row>
    <row r="724">
      <c r="A724" s="577"/>
      <c r="B724" s="594"/>
      <c r="C724" s="594"/>
      <c r="D724" s="594"/>
      <c r="E724" s="594"/>
      <c r="F724" s="595"/>
      <c r="G724" s="594"/>
      <c r="H724" s="596"/>
      <c r="I724" s="577"/>
      <c r="J724" s="577"/>
      <c r="K724" s="577"/>
      <c r="L724" s="577"/>
      <c r="M724" s="577"/>
      <c r="N724" s="577"/>
      <c r="O724" s="577"/>
      <c r="P724" s="577"/>
      <c r="Q724" s="577"/>
      <c r="R724" s="577"/>
      <c r="S724" s="577"/>
      <c r="T724" s="577"/>
      <c r="U724" s="577"/>
      <c r="V724" s="577"/>
      <c r="W724" s="577"/>
      <c r="X724" s="577"/>
    </row>
    <row r="725">
      <c r="A725" s="577"/>
      <c r="B725" s="594"/>
      <c r="C725" s="594"/>
      <c r="D725" s="594"/>
      <c r="E725" s="594"/>
      <c r="F725" s="595"/>
      <c r="G725" s="594"/>
      <c r="H725" s="596"/>
      <c r="I725" s="577"/>
      <c r="J725" s="577"/>
      <c r="K725" s="577"/>
      <c r="L725" s="577"/>
      <c r="M725" s="577"/>
      <c r="N725" s="577"/>
      <c r="O725" s="577"/>
      <c r="P725" s="577"/>
      <c r="Q725" s="577"/>
      <c r="R725" s="577"/>
      <c r="S725" s="577"/>
      <c r="T725" s="577"/>
      <c r="U725" s="577"/>
      <c r="V725" s="577"/>
      <c r="W725" s="577"/>
      <c r="X725" s="577"/>
    </row>
    <row r="726">
      <c r="A726" s="577"/>
      <c r="B726" s="594"/>
      <c r="C726" s="594"/>
      <c r="D726" s="594"/>
      <c r="E726" s="594"/>
      <c r="F726" s="595"/>
      <c r="G726" s="594"/>
      <c r="H726" s="596"/>
      <c r="I726" s="577"/>
      <c r="J726" s="577"/>
      <c r="K726" s="577"/>
      <c r="L726" s="577"/>
      <c r="M726" s="577"/>
      <c r="N726" s="577"/>
      <c r="O726" s="577"/>
      <c r="P726" s="577"/>
      <c r="Q726" s="577"/>
      <c r="R726" s="577"/>
      <c r="S726" s="577"/>
      <c r="T726" s="577"/>
      <c r="U726" s="577"/>
      <c r="V726" s="577"/>
      <c r="W726" s="577"/>
      <c r="X726" s="577"/>
    </row>
    <row r="727">
      <c r="A727" s="577"/>
      <c r="B727" s="594"/>
      <c r="C727" s="594"/>
      <c r="D727" s="594"/>
      <c r="E727" s="594"/>
      <c r="F727" s="595"/>
      <c r="G727" s="594"/>
      <c r="H727" s="596"/>
      <c r="I727" s="577"/>
      <c r="J727" s="577"/>
      <c r="K727" s="577"/>
      <c r="L727" s="577"/>
      <c r="M727" s="577"/>
      <c r="N727" s="577"/>
      <c r="O727" s="577"/>
      <c r="P727" s="577"/>
      <c r="Q727" s="577"/>
      <c r="R727" s="577"/>
      <c r="S727" s="577"/>
      <c r="T727" s="577"/>
      <c r="U727" s="577"/>
      <c r="V727" s="577"/>
      <c r="W727" s="577"/>
      <c r="X727" s="577"/>
    </row>
    <row r="728">
      <c r="A728" s="577"/>
      <c r="B728" s="594"/>
      <c r="C728" s="594"/>
      <c r="D728" s="594"/>
      <c r="E728" s="594"/>
      <c r="F728" s="595"/>
      <c r="G728" s="594"/>
      <c r="H728" s="596"/>
      <c r="I728" s="577"/>
      <c r="J728" s="577"/>
      <c r="K728" s="577"/>
      <c r="L728" s="577"/>
      <c r="M728" s="577"/>
      <c r="N728" s="577"/>
      <c r="O728" s="577"/>
      <c r="P728" s="577"/>
      <c r="Q728" s="577"/>
      <c r="R728" s="577"/>
      <c r="S728" s="577"/>
      <c r="T728" s="577"/>
      <c r="U728" s="577"/>
      <c r="V728" s="577"/>
      <c r="W728" s="577"/>
      <c r="X728" s="577"/>
    </row>
    <row r="729">
      <c r="A729" s="577"/>
      <c r="B729" s="594"/>
      <c r="C729" s="594"/>
      <c r="D729" s="594"/>
      <c r="E729" s="594"/>
      <c r="F729" s="595"/>
      <c r="G729" s="594"/>
      <c r="H729" s="596"/>
      <c r="I729" s="577"/>
      <c r="J729" s="577"/>
      <c r="K729" s="577"/>
      <c r="L729" s="577"/>
      <c r="M729" s="577"/>
      <c r="N729" s="577"/>
      <c r="O729" s="577"/>
      <c r="P729" s="577"/>
      <c r="Q729" s="577"/>
      <c r="R729" s="577"/>
      <c r="S729" s="577"/>
      <c r="T729" s="577"/>
      <c r="U729" s="577"/>
      <c r="V729" s="577"/>
      <c r="W729" s="577"/>
      <c r="X729" s="577"/>
    </row>
    <row r="730">
      <c r="A730" s="577"/>
      <c r="B730" s="594"/>
      <c r="C730" s="594"/>
      <c r="D730" s="594"/>
      <c r="E730" s="594"/>
      <c r="F730" s="595"/>
      <c r="G730" s="594"/>
      <c r="H730" s="596"/>
      <c r="I730" s="577"/>
      <c r="J730" s="577"/>
      <c r="K730" s="577"/>
      <c r="L730" s="577"/>
      <c r="M730" s="577"/>
      <c r="N730" s="577"/>
      <c r="O730" s="577"/>
      <c r="P730" s="577"/>
      <c r="Q730" s="577"/>
      <c r="R730" s="577"/>
      <c r="S730" s="577"/>
      <c r="T730" s="577"/>
      <c r="U730" s="577"/>
      <c r="V730" s="577"/>
      <c r="W730" s="577"/>
      <c r="X730" s="577"/>
    </row>
    <row r="731">
      <c r="A731" s="577"/>
      <c r="B731" s="594"/>
      <c r="C731" s="594"/>
      <c r="D731" s="594"/>
      <c r="E731" s="594"/>
      <c r="F731" s="595"/>
      <c r="G731" s="594"/>
      <c r="H731" s="596"/>
      <c r="I731" s="577"/>
      <c r="J731" s="577"/>
      <c r="K731" s="577"/>
      <c r="L731" s="577"/>
      <c r="M731" s="577"/>
      <c r="N731" s="577"/>
      <c r="O731" s="577"/>
      <c r="P731" s="577"/>
      <c r="Q731" s="577"/>
      <c r="R731" s="577"/>
      <c r="S731" s="577"/>
      <c r="T731" s="577"/>
      <c r="U731" s="577"/>
      <c r="V731" s="577"/>
      <c r="W731" s="577"/>
      <c r="X731" s="577"/>
    </row>
    <row r="732">
      <c r="A732" s="577"/>
      <c r="B732" s="594"/>
      <c r="C732" s="594"/>
      <c r="D732" s="594"/>
      <c r="E732" s="594"/>
      <c r="F732" s="595"/>
      <c r="G732" s="594"/>
      <c r="H732" s="596"/>
      <c r="I732" s="577"/>
      <c r="J732" s="577"/>
      <c r="K732" s="577"/>
      <c r="L732" s="577"/>
      <c r="M732" s="577"/>
      <c r="N732" s="577"/>
      <c r="O732" s="577"/>
      <c r="P732" s="577"/>
      <c r="Q732" s="577"/>
      <c r="R732" s="577"/>
      <c r="S732" s="577"/>
      <c r="T732" s="577"/>
      <c r="U732" s="577"/>
      <c r="V732" s="577"/>
      <c r="W732" s="577"/>
      <c r="X732" s="577"/>
    </row>
    <row r="733">
      <c r="A733" s="577"/>
      <c r="B733" s="594"/>
      <c r="C733" s="594"/>
      <c r="D733" s="594"/>
      <c r="E733" s="594"/>
      <c r="F733" s="595"/>
      <c r="G733" s="594"/>
      <c r="H733" s="596"/>
      <c r="I733" s="577"/>
      <c r="J733" s="577"/>
      <c r="K733" s="577"/>
      <c r="L733" s="577"/>
      <c r="M733" s="577"/>
      <c r="N733" s="577"/>
      <c r="O733" s="577"/>
      <c r="P733" s="577"/>
      <c r="Q733" s="577"/>
      <c r="R733" s="577"/>
      <c r="S733" s="577"/>
      <c r="T733" s="577"/>
      <c r="U733" s="577"/>
      <c r="V733" s="577"/>
      <c r="W733" s="577"/>
      <c r="X733" s="577"/>
    </row>
    <row r="734">
      <c r="A734" s="577"/>
      <c r="B734" s="594"/>
      <c r="C734" s="594"/>
      <c r="D734" s="594"/>
      <c r="E734" s="594"/>
      <c r="F734" s="595"/>
      <c r="G734" s="594"/>
      <c r="H734" s="596"/>
      <c r="I734" s="577"/>
      <c r="J734" s="577"/>
      <c r="K734" s="577"/>
      <c r="L734" s="577"/>
      <c r="M734" s="577"/>
      <c r="N734" s="577"/>
      <c r="O734" s="577"/>
      <c r="P734" s="577"/>
      <c r="Q734" s="577"/>
      <c r="R734" s="577"/>
      <c r="S734" s="577"/>
      <c r="T734" s="577"/>
      <c r="U734" s="577"/>
      <c r="V734" s="577"/>
      <c r="W734" s="577"/>
      <c r="X734" s="577"/>
    </row>
    <row r="735">
      <c r="A735" s="577"/>
      <c r="B735" s="594"/>
      <c r="C735" s="594"/>
      <c r="D735" s="594"/>
      <c r="E735" s="594"/>
      <c r="F735" s="595"/>
      <c r="G735" s="594"/>
      <c r="H735" s="596"/>
      <c r="I735" s="577"/>
      <c r="J735" s="577"/>
      <c r="K735" s="577"/>
      <c r="L735" s="577"/>
      <c r="M735" s="577"/>
      <c r="N735" s="577"/>
      <c r="O735" s="577"/>
      <c r="P735" s="577"/>
      <c r="Q735" s="577"/>
      <c r="R735" s="577"/>
      <c r="S735" s="577"/>
      <c r="T735" s="577"/>
      <c r="U735" s="577"/>
      <c r="V735" s="577"/>
      <c r="W735" s="577"/>
      <c r="X735" s="577"/>
    </row>
    <row r="736">
      <c r="A736" s="577"/>
      <c r="B736" s="594"/>
      <c r="C736" s="594"/>
      <c r="D736" s="594"/>
      <c r="E736" s="594"/>
      <c r="F736" s="595"/>
      <c r="G736" s="594"/>
      <c r="H736" s="596"/>
      <c r="I736" s="577"/>
      <c r="J736" s="577"/>
      <c r="K736" s="577"/>
      <c r="L736" s="577"/>
      <c r="M736" s="577"/>
      <c r="N736" s="577"/>
      <c r="O736" s="577"/>
      <c r="P736" s="577"/>
      <c r="Q736" s="577"/>
      <c r="R736" s="577"/>
      <c r="S736" s="577"/>
      <c r="T736" s="577"/>
      <c r="U736" s="577"/>
      <c r="V736" s="577"/>
      <c r="W736" s="577"/>
      <c r="X736" s="577"/>
    </row>
    <row r="737">
      <c r="A737" s="577"/>
      <c r="B737" s="594"/>
      <c r="C737" s="594"/>
      <c r="D737" s="594"/>
      <c r="E737" s="594"/>
      <c r="F737" s="595"/>
      <c r="G737" s="594"/>
      <c r="H737" s="596"/>
      <c r="I737" s="577"/>
      <c r="J737" s="577"/>
      <c r="K737" s="577"/>
      <c r="L737" s="577"/>
      <c r="M737" s="577"/>
      <c r="N737" s="577"/>
      <c r="O737" s="577"/>
      <c r="P737" s="577"/>
      <c r="Q737" s="577"/>
      <c r="R737" s="577"/>
      <c r="S737" s="577"/>
      <c r="T737" s="577"/>
      <c r="U737" s="577"/>
      <c r="V737" s="577"/>
      <c r="W737" s="577"/>
      <c r="X737" s="577"/>
    </row>
    <row r="738">
      <c r="A738" s="577"/>
      <c r="B738" s="594"/>
      <c r="C738" s="594"/>
      <c r="D738" s="594"/>
      <c r="E738" s="594"/>
      <c r="F738" s="595"/>
      <c r="G738" s="594"/>
      <c r="H738" s="596"/>
      <c r="I738" s="577"/>
      <c r="J738" s="577"/>
      <c r="K738" s="577"/>
      <c r="L738" s="577"/>
      <c r="M738" s="577"/>
      <c r="N738" s="577"/>
      <c r="O738" s="577"/>
      <c r="P738" s="577"/>
      <c r="Q738" s="577"/>
      <c r="R738" s="577"/>
      <c r="S738" s="577"/>
      <c r="T738" s="577"/>
      <c r="U738" s="577"/>
      <c r="V738" s="577"/>
      <c r="W738" s="577"/>
      <c r="X738" s="577"/>
    </row>
    <row r="739">
      <c r="A739" s="577"/>
      <c r="B739" s="594"/>
      <c r="C739" s="594"/>
      <c r="D739" s="594"/>
      <c r="E739" s="594"/>
      <c r="F739" s="595"/>
      <c r="G739" s="594"/>
      <c r="H739" s="596"/>
      <c r="I739" s="577"/>
      <c r="J739" s="577"/>
      <c r="K739" s="577"/>
      <c r="L739" s="577"/>
      <c r="M739" s="577"/>
      <c r="N739" s="577"/>
      <c r="O739" s="577"/>
      <c r="P739" s="577"/>
      <c r="Q739" s="577"/>
      <c r="R739" s="577"/>
      <c r="S739" s="577"/>
      <c r="T739" s="577"/>
      <c r="U739" s="577"/>
      <c r="V739" s="577"/>
      <c r="W739" s="577"/>
      <c r="X739" s="577"/>
    </row>
    <row r="740">
      <c r="A740" s="577"/>
      <c r="B740" s="594"/>
      <c r="C740" s="594"/>
      <c r="D740" s="594"/>
      <c r="E740" s="594"/>
      <c r="F740" s="595"/>
      <c r="G740" s="594"/>
      <c r="H740" s="596"/>
      <c r="I740" s="577"/>
      <c r="J740" s="577"/>
      <c r="K740" s="577"/>
      <c r="L740" s="577"/>
      <c r="M740" s="577"/>
      <c r="N740" s="577"/>
      <c r="O740" s="577"/>
      <c r="P740" s="577"/>
      <c r="Q740" s="577"/>
      <c r="R740" s="577"/>
      <c r="S740" s="577"/>
      <c r="T740" s="577"/>
      <c r="U740" s="577"/>
      <c r="V740" s="577"/>
      <c r="W740" s="577"/>
      <c r="X740" s="577"/>
    </row>
    <row r="741">
      <c r="A741" s="577"/>
      <c r="B741" s="594"/>
      <c r="C741" s="594"/>
      <c r="D741" s="594"/>
      <c r="E741" s="594"/>
      <c r="F741" s="595"/>
      <c r="G741" s="594"/>
      <c r="H741" s="596"/>
      <c r="I741" s="577"/>
      <c r="J741" s="577"/>
      <c r="K741" s="577"/>
      <c r="L741" s="577"/>
      <c r="M741" s="577"/>
      <c r="N741" s="577"/>
      <c r="O741" s="577"/>
      <c r="P741" s="577"/>
      <c r="Q741" s="577"/>
      <c r="R741" s="577"/>
      <c r="S741" s="577"/>
      <c r="T741" s="577"/>
      <c r="U741" s="577"/>
      <c r="V741" s="577"/>
      <c r="W741" s="577"/>
      <c r="X741" s="577"/>
    </row>
    <row r="742">
      <c r="A742" s="577"/>
      <c r="B742" s="594"/>
      <c r="C742" s="594"/>
      <c r="D742" s="594"/>
      <c r="E742" s="594"/>
      <c r="F742" s="595"/>
      <c r="G742" s="594"/>
      <c r="H742" s="596"/>
      <c r="I742" s="577"/>
      <c r="J742" s="577"/>
      <c r="K742" s="577"/>
      <c r="L742" s="577"/>
      <c r="M742" s="577"/>
      <c r="N742" s="577"/>
      <c r="O742" s="577"/>
      <c r="P742" s="577"/>
      <c r="Q742" s="577"/>
      <c r="R742" s="577"/>
      <c r="S742" s="577"/>
      <c r="T742" s="577"/>
      <c r="U742" s="577"/>
      <c r="V742" s="577"/>
      <c r="W742" s="577"/>
      <c r="X742" s="577"/>
    </row>
    <row r="743">
      <c r="A743" s="577"/>
      <c r="B743" s="594"/>
      <c r="C743" s="594"/>
      <c r="D743" s="594"/>
      <c r="E743" s="594"/>
      <c r="F743" s="595"/>
      <c r="G743" s="594"/>
      <c r="H743" s="596"/>
      <c r="I743" s="577"/>
      <c r="J743" s="577"/>
      <c r="K743" s="577"/>
      <c r="L743" s="577"/>
      <c r="M743" s="577"/>
      <c r="N743" s="577"/>
      <c r="O743" s="577"/>
      <c r="P743" s="577"/>
      <c r="Q743" s="577"/>
      <c r="R743" s="577"/>
      <c r="S743" s="577"/>
      <c r="T743" s="577"/>
      <c r="U743" s="577"/>
      <c r="V743" s="577"/>
      <c r="W743" s="577"/>
      <c r="X743" s="577"/>
    </row>
    <row r="744">
      <c r="A744" s="577"/>
      <c r="B744" s="594"/>
      <c r="C744" s="594"/>
      <c r="D744" s="594"/>
      <c r="E744" s="594"/>
      <c r="F744" s="595"/>
      <c r="G744" s="594"/>
      <c r="H744" s="596"/>
      <c r="I744" s="577"/>
      <c r="J744" s="577"/>
      <c r="K744" s="577"/>
      <c r="L744" s="577"/>
      <c r="M744" s="577"/>
      <c r="N744" s="577"/>
      <c r="O744" s="577"/>
      <c r="P744" s="577"/>
      <c r="Q744" s="577"/>
      <c r="R744" s="577"/>
      <c r="S744" s="577"/>
      <c r="T744" s="577"/>
      <c r="U744" s="577"/>
      <c r="V744" s="577"/>
      <c r="W744" s="577"/>
      <c r="X744" s="577"/>
    </row>
    <row r="745">
      <c r="A745" s="577"/>
      <c r="B745" s="594"/>
      <c r="C745" s="594"/>
      <c r="D745" s="594"/>
      <c r="E745" s="594"/>
      <c r="F745" s="595"/>
      <c r="G745" s="594"/>
      <c r="H745" s="596"/>
      <c r="I745" s="577"/>
      <c r="J745" s="577"/>
      <c r="K745" s="577"/>
      <c r="L745" s="577"/>
      <c r="M745" s="577"/>
      <c r="N745" s="577"/>
      <c r="O745" s="577"/>
      <c r="P745" s="577"/>
      <c r="Q745" s="577"/>
      <c r="R745" s="577"/>
      <c r="S745" s="577"/>
      <c r="T745" s="577"/>
      <c r="U745" s="577"/>
      <c r="V745" s="577"/>
      <c r="W745" s="577"/>
      <c r="X745" s="577"/>
    </row>
    <row r="746">
      <c r="A746" s="577"/>
      <c r="B746" s="594"/>
      <c r="C746" s="594"/>
      <c r="D746" s="594"/>
      <c r="E746" s="594"/>
      <c r="F746" s="595"/>
      <c r="G746" s="594"/>
      <c r="H746" s="596"/>
      <c r="I746" s="577"/>
      <c r="J746" s="577"/>
      <c r="K746" s="577"/>
      <c r="L746" s="577"/>
      <c r="M746" s="577"/>
      <c r="N746" s="577"/>
      <c r="O746" s="577"/>
      <c r="P746" s="577"/>
      <c r="Q746" s="577"/>
      <c r="R746" s="577"/>
      <c r="S746" s="577"/>
      <c r="T746" s="577"/>
      <c r="U746" s="577"/>
      <c r="V746" s="577"/>
      <c r="W746" s="577"/>
      <c r="X746" s="577"/>
    </row>
    <row r="747">
      <c r="A747" s="577"/>
      <c r="B747" s="594"/>
      <c r="C747" s="594"/>
      <c r="D747" s="594"/>
      <c r="E747" s="594"/>
      <c r="F747" s="595"/>
      <c r="G747" s="594"/>
      <c r="H747" s="596"/>
      <c r="I747" s="577"/>
      <c r="J747" s="577"/>
      <c r="K747" s="577"/>
      <c r="L747" s="577"/>
      <c r="M747" s="577"/>
      <c r="N747" s="577"/>
      <c r="O747" s="577"/>
      <c r="P747" s="577"/>
      <c r="Q747" s="577"/>
      <c r="R747" s="577"/>
      <c r="S747" s="577"/>
      <c r="T747" s="577"/>
      <c r="U747" s="577"/>
      <c r="V747" s="577"/>
      <c r="W747" s="577"/>
      <c r="X747" s="577"/>
    </row>
    <row r="748">
      <c r="A748" s="577"/>
      <c r="B748" s="594"/>
      <c r="C748" s="594"/>
      <c r="D748" s="594"/>
      <c r="E748" s="594"/>
      <c r="F748" s="595"/>
      <c r="G748" s="594"/>
      <c r="H748" s="596"/>
      <c r="I748" s="577"/>
      <c r="J748" s="577"/>
      <c r="K748" s="577"/>
      <c r="L748" s="577"/>
      <c r="M748" s="577"/>
      <c r="N748" s="577"/>
      <c r="O748" s="577"/>
      <c r="P748" s="577"/>
      <c r="Q748" s="577"/>
      <c r="R748" s="577"/>
      <c r="S748" s="577"/>
      <c r="T748" s="577"/>
      <c r="U748" s="577"/>
      <c r="V748" s="577"/>
      <c r="W748" s="577"/>
      <c r="X748" s="577"/>
    </row>
    <row r="749">
      <c r="A749" s="577"/>
      <c r="B749" s="594"/>
      <c r="C749" s="594"/>
      <c r="D749" s="594"/>
      <c r="E749" s="594"/>
      <c r="F749" s="595"/>
      <c r="G749" s="594"/>
      <c r="H749" s="596"/>
      <c r="I749" s="577"/>
      <c r="J749" s="577"/>
      <c r="K749" s="577"/>
      <c r="L749" s="577"/>
      <c r="M749" s="577"/>
      <c r="N749" s="577"/>
      <c r="O749" s="577"/>
      <c r="P749" s="577"/>
      <c r="Q749" s="577"/>
      <c r="R749" s="577"/>
      <c r="S749" s="577"/>
      <c r="T749" s="577"/>
      <c r="U749" s="577"/>
      <c r="V749" s="577"/>
      <c r="W749" s="577"/>
      <c r="X749" s="577"/>
    </row>
    <row r="750">
      <c r="A750" s="577"/>
      <c r="B750" s="594"/>
      <c r="C750" s="594"/>
      <c r="D750" s="594"/>
      <c r="E750" s="594"/>
      <c r="F750" s="595"/>
      <c r="G750" s="594"/>
      <c r="H750" s="596"/>
      <c r="I750" s="577"/>
      <c r="J750" s="577"/>
      <c r="K750" s="577"/>
      <c r="L750" s="577"/>
      <c r="M750" s="577"/>
      <c r="N750" s="577"/>
      <c r="O750" s="577"/>
      <c r="P750" s="577"/>
      <c r="Q750" s="577"/>
      <c r="R750" s="577"/>
      <c r="S750" s="577"/>
      <c r="T750" s="577"/>
      <c r="U750" s="577"/>
      <c r="V750" s="577"/>
      <c r="W750" s="577"/>
      <c r="X750" s="577"/>
    </row>
    <row r="751">
      <c r="A751" s="577"/>
      <c r="B751" s="594"/>
      <c r="C751" s="594"/>
      <c r="D751" s="594"/>
      <c r="E751" s="594"/>
      <c r="F751" s="595"/>
      <c r="G751" s="594"/>
      <c r="H751" s="596"/>
      <c r="I751" s="577"/>
      <c r="J751" s="577"/>
      <c r="K751" s="577"/>
      <c r="L751" s="577"/>
      <c r="M751" s="577"/>
      <c r="N751" s="577"/>
      <c r="O751" s="577"/>
      <c r="P751" s="577"/>
      <c r="Q751" s="577"/>
      <c r="R751" s="577"/>
      <c r="S751" s="577"/>
      <c r="T751" s="577"/>
      <c r="U751" s="577"/>
      <c r="V751" s="577"/>
      <c r="W751" s="577"/>
      <c r="X751" s="577"/>
    </row>
    <row r="752">
      <c r="A752" s="577"/>
      <c r="B752" s="594"/>
      <c r="C752" s="594"/>
      <c r="D752" s="594"/>
      <c r="E752" s="594"/>
      <c r="F752" s="595"/>
      <c r="G752" s="594"/>
      <c r="H752" s="596"/>
      <c r="I752" s="577"/>
      <c r="J752" s="577"/>
      <c r="K752" s="577"/>
      <c r="L752" s="577"/>
      <c r="M752" s="577"/>
      <c r="N752" s="577"/>
      <c r="O752" s="577"/>
      <c r="P752" s="577"/>
      <c r="Q752" s="577"/>
      <c r="R752" s="577"/>
      <c r="S752" s="577"/>
      <c r="T752" s="577"/>
      <c r="U752" s="577"/>
      <c r="V752" s="577"/>
      <c r="W752" s="577"/>
      <c r="X752" s="577"/>
    </row>
    <row r="753">
      <c r="A753" s="577"/>
      <c r="B753" s="594"/>
      <c r="C753" s="594"/>
      <c r="D753" s="594"/>
      <c r="E753" s="594"/>
      <c r="F753" s="595"/>
      <c r="G753" s="594"/>
      <c r="H753" s="596"/>
      <c r="I753" s="577"/>
      <c r="J753" s="577"/>
      <c r="K753" s="577"/>
      <c r="L753" s="577"/>
      <c r="M753" s="577"/>
      <c r="N753" s="577"/>
      <c r="O753" s="577"/>
      <c r="P753" s="577"/>
      <c r="Q753" s="577"/>
      <c r="R753" s="577"/>
      <c r="S753" s="577"/>
      <c r="T753" s="577"/>
      <c r="U753" s="577"/>
      <c r="V753" s="577"/>
      <c r="W753" s="577"/>
      <c r="X753" s="577"/>
    </row>
    <row r="754">
      <c r="A754" s="577"/>
      <c r="B754" s="594"/>
      <c r="C754" s="594"/>
      <c r="D754" s="594"/>
      <c r="E754" s="594"/>
      <c r="F754" s="595"/>
      <c r="G754" s="594"/>
      <c r="H754" s="596"/>
      <c r="I754" s="577"/>
      <c r="J754" s="577"/>
      <c r="K754" s="577"/>
      <c r="L754" s="577"/>
      <c r="M754" s="577"/>
      <c r="N754" s="577"/>
      <c r="O754" s="577"/>
      <c r="P754" s="577"/>
      <c r="Q754" s="577"/>
      <c r="R754" s="577"/>
      <c r="S754" s="577"/>
      <c r="T754" s="577"/>
      <c r="U754" s="577"/>
      <c r="V754" s="577"/>
      <c r="W754" s="577"/>
      <c r="X754" s="577"/>
    </row>
    <row r="755">
      <c r="A755" s="577"/>
      <c r="B755" s="594"/>
      <c r="C755" s="594"/>
      <c r="D755" s="594"/>
      <c r="E755" s="594"/>
      <c r="F755" s="595"/>
      <c r="G755" s="594"/>
      <c r="H755" s="596"/>
      <c r="I755" s="577"/>
      <c r="J755" s="577"/>
      <c r="K755" s="577"/>
      <c r="L755" s="577"/>
      <c r="M755" s="577"/>
      <c r="N755" s="577"/>
      <c r="O755" s="577"/>
      <c r="P755" s="577"/>
      <c r="Q755" s="577"/>
      <c r="R755" s="577"/>
      <c r="S755" s="577"/>
      <c r="T755" s="577"/>
      <c r="U755" s="577"/>
      <c r="V755" s="577"/>
      <c r="W755" s="577"/>
      <c r="X755" s="577"/>
    </row>
    <row r="756">
      <c r="A756" s="577"/>
      <c r="B756" s="594"/>
      <c r="C756" s="594"/>
      <c r="D756" s="594"/>
      <c r="E756" s="594"/>
      <c r="F756" s="595"/>
      <c r="G756" s="594"/>
      <c r="H756" s="596"/>
      <c r="I756" s="577"/>
      <c r="J756" s="577"/>
      <c r="K756" s="577"/>
      <c r="L756" s="577"/>
      <c r="M756" s="577"/>
      <c r="N756" s="577"/>
      <c r="O756" s="577"/>
      <c r="P756" s="577"/>
      <c r="Q756" s="577"/>
      <c r="R756" s="577"/>
      <c r="S756" s="577"/>
      <c r="T756" s="577"/>
      <c r="U756" s="577"/>
      <c r="V756" s="577"/>
      <c r="W756" s="577"/>
      <c r="X756" s="577"/>
    </row>
    <row r="757">
      <c r="A757" s="577"/>
      <c r="B757" s="594"/>
      <c r="C757" s="594"/>
      <c r="D757" s="594"/>
      <c r="E757" s="594"/>
      <c r="F757" s="595"/>
      <c r="G757" s="594"/>
      <c r="H757" s="596"/>
      <c r="I757" s="577"/>
      <c r="J757" s="577"/>
      <c r="K757" s="577"/>
      <c r="L757" s="577"/>
      <c r="M757" s="577"/>
      <c r="N757" s="577"/>
      <c r="O757" s="577"/>
      <c r="P757" s="577"/>
      <c r="Q757" s="577"/>
      <c r="R757" s="577"/>
      <c r="S757" s="577"/>
      <c r="T757" s="577"/>
      <c r="U757" s="577"/>
      <c r="V757" s="577"/>
      <c r="W757" s="577"/>
      <c r="X757" s="577"/>
    </row>
    <row r="758">
      <c r="A758" s="577"/>
      <c r="B758" s="594"/>
      <c r="C758" s="594"/>
      <c r="D758" s="594"/>
      <c r="E758" s="594"/>
      <c r="F758" s="595"/>
      <c r="G758" s="594"/>
      <c r="H758" s="596"/>
      <c r="I758" s="577"/>
      <c r="J758" s="577"/>
      <c r="K758" s="577"/>
      <c r="L758" s="577"/>
      <c r="M758" s="577"/>
      <c r="N758" s="577"/>
      <c r="O758" s="577"/>
      <c r="P758" s="577"/>
      <c r="Q758" s="577"/>
      <c r="R758" s="577"/>
      <c r="S758" s="577"/>
      <c r="T758" s="577"/>
      <c r="U758" s="577"/>
      <c r="V758" s="577"/>
      <c r="W758" s="577"/>
      <c r="X758" s="577"/>
    </row>
    <row r="759">
      <c r="A759" s="577"/>
      <c r="B759" s="594"/>
      <c r="C759" s="594"/>
      <c r="D759" s="594"/>
      <c r="E759" s="594"/>
      <c r="F759" s="595"/>
      <c r="G759" s="594"/>
      <c r="H759" s="596"/>
      <c r="I759" s="577"/>
      <c r="J759" s="577"/>
      <c r="K759" s="577"/>
      <c r="L759" s="577"/>
      <c r="M759" s="577"/>
      <c r="N759" s="577"/>
      <c r="O759" s="577"/>
      <c r="P759" s="577"/>
      <c r="Q759" s="577"/>
      <c r="R759" s="577"/>
      <c r="S759" s="577"/>
      <c r="T759" s="577"/>
      <c r="U759" s="577"/>
      <c r="V759" s="577"/>
      <c r="W759" s="577"/>
      <c r="X759" s="577"/>
    </row>
    <row r="760">
      <c r="A760" s="577"/>
      <c r="B760" s="594"/>
      <c r="C760" s="594"/>
      <c r="D760" s="594"/>
      <c r="E760" s="594"/>
      <c r="F760" s="595"/>
      <c r="G760" s="594"/>
      <c r="H760" s="596"/>
      <c r="I760" s="577"/>
      <c r="J760" s="577"/>
      <c r="K760" s="577"/>
      <c r="L760" s="577"/>
      <c r="M760" s="577"/>
      <c r="N760" s="577"/>
      <c r="O760" s="577"/>
      <c r="P760" s="577"/>
      <c r="Q760" s="577"/>
      <c r="R760" s="577"/>
      <c r="S760" s="577"/>
      <c r="T760" s="577"/>
      <c r="U760" s="577"/>
      <c r="V760" s="577"/>
      <c r="W760" s="577"/>
      <c r="X760" s="577"/>
    </row>
    <row r="761">
      <c r="A761" s="577"/>
      <c r="B761" s="594"/>
      <c r="C761" s="594"/>
      <c r="D761" s="594"/>
      <c r="E761" s="594"/>
      <c r="F761" s="595"/>
      <c r="G761" s="594"/>
      <c r="H761" s="596"/>
      <c r="I761" s="577"/>
      <c r="J761" s="577"/>
      <c r="K761" s="577"/>
      <c r="L761" s="577"/>
      <c r="M761" s="577"/>
      <c r="N761" s="577"/>
      <c r="O761" s="577"/>
      <c r="P761" s="577"/>
      <c r="Q761" s="577"/>
      <c r="R761" s="577"/>
      <c r="S761" s="577"/>
      <c r="T761" s="577"/>
      <c r="U761" s="577"/>
      <c r="V761" s="577"/>
      <c r="W761" s="577"/>
      <c r="X761" s="577"/>
    </row>
    <row r="762">
      <c r="A762" s="577"/>
      <c r="B762" s="594"/>
      <c r="C762" s="594"/>
      <c r="D762" s="594"/>
      <c r="E762" s="594"/>
      <c r="F762" s="595"/>
      <c r="G762" s="594"/>
      <c r="H762" s="596"/>
      <c r="I762" s="577"/>
      <c r="J762" s="577"/>
      <c r="K762" s="577"/>
      <c r="L762" s="577"/>
      <c r="M762" s="577"/>
      <c r="N762" s="577"/>
      <c r="O762" s="577"/>
      <c r="P762" s="577"/>
      <c r="Q762" s="577"/>
      <c r="R762" s="577"/>
      <c r="S762" s="577"/>
      <c r="T762" s="577"/>
      <c r="U762" s="577"/>
      <c r="V762" s="577"/>
      <c r="W762" s="577"/>
      <c r="X762" s="577"/>
    </row>
    <row r="763">
      <c r="A763" s="577"/>
      <c r="B763" s="594"/>
      <c r="C763" s="594"/>
      <c r="D763" s="594"/>
      <c r="E763" s="594"/>
      <c r="F763" s="595"/>
      <c r="G763" s="594"/>
      <c r="H763" s="596"/>
      <c r="I763" s="577"/>
      <c r="J763" s="577"/>
      <c r="K763" s="577"/>
      <c r="L763" s="577"/>
      <c r="M763" s="577"/>
      <c r="N763" s="577"/>
      <c r="O763" s="577"/>
      <c r="P763" s="577"/>
      <c r="Q763" s="577"/>
      <c r="R763" s="577"/>
      <c r="S763" s="577"/>
      <c r="T763" s="577"/>
      <c r="U763" s="577"/>
      <c r="V763" s="577"/>
      <c r="W763" s="577"/>
      <c r="X763" s="577"/>
    </row>
    <row r="764">
      <c r="A764" s="577"/>
      <c r="B764" s="594"/>
      <c r="C764" s="594"/>
      <c r="D764" s="594"/>
      <c r="E764" s="594"/>
      <c r="F764" s="595"/>
      <c r="G764" s="594"/>
      <c r="H764" s="596"/>
      <c r="I764" s="577"/>
      <c r="J764" s="577"/>
      <c r="K764" s="577"/>
      <c r="L764" s="577"/>
      <c r="M764" s="577"/>
      <c r="N764" s="577"/>
      <c r="O764" s="577"/>
      <c r="P764" s="577"/>
      <c r="Q764" s="577"/>
      <c r="R764" s="577"/>
      <c r="S764" s="577"/>
      <c r="T764" s="577"/>
      <c r="U764" s="577"/>
      <c r="V764" s="577"/>
      <c r="W764" s="577"/>
      <c r="X764" s="577"/>
    </row>
    <row r="765">
      <c r="A765" s="577"/>
      <c r="B765" s="594"/>
      <c r="C765" s="594"/>
      <c r="D765" s="594"/>
      <c r="E765" s="594"/>
      <c r="F765" s="595"/>
      <c r="G765" s="594"/>
      <c r="H765" s="596"/>
      <c r="I765" s="577"/>
      <c r="J765" s="577"/>
      <c r="K765" s="577"/>
      <c r="L765" s="577"/>
      <c r="M765" s="577"/>
      <c r="N765" s="577"/>
      <c r="O765" s="577"/>
      <c r="P765" s="577"/>
      <c r="Q765" s="577"/>
      <c r="R765" s="577"/>
      <c r="S765" s="577"/>
      <c r="T765" s="577"/>
      <c r="U765" s="577"/>
      <c r="V765" s="577"/>
      <c r="W765" s="577"/>
      <c r="X765" s="577"/>
    </row>
    <row r="766">
      <c r="A766" s="577"/>
      <c r="B766" s="594"/>
      <c r="C766" s="594"/>
      <c r="D766" s="594"/>
      <c r="E766" s="594"/>
      <c r="F766" s="595"/>
      <c r="G766" s="594"/>
      <c r="H766" s="596"/>
      <c r="I766" s="577"/>
      <c r="J766" s="577"/>
      <c r="K766" s="577"/>
      <c r="L766" s="577"/>
      <c r="M766" s="577"/>
      <c r="N766" s="577"/>
      <c r="O766" s="577"/>
      <c r="P766" s="577"/>
      <c r="Q766" s="577"/>
      <c r="R766" s="577"/>
      <c r="S766" s="577"/>
      <c r="T766" s="577"/>
      <c r="U766" s="577"/>
      <c r="V766" s="577"/>
      <c r="W766" s="577"/>
      <c r="X766" s="577"/>
    </row>
    <row r="767">
      <c r="A767" s="577"/>
      <c r="B767" s="594"/>
      <c r="C767" s="594"/>
      <c r="D767" s="594"/>
      <c r="E767" s="594"/>
      <c r="F767" s="595"/>
      <c r="G767" s="594"/>
      <c r="H767" s="596"/>
      <c r="I767" s="577"/>
      <c r="J767" s="577"/>
      <c r="K767" s="577"/>
      <c r="L767" s="577"/>
      <c r="M767" s="577"/>
      <c r="N767" s="577"/>
      <c r="O767" s="577"/>
      <c r="P767" s="577"/>
      <c r="Q767" s="577"/>
      <c r="R767" s="577"/>
      <c r="S767" s="577"/>
      <c r="T767" s="577"/>
      <c r="U767" s="577"/>
      <c r="V767" s="577"/>
      <c r="W767" s="577"/>
      <c r="X767" s="577"/>
    </row>
    <row r="768">
      <c r="A768" s="577"/>
      <c r="B768" s="594"/>
      <c r="C768" s="594"/>
      <c r="D768" s="594"/>
      <c r="E768" s="594"/>
      <c r="F768" s="595"/>
      <c r="G768" s="594"/>
      <c r="H768" s="596"/>
      <c r="I768" s="577"/>
      <c r="J768" s="577"/>
      <c r="K768" s="577"/>
      <c r="L768" s="577"/>
      <c r="M768" s="577"/>
      <c r="N768" s="577"/>
      <c r="O768" s="577"/>
      <c r="P768" s="577"/>
      <c r="Q768" s="577"/>
      <c r="R768" s="577"/>
      <c r="S768" s="577"/>
      <c r="T768" s="577"/>
      <c r="U768" s="577"/>
      <c r="V768" s="577"/>
      <c r="W768" s="577"/>
      <c r="X768" s="577"/>
    </row>
    <row r="769">
      <c r="A769" s="577"/>
      <c r="B769" s="594"/>
      <c r="C769" s="594"/>
      <c r="D769" s="594"/>
      <c r="E769" s="594"/>
      <c r="F769" s="595"/>
      <c r="G769" s="594"/>
      <c r="H769" s="596"/>
      <c r="I769" s="577"/>
      <c r="J769" s="577"/>
      <c r="K769" s="577"/>
      <c r="L769" s="577"/>
      <c r="M769" s="577"/>
      <c r="N769" s="577"/>
      <c r="O769" s="577"/>
      <c r="P769" s="577"/>
      <c r="Q769" s="577"/>
      <c r="R769" s="577"/>
      <c r="S769" s="577"/>
      <c r="T769" s="577"/>
      <c r="U769" s="577"/>
      <c r="V769" s="577"/>
      <c r="W769" s="577"/>
      <c r="X769" s="577"/>
    </row>
    <row r="770">
      <c r="A770" s="577"/>
      <c r="B770" s="594"/>
      <c r="C770" s="594"/>
      <c r="D770" s="594"/>
      <c r="E770" s="594"/>
      <c r="F770" s="595"/>
      <c r="G770" s="594"/>
      <c r="H770" s="596"/>
      <c r="I770" s="577"/>
      <c r="J770" s="577"/>
      <c r="K770" s="577"/>
      <c r="L770" s="577"/>
      <c r="M770" s="577"/>
      <c r="N770" s="577"/>
      <c r="O770" s="577"/>
      <c r="P770" s="577"/>
      <c r="Q770" s="577"/>
      <c r="R770" s="577"/>
      <c r="S770" s="577"/>
      <c r="T770" s="577"/>
      <c r="U770" s="577"/>
      <c r="V770" s="577"/>
      <c r="W770" s="577"/>
      <c r="X770" s="577"/>
    </row>
    <row r="771">
      <c r="A771" s="577"/>
      <c r="B771" s="594"/>
      <c r="C771" s="594"/>
      <c r="D771" s="594"/>
      <c r="E771" s="594"/>
      <c r="F771" s="595"/>
      <c r="G771" s="594"/>
      <c r="H771" s="596"/>
      <c r="I771" s="577"/>
      <c r="J771" s="577"/>
      <c r="K771" s="577"/>
      <c r="L771" s="577"/>
      <c r="M771" s="577"/>
      <c r="N771" s="577"/>
      <c r="O771" s="577"/>
      <c r="P771" s="577"/>
      <c r="Q771" s="577"/>
      <c r="R771" s="577"/>
      <c r="S771" s="577"/>
      <c r="T771" s="577"/>
      <c r="U771" s="577"/>
      <c r="V771" s="577"/>
      <c r="W771" s="577"/>
      <c r="X771" s="577"/>
    </row>
    <row r="772">
      <c r="A772" s="577"/>
      <c r="B772" s="594"/>
      <c r="C772" s="594"/>
      <c r="D772" s="594"/>
      <c r="E772" s="594"/>
      <c r="F772" s="595"/>
      <c r="G772" s="594"/>
      <c r="H772" s="596"/>
      <c r="I772" s="577"/>
      <c r="J772" s="577"/>
      <c r="K772" s="577"/>
      <c r="L772" s="577"/>
      <c r="M772" s="577"/>
      <c r="N772" s="577"/>
      <c r="O772" s="577"/>
      <c r="P772" s="577"/>
      <c r="Q772" s="577"/>
      <c r="R772" s="577"/>
      <c r="S772" s="577"/>
      <c r="T772" s="577"/>
      <c r="U772" s="577"/>
      <c r="V772" s="577"/>
      <c r="W772" s="577"/>
      <c r="X772" s="577"/>
    </row>
    <row r="773">
      <c r="A773" s="577"/>
      <c r="B773" s="594"/>
      <c r="C773" s="594"/>
      <c r="D773" s="594"/>
      <c r="E773" s="594"/>
      <c r="F773" s="595"/>
      <c r="G773" s="594"/>
      <c r="H773" s="596"/>
      <c r="I773" s="577"/>
      <c r="J773" s="577"/>
      <c r="K773" s="577"/>
      <c r="L773" s="577"/>
      <c r="M773" s="577"/>
      <c r="N773" s="577"/>
      <c r="O773" s="577"/>
      <c r="P773" s="577"/>
      <c r="Q773" s="577"/>
      <c r="R773" s="577"/>
      <c r="S773" s="577"/>
      <c r="T773" s="577"/>
      <c r="U773" s="577"/>
      <c r="V773" s="577"/>
      <c r="W773" s="577"/>
      <c r="X773" s="577"/>
    </row>
    <row r="774">
      <c r="A774" s="577"/>
      <c r="B774" s="594"/>
      <c r="C774" s="594"/>
      <c r="D774" s="594"/>
      <c r="E774" s="594"/>
      <c r="F774" s="595"/>
      <c r="G774" s="594"/>
      <c r="H774" s="596"/>
      <c r="I774" s="577"/>
      <c r="J774" s="577"/>
      <c r="K774" s="577"/>
      <c r="L774" s="577"/>
      <c r="M774" s="577"/>
      <c r="N774" s="577"/>
      <c r="O774" s="577"/>
      <c r="P774" s="577"/>
      <c r="Q774" s="577"/>
      <c r="R774" s="577"/>
      <c r="S774" s="577"/>
      <c r="T774" s="577"/>
      <c r="U774" s="577"/>
      <c r="V774" s="577"/>
      <c r="W774" s="577"/>
      <c r="X774" s="577"/>
    </row>
    <row r="775">
      <c r="A775" s="577"/>
      <c r="B775" s="594"/>
      <c r="C775" s="594"/>
      <c r="D775" s="594"/>
      <c r="E775" s="594"/>
      <c r="F775" s="595"/>
      <c r="G775" s="594"/>
      <c r="H775" s="596"/>
      <c r="I775" s="577"/>
      <c r="J775" s="577"/>
      <c r="K775" s="577"/>
      <c r="L775" s="577"/>
      <c r="M775" s="577"/>
      <c r="N775" s="577"/>
      <c r="O775" s="577"/>
      <c r="P775" s="577"/>
      <c r="Q775" s="577"/>
      <c r="R775" s="577"/>
      <c r="S775" s="577"/>
      <c r="T775" s="577"/>
      <c r="U775" s="577"/>
      <c r="V775" s="577"/>
      <c r="W775" s="577"/>
      <c r="X775" s="577"/>
    </row>
    <row r="776">
      <c r="A776" s="577"/>
      <c r="B776" s="594"/>
      <c r="C776" s="594"/>
      <c r="D776" s="594"/>
      <c r="E776" s="594"/>
      <c r="F776" s="595"/>
      <c r="G776" s="594"/>
      <c r="H776" s="596"/>
      <c r="I776" s="577"/>
      <c r="J776" s="577"/>
      <c r="K776" s="577"/>
      <c r="L776" s="577"/>
      <c r="M776" s="577"/>
      <c r="N776" s="577"/>
      <c r="O776" s="577"/>
      <c r="P776" s="577"/>
      <c r="Q776" s="577"/>
      <c r="R776" s="577"/>
      <c r="S776" s="577"/>
      <c r="T776" s="577"/>
      <c r="U776" s="577"/>
      <c r="V776" s="577"/>
      <c r="W776" s="577"/>
      <c r="X776" s="577"/>
    </row>
    <row r="777">
      <c r="A777" s="577"/>
      <c r="B777" s="594"/>
      <c r="C777" s="594"/>
      <c r="D777" s="594"/>
      <c r="E777" s="594"/>
      <c r="F777" s="595"/>
      <c r="G777" s="594"/>
      <c r="H777" s="596"/>
      <c r="I777" s="577"/>
      <c r="J777" s="577"/>
      <c r="K777" s="577"/>
      <c r="L777" s="577"/>
      <c r="M777" s="577"/>
      <c r="N777" s="577"/>
      <c r="O777" s="577"/>
      <c r="P777" s="577"/>
      <c r="Q777" s="577"/>
      <c r="R777" s="577"/>
      <c r="S777" s="577"/>
      <c r="T777" s="577"/>
      <c r="U777" s="577"/>
      <c r="V777" s="577"/>
      <c r="W777" s="577"/>
      <c r="X777" s="577"/>
    </row>
    <row r="778">
      <c r="A778" s="577"/>
      <c r="B778" s="594"/>
      <c r="C778" s="594"/>
      <c r="D778" s="594"/>
      <c r="E778" s="594"/>
      <c r="F778" s="595"/>
      <c r="G778" s="594"/>
      <c r="H778" s="596"/>
      <c r="I778" s="577"/>
      <c r="J778" s="577"/>
      <c r="K778" s="577"/>
      <c r="L778" s="577"/>
      <c r="M778" s="577"/>
      <c r="N778" s="577"/>
      <c r="O778" s="577"/>
      <c r="P778" s="577"/>
      <c r="Q778" s="577"/>
      <c r="R778" s="577"/>
      <c r="S778" s="577"/>
      <c r="T778" s="577"/>
      <c r="U778" s="577"/>
      <c r="V778" s="577"/>
      <c r="W778" s="577"/>
      <c r="X778" s="577"/>
    </row>
    <row r="779">
      <c r="A779" s="577"/>
      <c r="B779" s="594"/>
      <c r="C779" s="594"/>
      <c r="D779" s="594"/>
      <c r="E779" s="594"/>
      <c r="F779" s="595"/>
      <c r="G779" s="594"/>
      <c r="H779" s="596"/>
      <c r="I779" s="577"/>
      <c r="J779" s="577"/>
      <c r="K779" s="577"/>
      <c r="L779" s="577"/>
      <c r="M779" s="577"/>
      <c r="N779" s="577"/>
      <c r="O779" s="577"/>
      <c r="P779" s="577"/>
      <c r="Q779" s="577"/>
      <c r="R779" s="577"/>
      <c r="S779" s="577"/>
      <c r="T779" s="577"/>
      <c r="U779" s="577"/>
      <c r="V779" s="577"/>
      <c r="W779" s="577"/>
      <c r="X779" s="577"/>
    </row>
    <row r="780">
      <c r="A780" s="577"/>
      <c r="B780" s="594"/>
      <c r="C780" s="594"/>
      <c r="D780" s="594"/>
      <c r="E780" s="594"/>
      <c r="F780" s="595"/>
      <c r="G780" s="594"/>
      <c r="H780" s="596"/>
      <c r="I780" s="577"/>
      <c r="J780" s="577"/>
      <c r="K780" s="577"/>
      <c r="L780" s="577"/>
      <c r="M780" s="577"/>
      <c r="N780" s="577"/>
      <c r="O780" s="577"/>
      <c r="P780" s="577"/>
      <c r="Q780" s="577"/>
      <c r="R780" s="577"/>
      <c r="S780" s="577"/>
      <c r="T780" s="577"/>
      <c r="U780" s="577"/>
      <c r="V780" s="577"/>
      <c r="W780" s="577"/>
      <c r="X780" s="577"/>
    </row>
    <row r="781">
      <c r="A781" s="577"/>
      <c r="B781" s="594"/>
      <c r="C781" s="594"/>
      <c r="D781" s="594"/>
      <c r="E781" s="594"/>
      <c r="F781" s="595"/>
      <c r="G781" s="594"/>
      <c r="H781" s="596"/>
      <c r="I781" s="577"/>
      <c r="J781" s="577"/>
      <c r="K781" s="577"/>
      <c r="L781" s="577"/>
      <c r="M781" s="577"/>
      <c r="N781" s="577"/>
      <c r="O781" s="577"/>
      <c r="P781" s="577"/>
      <c r="Q781" s="577"/>
      <c r="R781" s="577"/>
      <c r="S781" s="577"/>
      <c r="T781" s="577"/>
      <c r="U781" s="577"/>
      <c r="V781" s="577"/>
      <c r="W781" s="577"/>
      <c r="X781" s="577"/>
    </row>
    <row r="782">
      <c r="A782" s="577"/>
      <c r="B782" s="594"/>
      <c r="C782" s="594"/>
      <c r="D782" s="594"/>
      <c r="E782" s="594"/>
      <c r="F782" s="595"/>
      <c r="G782" s="594"/>
      <c r="H782" s="596"/>
      <c r="I782" s="577"/>
      <c r="J782" s="577"/>
      <c r="K782" s="577"/>
      <c r="L782" s="577"/>
      <c r="M782" s="577"/>
      <c r="N782" s="577"/>
      <c r="O782" s="577"/>
      <c r="P782" s="577"/>
      <c r="Q782" s="577"/>
      <c r="R782" s="577"/>
      <c r="S782" s="577"/>
      <c r="T782" s="577"/>
      <c r="U782" s="577"/>
      <c r="V782" s="577"/>
      <c r="W782" s="577"/>
      <c r="X782" s="577"/>
    </row>
    <row r="783">
      <c r="A783" s="577"/>
      <c r="B783" s="594"/>
      <c r="C783" s="594"/>
      <c r="D783" s="594"/>
      <c r="E783" s="594"/>
      <c r="F783" s="595"/>
      <c r="G783" s="594"/>
      <c r="H783" s="596"/>
      <c r="I783" s="577"/>
      <c r="J783" s="577"/>
      <c r="K783" s="577"/>
      <c r="L783" s="577"/>
      <c r="M783" s="577"/>
      <c r="N783" s="577"/>
      <c r="O783" s="577"/>
      <c r="P783" s="577"/>
      <c r="Q783" s="577"/>
      <c r="R783" s="577"/>
      <c r="S783" s="577"/>
      <c r="T783" s="577"/>
      <c r="U783" s="577"/>
      <c r="V783" s="577"/>
      <c r="W783" s="577"/>
      <c r="X783" s="577"/>
    </row>
    <row r="784">
      <c r="A784" s="577"/>
      <c r="B784" s="594"/>
      <c r="C784" s="594"/>
      <c r="D784" s="594"/>
      <c r="E784" s="594"/>
      <c r="F784" s="595"/>
      <c r="G784" s="594"/>
      <c r="H784" s="596"/>
      <c r="I784" s="577"/>
      <c r="J784" s="577"/>
      <c r="K784" s="577"/>
      <c r="L784" s="577"/>
      <c r="M784" s="577"/>
      <c r="N784" s="577"/>
      <c r="O784" s="577"/>
      <c r="P784" s="577"/>
      <c r="Q784" s="577"/>
      <c r="R784" s="577"/>
      <c r="S784" s="577"/>
      <c r="T784" s="577"/>
      <c r="U784" s="577"/>
      <c r="V784" s="577"/>
      <c r="W784" s="577"/>
      <c r="X784" s="577"/>
    </row>
    <row r="785">
      <c r="A785" s="577"/>
      <c r="B785" s="594"/>
      <c r="C785" s="594"/>
      <c r="D785" s="594"/>
      <c r="E785" s="594"/>
      <c r="F785" s="595"/>
      <c r="G785" s="594"/>
      <c r="H785" s="596"/>
      <c r="I785" s="577"/>
      <c r="J785" s="577"/>
      <c r="K785" s="577"/>
      <c r="L785" s="577"/>
      <c r="M785" s="577"/>
      <c r="N785" s="577"/>
      <c r="O785" s="577"/>
      <c r="P785" s="577"/>
      <c r="Q785" s="577"/>
      <c r="R785" s="577"/>
      <c r="S785" s="577"/>
      <c r="T785" s="577"/>
      <c r="U785" s="577"/>
      <c r="V785" s="577"/>
      <c r="W785" s="577"/>
      <c r="X785" s="577"/>
    </row>
    <row r="786">
      <c r="A786" s="577"/>
      <c r="B786" s="594"/>
      <c r="C786" s="594"/>
      <c r="D786" s="594"/>
      <c r="E786" s="594"/>
      <c r="F786" s="595"/>
      <c r="G786" s="594"/>
      <c r="H786" s="596"/>
      <c r="I786" s="577"/>
      <c r="J786" s="577"/>
      <c r="K786" s="577"/>
      <c r="L786" s="577"/>
      <c r="M786" s="577"/>
      <c r="N786" s="577"/>
      <c r="O786" s="577"/>
      <c r="P786" s="577"/>
      <c r="Q786" s="577"/>
      <c r="R786" s="577"/>
      <c r="S786" s="577"/>
      <c r="T786" s="577"/>
      <c r="U786" s="577"/>
      <c r="V786" s="577"/>
      <c r="W786" s="577"/>
      <c r="X786" s="577"/>
    </row>
    <row r="787">
      <c r="A787" s="577"/>
      <c r="B787" s="594"/>
      <c r="C787" s="594"/>
      <c r="D787" s="594"/>
      <c r="E787" s="594"/>
      <c r="F787" s="595"/>
      <c r="G787" s="594"/>
      <c r="H787" s="596"/>
      <c r="I787" s="577"/>
      <c r="J787" s="577"/>
      <c r="K787" s="577"/>
      <c r="L787" s="577"/>
      <c r="M787" s="577"/>
      <c r="N787" s="577"/>
      <c r="O787" s="577"/>
      <c r="P787" s="577"/>
      <c r="Q787" s="577"/>
      <c r="R787" s="577"/>
      <c r="S787" s="577"/>
      <c r="T787" s="577"/>
      <c r="U787" s="577"/>
      <c r="V787" s="577"/>
      <c r="W787" s="577"/>
      <c r="X787" s="577"/>
    </row>
    <row r="788">
      <c r="A788" s="577"/>
      <c r="B788" s="594"/>
      <c r="C788" s="594"/>
      <c r="D788" s="594"/>
      <c r="E788" s="594"/>
      <c r="F788" s="595"/>
      <c r="G788" s="594"/>
      <c r="H788" s="596"/>
      <c r="I788" s="577"/>
      <c r="J788" s="577"/>
      <c r="K788" s="577"/>
      <c r="L788" s="577"/>
      <c r="M788" s="577"/>
      <c r="N788" s="577"/>
      <c r="O788" s="577"/>
      <c r="P788" s="577"/>
      <c r="Q788" s="577"/>
      <c r="R788" s="577"/>
      <c r="S788" s="577"/>
      <c r="T788" s="577"/>
      <c r="U788" s="577"/>
      <c r="V788" s="577"/>
      <c r="W788" s="577"/>
      <c r="X788" s="577"/>
    </row>
    <row r="789">
      <c r="A789" s="577"/>
      <c r="B789" s="594"/>
      <c r="C789" s="594"/>
      <c r="D789" s="594"/>
      <c r="E789" s="594"/>
      <c r="F789" s="595"/>
      <c r="G789" s="594"/>
      <c r="H789" s="596"/>
      <c r="I789" s="577"/>
      <c r="J789" s="577"/>
      <c r="K789" s="577"/>
      <c r="L789" s="577"/>
      <c r="M789" s="577"/>
      <c r="N789" s="577"/>
      <c r="O789" s="577"/>
      <c r="P789" s="577"/>
      <c r="Q789" s="577"/>
      <c r="R789" s="577"/>
      <c r="S789" s="577"/>
      <c r="T789" s="577"/>
      <c r="U789" s="577"/>
      <c r="V789" s="577"/>
      <c r="W789" s="577"/>
      <c r="X789" s="577"/>
    </row>
    <row r="790">
      <c r="A790" s="577"/>
      <c r="B790" s="594"/>
      <c r="C790" s="594"/>
      <c r="D790" s="594"/>
      <c r="E790" s="594"/>
      <c r="F790" s="595"/>
      <c r="G790" s="594"/>
      <c r="H790" s="596"/>
      <c r="I790" s="577"/>
      <c r="J790" s="577"/>
      <c r="K790" s="577"/>
      <c r="L790" s="577"/>
      <c r="M790" s="577"/>
      <c r="N790" s="577"/>
      <c r="O790" s="577"/>
      <c r="P790" s="577"/>
      <c r="Q790" s="577"/>
      <c r="R790" s="577"/>
      <c r="S790" s="577"/>
      <c r="T790" s="577"/>
      <c r="U790" s="577"/>
      <c r="V790" s="577"/>
      <c r="W790" s="577"/>
      <c r="X790" s="577"/>
    </row>
    <row r="791">
      <c r="A791" s="577"/>
      <c r="B791" s="594"/>
      <c r="C791" s="594"/>
      <c r="D791" s="594"/>
      <c r="E791" s="594"/>
      <c r="F791" s="595"/>
      <c r="G791" s="594"/>
      <c r="H791" s="596"/>
      <c r="I791" s="577"/>
      <c r="J791" s="577"/>
      <c r="K791" s="577"/>
      <c r="L791" s="577"/>
      <c r="M791" s="577"/>
      <c r="N791" s="577"/>
      <c r="O791" s="577"/>
      <c r="P791" s="577"/>
      <c r="Q791" s="577"/>
      <c r="R791" s="577"/>
      <c r="S791" s="577"/>
      <c r="T791" s="577"/>
      <c r="U791" s="577"/>
      <c r="V791" s="577"/>
      <c r="W791" s="577"/>
      <c r="X791" s="577"/>
    </row>
    <row r="792">
      <c r="A792" s="577"/>
      <c r="B792" s="594"/>
      <c r="C792" s="594"/>
      <c r="D792" s="594"/>
      <c r="E792" s="594"/>
      <c r="F792" s="595"/>
      <c r="G792" s="594"/>
      <c r="H792" s="596"/>
      <c r="I792" s="577"/>
      <c r="J792" s="577"/>
      <c r="K792" s="577"/>
      <c r="L792" s="577"/>
      <c r="M792" s="577"/>
      <c r="N792" s="577"/>
      <c r="O792" s="577"/>
      <c r="P792" s="577"/>
      <c r="Q792" s="577"/>
      <c r="R792" s="577"/>
      <c r="S792" s="577"/>
      <c r="T792" s="577"/>
      <c r="U792" s="577"/>
      <c r="V792" s="577"/>
      <c r="W792" s="577"/>
      <c r="X792" s="577"/>
    </row>
    <row r="793">
      <c r="A793" s="577"/>
      <c r="B793" s="594"/>
      <c r="C793" s="594"/>
      <c r="D793" s="594"/>
      <c r="E793" s="594"/>
      <c r="F793" s="595"/>
      <c r="G793" s="594"/>
      <c r="H793" s="596"/>
      <c r="I793" s="577"/>
      <c r="J793" s="577"/>
      <c r="K793" s="577"/>
      <c r="L793" s="577"/>
      <c r="M793" s="577"/>
      <c r="N793" s="577"/>
      <c r="O793" s="577"/>
      <c r="P793" s="577"/>
      <c r="Q793" s="577"/>
      <c r="R793" s="577"/>
      <c r="S793" s="577"/>
      <c r="T793" s="577"/>
      <c r="U793" s="577"/>
      <c r="V793" s="577"/>
      <c r="W793" s="577"/>
      <c r="X793" s="577"/>
    </row>
    <row r="794">
      <c r="A794" s="577"/>
      <c r="B794" s="594"/>
      <c r="C794" s="594"/>
      <c r="D794" s="594"/>
      <c r="E794" s="594"/>
      <c r="F794" s="595"/>
      <c r="G794" s="594"/>
      <c r="H794" s="596"/>
      <c r="I794" s="577"/>
      <c r="J794" s="577"/>
      <c r="K794" s="577"/>
      <c r="L794" s="577"/>
      <c r="M794" s="577"/>
      <c r="N794" s="577"/>
      <c r="O794" s="577"/>
      <c r="P794" s="577"/>
      <c r="Q794" s="577"/>
      <c r="R794" s="577"/>
      <c r="S794" s="577"/>
      <c r="T794" s="577"/>
      <c r="U794" s="577"/>
      <c r="V794" s="577"/>
      <c r="W794" s="577"/>
      <c r="X794" s="577"/>
    </row>
    <row r="795">
      <c r="A795" s="577"/>
      <c r="B795" s="594"/>
      <c r="C795" s="594"/>
      <c r="D795" s="594"/>
      <c r="E795" s="594"/>
      <c r="F795" s="595"/>
      <c r="G795" s="594"/>
      <c r="H795" s="596"/>
      <c r="I795" s="577"/>
      <c r="J795" s="577"/>
      <c r="K795" s="577"/>
      <c r="L795" s="577"/>
      <c r="M795" s="577"/>
      <c r="N795" s="577"/>
      <c r="O795" s="577"/>
      <c r="P795" s="577"/>
      <c r="Q795" s="577"/>
      <c r="R795" s="577"/>
      <c r="S795" s="577"/>
      <c r="T795" s="577"/>
      <c r="U795" s="577"/>
      <c r="V795" s="577"/>
      <c r="W795" s="577"/>
      <c r="X795" s="577"/>
    </row>
    <row r="796">
      <c r="A796" s="577"/>
      <c r="B796" s="594"/>
      <c r="C796" s="594"/>
      <c r="D796" s="594"/>
      <c r="E796" s="594"/>
      <c r="F796" s="595"/>
      <c r="G796" s="594"/>
      <c r="H796" s="596"/>
      <c r="I796" s="577"/>
      <c r="J796" s="577"/>
      <c r="K796" s="577"/>
      <c r="L796" s="577"/>
      <c r="M796" s="577"/>
      <c r="N796" s="577"/>
      <c r="O796" s="577"/>
      <c r="P796" s="577"/>
      <c r="Q796" s="577"/>
      <c r="R796" s="577"/>
      <c r="S796" s="577"/>
      <c r="T796" s="577"/>
      <c r="U796" s="577"/>
      <c r="V796" s="577"/>
      <c r="W796" s="577"/>
      <c r="X796" s="577"/>
    </row>
    <row r="797">
      <c r="A797" s="577"/>
      <c r="B797" s="594"/>
      <c r="C797" s="594"/>
      <c r="D797" s="594"/>
      <c r="E797" s="594"/>
      <c r="F797" s="595"/>
      <c r="G797" s="594"/>
      <c r="H797" s="596"/>
      <c r="I797" s="577"/>
      <c r="J797" s="577"/>
      <c r="K797" s="577"/>
      <c r="L797" s="577"/>
      <c r="M797" s="577"/>
      <c r="N797" s="577"/>
      <c r="O797" s="577"/>
      <c r="P797" s="577"/>
      <c r="Q797" s="577"/>
      <c r="R797" s="577"/>
      <c r="S797" s="577"/>
      <c r="T797" s="577"/>
      <c r="U797" s="577"/>
      <c r="V797" s="577"/>
      <c r="W797" s="577"/>
      <c r="X797" s="577"/>
    </row>
    <row r="798">
      <c r="A798" s="577"/>
      <c r="B798" s="594"/>
      <c r="C798" s="594"/>
      <c r="D798" s="594"/>
      <c r="E798" s="594"/>
      <c r="F798" s="595"/>
      <c r="G798" s="594"/>
      <c r="H798" s="596"/>
      <c r="I798" s="577"/>
      <c r="J798" s="577"/>
      <c r="K798" s="577"/>
      <c r="L798" s="577"/>
      <c r="M798" s="577"/>
      <c r="N798" s="577"/>
      <c r="O798" s="577"/>
      <c r="P798" s="577"/>
      <c r="Q798" s="577"/>
      <c r="R798" s="577"/>
      <c r="S798" s="577"/>
      <c r="T798" s="577"/>
      <c r="U798" s="577"/>
      <c r="V798" s="577"/>
      <c r="W798" s="577"/>
      <c r="X798" s="577"/>
    </row>
    <row r="799">
      <c r="A799" s="577"/>
      <c r="B799" s="594"/>
      <c r="C799" s="594"/>
      <c r="D799" s="594"/>
      <c r="E799" s="594"/>
      <c r="F799" s="595"/>
      <c r="G799" s="594"/>
      <c r="H799" s="596"/>
      <c r="I799" s="577"/>
      <c r="J799" s="577"/>
      <c r="K799" s="577"/>
      <c r="L799" s="577"/>
      <c r="M799" s="577"/>
      <c r="N799" s="577"/>
      <c r="O799" s="577"/>
      <c r="P799" s="577"/>
      <c r="Q799" s="577"/>
      <c r="R799" s="577"/>
      <c r="S799" s="577"/>
      <c r="T799" s="577"/>
      <c r="U799" s="577"/>
      <c r="V799" s="577"/>
      <c r="W799" s="577"/>
      <c r="X799" s="577"/>
    </row>
    <row r="800">
      <c r="A800" s="577"/>
      <c r="B800" s="594"/>
      <c r="C800" s="594"/>
      <c r="D800" s="594"/>
      <c r="E800" s="594"/>
      <c r="F800" s="595"/>
      <c r="G800" s="594"/>
      <c r="H800" s="596"/>
      <c r="I800" s="577"/>
      <c r="J800" s="577"/>
      <c r="K800" s="577"/>
      <c r="L800" s="577"/>
      <c r="M800" s="577"/>
      <c r="N800" s="577"/>
      <c r="O800" s="577"/>
      <c r="P800" s="577"/>
      <c r="Q800" s="577"/>
      <c r="R800" s="577"/>
      <c r="S800" s="577"/>
      <c r="T800" s="577"/>
      <c r="U800" s="577"/>
      <c r="V800" s="577"/>
      <c r="W800" s="577"/>
      <c r="X800" s="577"/>
    </row>
    <row r="801">
      <c r="A801" s="577"/>
      <c r="B801" s="594"/>
      <c r="C801" s="594"/>
      <c r="D801" s="594"/>
      <c r="E801" s="594"/>
      <c r="F801" s="595"/>
      <c r="G801" s="594"/>
      <c r="H801" s="596"/>
      <c r="I801" s="577"/>
      <c r="J801" s="577"/>
      <c r="K801" s="577"/>
      <c r="L801" s="577"/>
      <c r="M801" s="577"/>
      <c r="N801" s="577"/>
      <c r="O801" s="577"/>
      <c r="P801" s="577"/>
      <c r="Q801" s="577"/>
      <c r="R801" s="577"/>
      <c r="S801" s="577"/>
      <c r="T801" s="577"/>
      <c r="U801" s="577"/>
      <c r="V801" s="577"/>
      <c r="W801" s="577"/>
      <c r="X801" s="577"/>
    </row>
    <row r="802">
      <c r="A802" s="577"/>
      <c r="B802" s="594"/>
      <c r="C802" s="594"/>
      <c r="D802" s="594"/>
      <c r="E802" s="594"/>
      <c r="F802" s="595"/>
      <c r="G802" s="594"/>
      <c r="H802" s="596"/>
      <c r="I802" s="577"/>
      <c r="J802" s="577"/>
      <c r="K802" s="577"/>
      <c r="L802" s="577"/>
      <c r="M802" s="577"/>
      <c r="N802" s="577"/>
      <c r="O802" s="577"/>
      <c r="P802" s="577"/>
      <c r="Q802" s="577"/>
      <c r="R802" s="577"/>
      <c r="S802" s="577"/>
      <c r="T802" s="577"/>
      <c r="U802" s="577"/>
      <c r="V802" s="577"/>
      <c r="W802" s="577"/>
      <c r="X802" s="577"/>
    </row>
    <row r="803">
      <c r="A803" s="577"/>
      <c r="B803" s="594"/>
      <c r="C803" s="594"/>
      <c r="D803" s="594"/>
      <c r="E803" s="594"/>
      <c r="F803" s="595"/>
      <c r="G803" s="594"/>
      <c r="H803" s="596"/>
      <c r="I803" s="577"/>
      <c r="J803" s="577"/>
      <c r="K803" s="577"/>
      <c r="L803" s="577"/>
      <c r="M803" s="577"/>
      <c r="N803" s="577"/>
      <c r="O803" s="577"/>
      <c r="P803" s="577"/>
      <c r="Q803" s="577"/>
      <c r="R803" s="577"/>
      <c r="S803" s="577"/>
      <c r="T803" s="577"/>
      <c r="U803" s="577"/>
      <c r="V803" s="577"/>
      <c r="W803" s="577"/>
      <c r="X803" s="577"/>
    </row>
    <row r="804">
      <c r="A804" s="577"/>
      <c r="B804" s="594"/>
      <c r="C804" s="594"/>
      <c r="D804" s="594"/>
      <c r="E804" s="594"/>
      <c r="F804" s="595"/>
      <c r="G804" s="594"/>
      <c r="H804" s="596"/>
      <c r="I804" s="577"/>
      <c r="J804" s="577"/>
      <c r="K804" s="577"/>
      <c r="L804" s="577"/>
      <c r="M804" s="577"/>
      <c r="N804" s="577"/>
      <c r="O804" s="577"/>
      <c r="P804" s="577"/>
      <c r="Q804" s="577"/>
      <c r="R804" s="577"/>
      <c r="S804" s="577"/>
      <c r="T804" s="577"/>
      <c r="U804" s="577"/>
      <c r="V804" s="577"/>
      <c r="W804" s="577"/>
      <c r="X804" s="577"/>
    </row>
    <row r="805">
      <c r="A805" s="577"/>
      <c r="B805" s="594"/>
      <c r="C805" s="594"/>
      <c r="D805" s="594"/>
      <c r="E805" s="594"/>
      <c r="F805" s="595"/>
      <c r="G805" s="594"/>
      <c r="H805" s="596"/>
      <c r="I805" s="577"/>
      <c r="J805" s="577"/>
      <c r="K805" s="577"/>
      <c r="L805" s="577"/>
      <c r="M805" s="577"/>
      <c r="N805" s="577"/>
      <c r="O805" s="577"/>
      <c r="P805" s="577"/>
      <c r="Q805" s="577"/>
      <c r="R805" s="577"/>
      <c r="S805" s="577"/>
      <c r="T805" s="577"/>
      <c r="U805" s="577"/>
      <c r="V805" s="577"/>
      <c r="W805" s="577"/>
      <c r="X805" s="577"/>
    </row>
    <row r="806">
      <c r="A806" s="577"/>
      <c r="B806" s="594"/>
      <c r="C806" s="594"/>
      <c r="D806" s="594"/>
      <c r="E806" s="594"/>
      <c r="F806" s="595"/>
      <c r="G806" s="594"/>
      <c r="H806" s="596"/>
      <c r="I806" s="577"/>
      <c r="J806" s="577"/>
      <c r="K806" s="577"/>
      <c r="L806" s="577"/>
      <c r="M806" s="577"/>
      <c r="N806" s="577"/>
      <c r="O806" s="577"/>
      <c r="P806" s="577"/>
      <c r="Q806" s="577"/>
      <c r="R806" s="577"/>
      <c r="S806" s="577"/>
      <c r="T806" s="577"/>
      <c r="U806" s="577"/>
      <c r="V806" s="577"/>
      <c r="W806" s="577"/>
      <c r="X806" s="577"/>
    </row>
    <row r="807">
      <c r="A807" s="577"/>
      <c r="B807" s="594"/>
      <c r="C807" s="594"/>
      <c r="D807" s="594"/>
      <c r="E807" s="594"/>
      <c r="F807" s="595"/>
      <c r="G807" s="594"/>
      <c r="H807" s="596"/>
      <c r="I807" s="577"/>
      <c r="J807" s="577"/>
      <c r="K807" s="577"/>
      <c r="L807" s="577"/>
      <c r="M807" s="577"/>
      <c r="N807" s="577"/>
      <c r="O807" s="577"/>
      <c r="P807" s="577"/>
      <c r="Q807" s="577"/>
      <c r="R807" s="577"/>
      <c r="S807" s="577"/>
      <c r="T807" s="577"/>
      <c r="U807" s="577"/>
      <c r="V807" s="577"/>
      <c r="W807" s="577"/>
      <c r="X807" s="577"/>
    </row>
    <row r="808">
      <c r="A808" s="577"/>
      <c r="B808" s="594"/>
      <c r="C808" s="594"/>
      <c r="D808" s="594"/>
      <c r="E808" s="594"/>
      <c r="F808" s="595"/>
      <c r="G808" s="594"/>
      <c r="H808" s="596"/>
      <c r="I808" s="577"/>
      <c r="J808" s="577"/>
      <c r="K808" s="577"/>
      <c r="L808" s="577"/>
      <c r="M808" s="577"/>
      <c r="N808" s="577"/>
      <c r="O808" s="577"/>
      <c r="P808" s="577"/>
      <c r="Q808" s="577"/>
      <c r="R808" s="577"/>
      <c r="S808" s="577"/>
      <c r="T808" s="577"/>
      <c r="U808" s="577"/>
      <c r="V808" s="577"/>
      <c r="W808" s="577"/>
      <c r="X808" s="577"/>
    </row>
    <row r="809">
      <c r="A809" s="577"/>
      <c r="B809" s="594"/>
      <c r="C809" s="594"/>
      <c r="D809" s="594"/>
      <c r="E809" s="594"/>
      <c r="F809" s="595"/>
      <c r="G809" s="594"/>
      <c r="H809" s="596"/>
      <c r="I809" s="577"/>
      <c r="J809" s="577"/>
      <c r="K809" s="577"/>
      <c r="L809" s="577"/>
      <c r="M809" s="577"/>
      <c r="N809" s="577"/>
      <c r="O809" s="577"/>
      <c r="P809" s="577"/>
      <c r="Q809" s="577"/>
      <c r="R809" s="577"/>
      <c r="S809" s="577"/>
      <c r="T809" s="577"/>
      <c r="U809" s="577"/>
      <c r="V809" s="577"/>
      <c r="W809" s="577"/>
      <c r="X809" s="577"/>
    </row>
    <row r="810">
      <c r="A810" s="577"/>
      <c r="B810" s="594"/>
      <c r="C810" s="594"/>
      <c r="D810" s="594"/>
      <c r="E810" s="594"/>
      <c r="F810" s="595"/>
      <c r="G810" s="594"/>
      <c r="H810" s="596"/>
      <c r="I810" s="577"/>
      <c r="J810" s="577"/>
      <c r="K810" s="577"/>
      <c r="L810" s="577"/>
      <c r="M810" s="577"/>
      <c r="N810" s="577"/>
      <c r="O810" s="577"/>
      <c r="P810" s="577"/>
      <c r="Q810" s="577"/>
      <c r="R810" s="577"/>
      <c r="S810" s="577"/>
      <c r="T810" s="577"/>
      <c r="U810" s="577"/>
      <c r="V810" s="577"/>
      <c r="W810" s="577"/>
      <c r="X810" s="577"/>
    </row>
    <row r="811">
      <c r="A811" s="577"/>
      <c r="B811" s="594"/>
      <c r="C811" s="594"/>
      <c r="D811" s="594"/>
      <c r="E811" s="594"/>
      <c r="F811" s="595"/>
      <c r="G811" s="594"/>
      <c r="H811" s="596"/>
      <c r="I811" s="577"/>
      <c r="J811" s="577"/>
      <c r="K811" s="577"/>
      <c r="L811" s="577"/>
      <c r="M811" s="577"/>
      <c r="N811" s="577"/>
      <c r="O811" s="577"/>
      <c r="P811" s="577"/>
      <c r="Q811" s="577"/>
      <c r="R811" s="577"/>
      <c r="S811" s="577"/>
      <c r="T811" s="577"/>
      <c r="U811" s="577"/>
      <c r="V811" s="577"/>
      <c r="W811" s="577"/>
      <c r="X811" s="577"/>
    </row>
    <row r="812">
      <c r="A812" s="577"/>
      <c r="B812" s="594"/>
      <c r="C812" s="594"/>
      <c r="D812" s="594"/>
      <c r="E812" s="594"/>
      <c r="F812" s="595"/>
      <c r="G812" s="594"/>
      <c r="H812" s="596"/>
      <c r="I812" s="577"/>
      <c r="J812" s="577"/>
      <c r="K812" s="577"/>
      <c r="L812" s="577"/>
      <c r="M812" s="577"/>
      <c r="N812" s="577"/>
      <c r="O812" s="577"/>
      <c r="P812" s="577"/>
      <c r="Q812" s="577"/>
      <c r="R812" s="577"/>
      <c r="S812" s="577"/>
      <c r="T812" s="577"/>
      <c r="U812" s="577"/>
      <c r="V812" s="577"/>
      <c r="W812" s="577"/>
      <c r="X812" s="577"/>
    </row>
    <row r="813">
      <c r="A813" s="577"/>
      <c r="B813" s="594"/>
      <c r="C813" s="594"/>
      <c r="D813" s="594"/>
      <c r="E813" s="594"/>
      <c r="F813" s="595"/>
      <c r="G813" s="594"/>
      <c r="H813" s="596"/>
      <c r="I813" s="577"/>
      <c r="J813" s="577"/>
      <c r="K813" s="577"/>
      <c r="L813" s="577"/>
      <c r="M813" s="577"/>
      <c r="N813" s="577"/>
      <c r="O813" s="577"/>
      <c r="P813" s="577"/>
      <c r="Q813" s="577"/>
      <c r="R813" s="577"/>
      <c r="S813" s="577"/>
      <c r="T813" s="577"/>
      <c r="U813" s="577"/>
      <c r="V813" s="577"/>
      <c r="W813" s="577"/>
      <c r="X813" s="577"/>
    </row>
    <row r="814">
      <c r="A814" s="577"/>
      <c r="B814" s="594"/>
      <c r="C814" s="594"/>
      <c r="D814" s="594"/>
      <c r="E814" s="594"/>
      <c r="F814" s="595"/>
      <c r="G814" s="594"/>
      <c r="H814" s="596"/>
      <c r="I814" s="577"/>
      <c r="J814" s="577"/>
      <c r="K814" s="577"/>
      <c r="L814" s="577"/>
      <c r="M814" s="577"/>
      <c r="N814" s="577"/>
      <c r="O814" s="577"/>
      <c r="P814" s="577"/>
      <c r="Q814" s="577"/>
      <c r="R814" s="577"/>
      <c r="S814" s="577"/>
      <c r="T814" s="577"/>
      <c r="U814" s="577"/>
      <c r="V814" s="577"/>
      <c r="W814" s="577"/>
      <c r="X814" s="577"/>
    </row>
    <row r="815">
      <c r="A815" s="577"/>
      <c r="B815" s="594"/>
      <c r="C815" s="594"/>
      <c r="D815" s="594"/>
      <c r="E815" s="594"/>
      <c r="F815" s="595"/>
      <c r="G815" s="594"/>
      <c r="H815" s="596"/>
      <c r="I815" s="577"/>
      <c r="J815" s="577"/>
      <c r="K815" s="577"/>
      <c r="L815" s="577"/>
      <c r="M815" s="577"/>
      <c r="N815" s="577"/>
      <c r="O815" s="577"/>
      <c r="P815" s="577"/>
      <c r="Q815" s="577"/>
      <c r="R815" s="577"/>
      <c r="S815" s="577"/>
      <c r="T815" s="577"/>
      <c r="U815" s="577"/>
      <c r="V815" s="577"/>
      <c r="W815" s="577"/>
      <c r="X815" s="577"/>
    </row>
    <row r="816">
      <c r="A816" s="577"/>
      <c r="B816" s="594"/>
      <c r="C816" s="594"/>
      <c r="D816" s="594"/>
      <c r="E816" s="594"/>
      <c r="F816" s="595"/>
      <c r="G816" s="594"/>
      <c r="H816" s="596"/>
      <c r="I816" s="577"/>
      <c r="J816" s="577"/>
      <c r="K816" s="577"/>
      <c r="L816" s="577"/>
      <c r="M816" s="577"/>
      <c r="N816" s="577"/>
      <c r="O816" s="577"/>
      <c r="P816" s="577"/>
      <c r="Q816" s="577"/>
      <c r="R816" s="577"/>
      <c r="S816" s="577"/>
      <c r="T816" s="577"/>
      <c r="U816" s="577"/>
      <c r="V816" s="577"/>
      <c r="W816" s="577"/>
      <c r="X816" s="577"/>
    </row>
    <row r="817">
      <c r="A817" s="577"/>
      <c r="B817" s="594"/>
      <c r="C817" s="594"/>
      <c r="D817" s="594"/>
      <c r="E817" s="594"/>
      <c r="F817" s="595"/>
      <c r="G817" s="594"/>
      <c r="H817" s="596"/>
      <c r="I817" s="577"/>
      <c r="J817" s="577"/>
      <c r="K817" s="577"/>
      <c r="L817" s="577"/>
      <c r="M817" s="577"/>
      <c r="N817" s="577"/>
      <c r="O817" s="577"/>
      <c r="P817" s="577"/>
      <c r="Q817" s="577"/>
      <c r="R817" s="577"/>
      <c r="S817" s="577"/>
      <c r="T817" s="577"/>
      <c r="U817" s="577"/>
      <c r="V817" s="577"/>
      <c r="W817" s="577"/>
      <c r="X817" s="577"/>
    </row>
    <row r="818">
      <c r="A818" s="577"/>
      <c r="B818" s="594"/>
      <c r="C818" s="594"/>
      <c r="D818" s="594"/>
      <c r="E818" s="594"/>
      <c r="F818" s="595"/>
      <c r="G818" s="594"/>
      <c r="H818" s="596"/>
      <c r="I818" s="577"/>
      <c r="J818" s="577"/>
      <c r="K818" s="577"/>
      <c r="L818" s="577"/>
      <c r="M818" s="577"/>
      <c r="N818" s="577"/>
      <c r="O818" s="577"/>
      <c r="P818" s="577"/>
      <c r="Q818" s="577"/>
      <c r="R818" s="577"/>
      <c r="S818" s="577"/>
      <c r="T818" s="577"/>
      <c r="U818" s="577"/>
      <c r="V818" s="577"/>
      <c r="W818" s="577"/>
      <c r="X818" s="577"/>
    </row>
    <row r="819">
      <c r="A819" s="577"/>
      <c r="B819" s="594"/>
      <c r="C819" s="594"/>
      <c r="D819" s="594"/>
      <c r="E819" s="594"/>
      <c r="F819" s="595"/>
      <c r="G819" s="594"/>
      <c r="H819" s="596"/>
      <c r="I819" s="577"/>
      <c r="J819" s="577"/>
      <c r="K819" s="577"/>
      <c r="L819" s="577"/>
      <c r="M819" s="577"/>
      <c r="N819" s="577"/>
      <c r="O819" s="577"/>
      <c r="P819" s="577"/>
      <c r="Q819" s="577"/>
      <c r="R819" s="577"/>
      <c r="S819" s="577"/>
      <c r="T819" s="577"/>
      <c r="U819" s="577"/>
      <c r="V819" s="577"/>
      <c r="W819" s="577"/>
      <c r="X819" s="577"/>
    </row>
    <row r="820">
      <c r="A820" s="577"/>
      <c r="B820" s="594"/>
      <c r="C820" s="594"/>
      <c r="D820" s="594"/>
      <c r="E820" s="594"/>
      <c r="F820" s="595"/>
      <c r="G820" s="594"/>
      <c r="H820" s="596"/>
      <c r="I820" s="577"/>
      <c r="J820" s="577"/>
      <c r="K820" s="577"/>
      <c r="L820" s="577"/>
      <c r="M820" s="577"/>
      <c r="N820" s="577"/>
      <c r="O820" s="577"/>
      <c r="P820" s="577"/>
      <c r="Q820" s="577"/>
      <c r="R820" s="577"/>
      <c r="S820" s="577"/>
      <c r="T820" s="577"/>
      <c r="U820" s="577"/>
      <c r="V820" s="577"/>
      <c r="W820" s="577"/>
      <c r="X820" s="577"/>
    </row>
    <row r="821">
      <c r="A821" s="577"/>
      <c r="B821" s="594"/>
      <c r="C821" s="594"/>
      <c r="D821" s="594"/>
      <c r="E821" s="594"/>
      <c r="F821" s="595"/>
      <c r="G821" s="594"/>
      <c r="H821" s="596"/>
      <c r="I821" s="577"/>
      <c r="J821" s="577"/>
      <c r="K821" s="577"/>
      <c r="L821" s="577"/>
      <c r="M821" s="577"/>
      <c r="N821" s="577"/>
      <c r="O821" s="577"/>
      <c r="P821" s="577"/>
      <c r="Q821" s="577"/>
      <c r="R821" s="577"/>
      <c r="S821" s="577"/>
      <c r="T821" s="577"/>
      <c r="U821" s="577"/>
      <c r="V821" s="577"/>
      <c r="W821" s="577"/>
      <c r="X821" s="577"/>
    </row>
    <row r="822">
      <c r="A822" s="577"/>
      <c r="B822" s="594"/>
      <c r="C822" s="594"/>
      <c r="D822" s="594"/>
      <c r="E822" s="594"/>
      <c r="F822" s="595"/>
      <c r="G822" s="594"/>
      <c r="H822" s="596"/>
      <c r="I822" s="577"/>
      <c r="J822" s="577"/>
      <c r="K822" s="577"/>
      <c r="L822" s="577"/>
      <c r="M822" s="577"/>
      <c r="N822" s="577"/>
      <c r="O822" s="577"/>
      <c r="P822" s="577"/>
      <c r="Q822" s="577"/>
      <c r="R822" s="577"/>
      <c r="S822" s="577"/>
      <c r="T822" s="577"/>
      <c r="U822" s="577"/>
      <c r="V822" s="577"/>
      <c r="W822" s="577"/>
      <c r="X822" s="577"/>
    </row>
    <row r="823">
      <c r="A823" s="577"/>
      <c r="B823" s="594"/>
      <c r="C823" s="594"/>
      <c r="D823" s="594"/>
      <c r="E823" s="594"/>
      <c r="F823" s="595"/>
      <c r="G823" s="594"/>
      <c r="H823" s="596"/>
      <c r="I823" s="577"/>
      <c r="J823" s="577"/>
      <c r="K823" s="577"/>
      <c r="L823" s="577"/>
      <c r="M823" s="577"/>
      <c r="N823" s="577"/>
      <c r="O823" s="577"/>
      <c r="P823" s="577"/>
      <c r="Q823" s="577"/>
      <c r="R823" s="577"/>
      <c r="S823" s="577"/>
      <c r="T823" s="577"/>
      <c r="U823" s="577"/>
      <c r="V823" s="577"/>
      <c r="W823" s="577"/>
      <c r="X823" s="577"/>
    </row>
    <row r="824">
      <c r="A824" s="577"/>
      <c r="B824" s="594"/>
      <c r="C824" s="594"/>
      <c r="D824" s="594"/>
      <c r="E824" s="594"/>
      <c r="F824" s="595"/>
      <c r="G824" s="594"/>
      <c r="H824" s="596"/>
      <c r="I824" s="577"/>
      <c r="J824" s="577"/>
      <c r="K824" s="577"/>
      <c r="L824" s="577"/>
      <c r="M824" s="577"/>
      <c r="N824" s="577"/>
      <c r="O824" s="577"/>
      <c r="P824" s="577"/>
      <c r="Q824" s="577"/>
      <c r="R824" s="577"/>
      <c r="S824" s="577"/>
      <c r="T824" s="577"/>
      <c r="U824" s="577"/>
      <c r="V824" s="577"/>
      <c r="W824" s="577"/>
      <c r="X824" s="577"/>
    </row>
    <row r="825">
      <c r="A825" s="577"/>
      <c r="B825" s="594"/>
      <c r="C825" s="594"/>
      <c r="D825" s="594"/>
      <c r="E825" s="594"/>
      <c r="F825" s="595"/>
      <c r="G825" s="594"/>
      <c r="H825" s="596"/>
      <c r="I825" s="577"/>
      <c r="J825" s="577"/>
      <c r="K825" s="577"/>
      <c r="L825" s="577"/>
      <c r="M825" s="577"/>
      <c r="N825" s="577"/>
      <c r="O825" s="577"/>
      <c r="P825" s="577"/>
      <c r="Q825" s="577"/>
      <c r="R825" s="577"/>
      <c r="S825" s="577"/>
      <c r="T825" s="577"/>
      <c r="U825" s="577"/>
      <c r="V825" s="577"/>
      <c r="W825" s="577"/>
      <c r="X825" s="577"/>
    </row>
    <row r="826">
      <c r="A826" s="577"/>
      <c r="B826" s="594"/>
      <c r="C826" s="594"/>
      <c r="D826" s="594"/>
      <c r="E826" s="594"/>
      <c r="F826" s="595"/>
      <c r="G826" s="594"/>
      <c r="H826" s="596"/>
      <c r="I826" s="577"/>
      <c r="J826" s="577"/>
      <c r="K826" s="577"/>
      <c r="L826" s="577"/>
      <c r="M826" s="577"/>
      <c r="N826" s="577"/>
      <c r="O826" s="577"/>
      <c r="P826" s="577"/>
      <c r="Q826" s="577"/>
      <c r="R826" s="577"/>
      <c r="S826" s="577"/>
      <c r="T826" s="577"/>
      <c r="U826" s="577"/>
      <c r="V826" s="577"/>
      <c r="W826" s="577"/>
      <c r="X826" s="577"/>
    </row>
    <row r="827">
      <c r="A827" s="577"/>
      <c r="B827" s="594"/>
      <c r="C827" s="594"/>
      <c r="D827" s="594"/>
      <c r="E827" s="594"/>
      <c r="F827" s="595"/>
      <c r="G827" s="594"/>
      <c r="H827" s="596"/>
      <c r="I827" s="577"/>
      <c r="J827" s="577"/>
      <c r="K827" s="577"/>
      <c r="L827" s="577"/>
      <c r="M827" s="577"/>
      <c r="N827" s="577"/>
      <c r="O827" s="577"/>
      <c r="P827" s="577"/>
      <c r="Q827" s="577"/>
      <c r="R827" s="577"/>
      <c r="S827" s="577"/>
      <c r="T827" s="577"/>
      <c r="U827" s="577"/>
      <c r="V827" s="577"/>
      <c r="W827" s="577"/>
      <c r="X827" s="577"/>
    </row>
    <row r="828">
      <c r="A828" s="577"/>
      <c r="B828" s="594"/>
      <c r="C828" s="594"/>
      <c r="D828" s="594"/>
      <c r="E828" s="594"/>
      <c r="F828" s="595"/>
      <c r="G828" s="594"/>
      <c r="H828" s="596"/>
      <c r="I828" s="577"/>
      <c r="J828" s="577"/>
      <c r="K828" s="577"/>
      <c r="L828" s="577"/>
      <c r="M828" s="577"/>
      <c r="N828" s="577"/>
      <c r="O828" s="577"/>
      <c r="P828" s="577"/>
      <c r="Q828" s="577"/>
      <c r="R828" s="577"/>
      <c r="S828" s="577"/>
      <c r="T828" s="577"/>
      <c r="U828" s="577"/>
      <c r="V828" s="577"/>
      <c r="W828" s="577"/>
      <c r="X828" s="577"/>
    </row>
    <row r="829">
      <c r="A829" s="577"/>
      <c r="B829" s="594"/>
      <c r="C829" s="594"/>
      <c r="D829" s="594"/>
      <c r="E829" s="594"/>
      <c r="F829" s="595"/>
      <c r="G829" s="594"/>
      <c r="H829" s="596"/>
      <c r="I829" s="577"/>
      <c r="J829" s="577"/>
      <c r="K829" s="577"/>
      <c r="L829" s="577"/>
      <c r="M829" s="577"/>
      <c r="N829" s="577"/>
      <c r="O829" s="577"/>
      <c r="P829" s="577"/>
      <c r="Q829" s="577"/>
      <c r="R829" s="577"/>
      <c r="S829" s="577"/>
      <c r="T829" s="577"/>
      <c r="U829" s="577"/>
      <c r="V829" s="577"/>
      <c r="W829" s="577"/>
      <c r="X829" s="577"/>
    </row>
    <row r="830">
      <c r="A830" s="577"/>
      <c r="B830" s="594"/>
      <c r="C830" s="594"/>
      <c r="D830" s="594"/>
      <c r="E830" s="594"/>
      <c r="F830" s="595"/>
      <c r="G830" s="594"/>
      <c r="H830" s="596"/>
      <c r="I830" s="577"/>
      <c r="J830" s="577"/>
      <c r="K830" s="577"/>
      <c r="L830" s="577"/>
      <c r="M830" s="577"/>
      <c r="N830" s="577"/>
      <c r="O830" s="577"/>
      <c r="P830" s="577"/>
      <c r="Q830" s="577"/>
      <c r="R830" s="577"/>
      <c r="S830" s="577"/>
      <c r="T830" s="577"/>
      <c r="U830" s="577"/>
      <c r="V830" s="577"/>
      <c r="W830" s="577"/>
      <c r="X830" s="577"/>
    </row>
    <row r="831">
      <c r="A831" s="577"/>
      <c r="B831" s="594"/>
      <c r="C831" s="594"/>
      <c r="D831" s="594"/>
      <c r="E831" s="594"/>
      <c r="F831" s="595"/>
      <c r="G831" s="594"/>
      <c r="H831" s="596"/>
      <c r="I831" s="577"/>
      <c r="J831" s="577"/>
      <c r="K831" s="577"/>
      <c r="L831" s="577"/>
      <c r="M831" s="577"/>
      <c r="N831" s="577"/>
      <c r="O831" s="577"/>
      <c r="P831" s="577"/>
      <c r="Q831" s="577"/>
      <c r="R831" s="577"/>
      <c r="S831" s="577"/>
      <c r="T831" s="577"/>
      <c r="U831" s="577"/>
      <c r="V831" s="577"/>
      <c r="W831" s="577"/>
      <c r="X831" s="577"/>
    </row>
    <row r="832">
      <c r="A832" s="577"/>
      <c r="B832" s="594"/>
      <c r="C832" s="594"/>
      <c r="D832" s="594"/>
      <c r="E832" s="594"/>
      <c r="F832" s="595"/>
      <c r="G832" s="594"/>
      <c r="H832" s="596"/>
      <c r="I832" s="577"/>
      <c r="J832" s="577"/>
      <c r="K832" s="577"/>
      <c r="L832" s="577"/>
      <c r="M832" s="577"/>
      <c r="N832" s="577"/>
      <c r="O832" s="577"/>
      <c r="P832" s="577"/>
      <c r="Q832" s="577"/>
      <c r="R832" s="577"/>
      <c r="S832" s="577"/>
      <c r="T832" s="577"/>
      <c r="U832" s="577"/>
      <c r="V832" s="577"/>
      <c r="W832" s="577"/>
      <c r="X832" s="577"/>
    </row>
    <row r="833">
      <c r="A833" s="577"/>
      <c r="B833" s="594"/>
      <c r="C833" s="594"/>
      <c r="D833" s="594"/>
      <c r="E833" s="594"/>
      <c r="F833" s="595"/>
      <c r="G833" s="594"/>
      <c r="H833" s="596"/>
      <c r="I833" s="577"/>
      <c r="J833" s="577"/>
      <c r="K833" s="577"/>
      <c r="L833" s="577"/>
      <c r="M833" s="577"/>
      <c r="N833" s="577"/>
      <c r="O833" s="577"/>
      <c r="P833" s="577"/>
      <c r="Q833" s="577"/>
      <c r="R833" s="577"/>
      <c r="S833" s="577"/>
      <c r="T833" s="577"/>
      <c r="U833" s="577"/>
      <c r="V833" s="577"/>
      <c r="W833" s="577"/>
      <c r="X833" s="577"/>
    </row>
    <row r="834">
      <c r="A834" s="577"/>
      <c r="B834" s="594"/>
      <c r="C834" s="594"/>
      <c r="D834" s="594"/>
      <c r="E834" s="594"/>
      <c r="F834" s="595"/>
      <c r="G834" s="594"/>
      <c r="H834" s="596"/>
      <c r="I834" s="577"/>
      <c r="J834" s="577"/>
      <c r="K834" s="577"/>
      <c r="L834" s="577"/>
      <c r="M834" s="577"/>
      <c r="N834" s="577"/>
      <c r="O834" s="577"/>
      <c r="P834" s="577"/>
      <c r="Q834" s="577"/>
      <c r="R834" s="577"/>
      <c r="S834" s="577"/>
      <c r="T834" s="577"/>
      <c r="U834" s="577"/>
      <c r="V834" s="577"/>
      <c r="W834" s="577"/>
      <c r="X834" s="577"/>
    </row>
    <row r="835">
      <c r="A835" s="577"/>
      <c r="B835" s="594"/>
      <c r="C835" s="594"/>
      <c r="D835" s="594"/>
      <c r="E835" s="594"/>
      <c r="F835" s="595"/>
      <c r="G835" s="594"/>
      <c r="H835" s="596"/>
      <c r="I835" s="577"/>
      <c r="J835" s="577"/>
      <c r="K835" s="577"/>
      <c r="L835" s="577"/>
      <c r="M835" s="577"/>
      <c r="N835" s="577"/>
      <c r="O835" s="577"/>
      <c r="P835" s="577"/>
      <c r="Q835" s="577"/>
      <c r="R835" s="577"/>
      <c r="S835" s="577"/>
      <c r="T835" s="577"/>
      <c r="U835" s="577"/>
      <c r="V835" s="577"/>
      <c r="W835" s="577"/>
      <c r="X835" s="577"/>
    </row>
    <row r="836">
      <c r="A836" s="577"/>
      <c r="B836" s="594"/>
      <c r="C836" s="594"/>
      <c r="D836" s="594"/>
      <c r="E836" s="594"/>
      <c r="F836" s="595"/>
      <c r="G836" s="594"/>
      <c r="H836" s="596"/>
      <c r="I836" s="577"/>
      <c r="J836" s="577"/>
      <c r="K836" s="577"/>
      <c r="L836" s="577"/>
      <c r="M836" s="577"/>
      <c r="N836" s="577"/>
      <c r="O836" s="577"/>
      <c r="P836" s="577"/>
      <c r="Q836" s="577"/>
      <c r="R836" s="577"/>
      <c r="S836" s="577"/>
      <c r="T836" s="577"/>
      <c r="U836" s="577"/>
      <c r="V836" s="577"/>
      <c r="W836" s="577"/>
      <c r="X836" s="577"/>
    </row>
    <row r="837">
      <c r="A837" s="577"/>
      <c r="B837" s="594"/>
      <c r="C837" s="594"/>
      <c r="D837" s="594"/>
      <c r="E837" s="594"/>
      <c r="F837" s="595"/>
      <c r="G837" s="594"/>
      <c r="H837" s="596"/>
      <c r="I837" s="577"/>
      <c r="J837" s="577"/>
      <c r="K837" s="577"/>
      <c r="L837" s="577"/>
      <c r="M837" s="577"/>
      <c r="N837" s="577"/>
      <c r="O837" s="577"/>
      <c r="P837" s="577"/>
      <c r="Q837" s="577"/>
      <c r="R837" s="577"/>
      <c r="S837" s="577"/>
      <c r="T837" s="577"/>
      <c r="U837" s="577"/>
      <c r="V837" s="577"/>
      <c r="W837" s="577"/>
      <c r="X837" s="577"/>
    </row>
    <row r="838">
      <c r="A838" s="577"/>
      <c r="B838" s="594"/>
      <c r="C838" s="594"/>
      <c r="D838" s="594"/>
      <c r="E838" s="594"/>
      <c r="F838" s="595"/>
      <c r="G838" s="594"/>
      <c r="H838" s="596"/>
      <c r="I838" s="577"/>
      <c r="J838" s="577"/>
      <c r="K838" s="577"/>
      <c r="L838" s="577"/>
      <c r="M838" s="577"/>
      <c r="N838" s="577"/>
      <c r="O838" s="577"/>
      <c r="P838" s="577"/>
      <c r="Q838" s="577"/>
      <c r="R838" s="577"/>
      <c r="S838" s="577"/>
      <c r="T838" s="577"/>
      <c r="U838" s="577"/>
      <c r="V838" s="577"/>
      <c r="W838" s="577"/>
      <c r="X838" s="577"/>
    </row>
    <row r="839">
      <c r="A839" s="577"/>
      <c r="B839" s="594"/>
      <c r="C839" s="594"/>
      <c r="D839" s="594"/>
      <c r="E839" s="594"/>
      <c r="F839" s="595"/>
      <c r="G839" s="594"/>
      <c r="H839" s="596"/>
      <c r="I839" s="577"/>
      <c r="J839" s="577"/>
      <c r="K839" s="577"/>
      <c r="L839" s="577"/>
      <c r="M839" s="577"/>
      <c r="N839" s="577"/>
      <c r="O839" s="577"/>
      <c r="P839" s="577"/>
      <c r="Q839" s="577"/>
      <c r="R839" s="577"/>
      <c r="S839" s="577"/>
      <c r="T839" s="577"/>
      <c r="U839" s="577"/>
      <c r="V839" s="577"/>
      <c r="W839" s="577"/>
      <c r="X839" s="577"/>
    </row>
    <row r="840">
      <c r="A840" s="577"/>
      <c r="B840" s="594"/>
      <c r="C840" s="594"/>
      <c r="D840" s="594"/>
      <c r="E840" s="594"/>
      <c r="F840" s="595"/>
      <c r="G840" s="594"/>
      <c r="H840" s="596"/>
      <c r="I840" s="577"/>
      <c r="J840" s="577"/>
      <c r="K840" s="577"/>
      <c r="L840" s="577"/>
      <c r="M840" s="577"/>
      <c r="N840" s="577"/>
      <c r="O840" s="577"/>
      <c r="P840" s="577"/>
      <c r="Q840" s="577"/>
      <c r="R840" s="577"/>
      <c r="S840" s="577"/>
      <c r="T840" s="577"/>
      <c r="U840" s="577"/>
      <c r="V840" s="577"/>
      <c r="W840" s="577"/>
      <c r="X840" s="577"/>
    </row>
    <row r="841">
      <c r="A841" s="577"/>
      <c r="B841" s="594"/>
      <c r="C841" s="594"/>
      <c r="D841" s="594"/>
      <c r="E841" s="594"/>
      <c r="F841" s="595"/>
      <c r="G841" s="594"/>
      <c r="H841" s="596"/>
      <c r="I841" s="577"/>
      <c r="J841" s="577"/>
      <c r="K841" s="577"/>
      <c r="L841" s="577"/>
      <c r="M841" s="577"/>
      <c r="N841" s="577"/>
      <c r="O841" s="577"/>
      <c r="P841" s="577"/>
      <c r="Q841" s="577"/>
      <c r="R841" s="577"/>
      <c r="S841" s="577"/>
      <c r="T841" s="577"/>
      <c r="U841" s="577"/>
      <c r="V841" s="577"/>
      <c r="W841" s="577"/>
      <c r="X841" s="577"/>
    </row>
    <row r="842">
      <c r="A842" s="577"/>
      <c r="B842" s="594"/>
      <c r="C842" s="594"/>
      <c r="D842" s="594"/>
      <c r="E842" s="594"/>
      <c r="F842" s="595"/>
      <c r="G842" s="594"/>
      <c r="H842" s="596"/>
      <c r="I842" s="577"/>
      <c r="J842" s="577"/>
      <c r="K842" s="577"/>
      <c r="L842" s="577"/>
      <c r="M842" s="577"/>
      <c r="N842" s="577"/>
      <c r="O842" s="577"/>
      <c r="P842" s="577"/>
      <c r="Q842" s="577"/>
      <c r="R842" s="577"/>
      <c r="S842" s="577"/>
      <c r="T842" s="577"/>
      <c r="U842" s="577"/>
      <c r="V842" s="577"/>
      <c r="W842" s="577"/>
      <c r="X842" s="577"/>
    </row>
    <row r="843">
      <c r="A843" s="577"/>
      <c r="B843" s="594"/>
      <c r="C843" s="594"/>
      <c r="D843" s="594"/>
      <c r="E843" s="594"/>
      <c r="F843" s="595"/>
      <c r="G843" s="594"/>
      <c r="H843" s="596"/>
      <c r="I843" s="577"/>
      <c r="J843" s="577"/>
      <c r="K843" s="577"/>
      <c r="L843" s="577"/>
      <c r="M843" s="577"/>
      <c r="N843" s="577"/>
      <c r="O843" s="577"/>
      <c r="P843" s="577"/>
      <c r="Q843" s="577"/>
      <c r="R843" s="577"/>
      <c r="S843" s="577"/>
      <c r="T843" s="577"/>
      <c r="U843" s="577"/>
      <c r="V843" s="577"/>
      <c r="W843" s="577"/>
      <c r="X843" s="577"/>
    </row>
    <row r="844">
      <c r="A844" s="577"/>
      <c r="B844" s="594"/>
      <c r="C844" s="594"/>
      <c r="D844" s="594"/>
      <c r="E844" s="594"/>
      <c r="F844" s="595"/>
      <c r="G844" s="594"/>
      <c r="H844" s="596"/>
      <c r="I844" s="577"/>
      <c r="J844" s="577"/>
      <c r="K844" s="577"/>
      <c r="L844" s="577"/>
      <c r="M844" s="577"/>
      <c r="N844" s="577"/>
      <c r="O844" s="577"/>
      <c r="P844" s="577"/>
      <c r="Q844" s="577"/>
      <c r="R844" s="577"/>
      <c r="S844" s="577"/>
      <c r="T844" s="577"/>
      <c r="U844" s="577"/>
      <c r="V844" s="577"/>
      <c r="W844" s="577"/>
      <c r="X844" s="577"/>
    </row>
    <row r="845">
      <c r="A845" s="577"/>
      <c r="B845" s="594"/>
      <c r="C845" s="594"/>
      <c r="D845" s="594"/>
      <c r="E845" s="594"/>
      <c r="F845" s="595"/>
      <c r="G845" s="594"/>
      <c r="H845" s="596"/>
      <c r="I845" s="577"/>
      <c r="J845" s="577"/>
      <c r="K845" s="577"/>
      <c r="L845" s="577"/>
      <c r="M845" s="577"/>
      <c r="N845" s="577"/>
      <c r="O845" s="577"/>
      <c r="P845" s="577"/>
      <c r="Q845" s="577"/>
      <c r="R845" s="577"/>
      <c r="S845" s="577"/>
      <c r="T845" s="577"/>
      <c r="U845" s="577"/>
      <c r="V845" s="577"/>
      <c r="W845" s="577"/>
      <c r="X845" s="577"/>
    </row>
    <row r="846">
      <c r="A846" s="577"/>
      <c r="B846" s="594"/>
      <c r="C846" s="594"/>
      <c r="D846" s="594"/>
      <c r="E846" s="594"/>
      <c r="F846" s="595"/>
      <c r="G846" s="594"/>
      <c r="H846" s="596"/>
      <c r="I846" s="577"/>
      <c r="J846" s="577"/>
      <c r="K846" s="577"/>
      <c r="L846" s="577"/>
      <c r="M846" s="577"/>
      <c r="N846" s="577"/>
      <c r="O846" s="577"/>
      <c r="P846" s="577"/>
      <c r="Q846" s="577"/>
      <c r="R846" s="577"/>
      <c r="S846" s="577"/>
      <c r="T846" s="577"/>
      <c r="U846" s="577"/>
      <c r="V846" s="577"/>
      <c r="W846" s="577"/>
      <c r="X846" s="577"/>
    </row>
    <row r="847">
      <c r="A847" s="577"/>
      <c r="B847" s="594"/>
      <c r="C847" s="594"/>
      <c r="D847" s="594"/>
      <c r="E847" s="594"/>
      <c r="F847" s="595"/>
      <c r="G847" s="594"/>
      <c r="H847" s="596"/>
      <c r="I847" s="577"/>
      <c r="J847" s="577"/>
      <c r="K847" s="577"/>
      <c r="L847" s="577"/>
      <c r="M847" s="577"/>
      <c r="N847" s="577"/>
      <c r="O847" s="577"/>
      <c r="P847" s="577"/>
      <c r="Q847" s="577"/>
      <c r="R847" s="577"/>
      <c r="S847" s="577"/>
      <c r="T847" s="577"/>
      <c r="U847" s="577"/>
      <c r="V847" s="577"/>
      <c r="W847" s="577"/>
      <c r="X847" s="577"/>
    </row>
    <row r="848">
      <c r="A848" s="577"/>
      <c r="B848" s="594"/>
      <c r="C848" s="594"/>
      <c r="D848" s="594"/>
      <c r="E848" s="594"/>
      <c r="F848" s="595"/>
      <c r="G848" s="594"/>
      <c r="H848" s="596"/>
      <c r="I848" s="577"/>
      <c r="J848" s="577"/>
      <c r="K848" s="577"/>
      <c r="L848" s="577"/>
      <c r="M848" s="577"/>
      <c r="N848" s="577"/>
      <c r="O848" s="577"/>
      <c r="P848" s="577"/>
      <c r="Q848" s="577"/>
      <c r="R848" s="577"/>
      <c r="S848" s="577"/>
      <c r="T848" s="577"/>
      <c r="U848" s="577"/>
      <c r="V848" s="577"/>
      <c r="W848" s="577"/>
      <c r="X848" s="577"/>
    </row>
    <row r="849">
      <c r="A849" s="577"/>
      <c r="B849" s="594"/>
      <c r="C849" s="594"/>
      <c r="D849" s="594"/>
      <c r="E849" s="594"/>
      <c r="F849" s="595"/>
      <c r="G849" s="594"/>
      <c r="H849" s="596"/>
      <c r="I849" s="577"/>
      <c r="J849" s="577"/>
      <c r="K849" s="577"/>
      <c r="L849" s="577"/>
      <c r="M849" s="577"/>
      <c r="N849" s="577"/>
      <c r="O849" s="577"/>
      <c r="P849" s="577"/>
      <c r="Q849" s="577"/>
      <c r="R849" s="577"/>
      <c r="S849" s="577"/>
      <c r="T849" s="577"/>
      <c r="U849" s="577"/>
      <c r="V849" s="577"/>
      <c r="W849" s="577"/>
      <c r="X849" s="577"/>
    </row>
    <row r="850">
      <c r="A850" s="577"/>
      <c r="B850" s="594"/>
      <c r="C850" s="594"/>
      <c r="D850" s="594"/>
      <c r="E850" s="594"/>
      <c r="F850" s="595"/>
      <c r="G850" s="594"/>
      <c r="H850" s="596"/>
      <c r="I850" s="577"/>
      <c r="J850" s="577"/>
      <c r="K850" s="577"/>
      <c r="L850" s="577"/>
      <c r="M850" s="577"/>
      <c r="N850" s="577"/>
      <c r="O850" s="577"/>
      <c r="P850" s="577"/>
      <c r="Q850" s="577"/>
      <c r="R850" s="577"/>
      <c r="S850" s="577"/>
      <c r="T850" s="577"/>
      <c r="U850" s="577"/>
      <c r="V850" s="577"/>
      <c r="W850" s="577"/>
      <c r="X850" s="577"/>
    </row>
    <row r="851">
      <c r="A851" s="577"/>
      <c r="B851" s="594"/>
      <c r="C851" s="594"/>
      <c r="D851" s="594"/>
      <c r="E851" s="594"/>
      <c r="F851" s="595"/>
      <c r="G851" s="594"/>
      <c r="H851" s="596"/>
      <c r="I851" s="577"/>
      <c r="J851" s="577"/>
      <c r="K851" s="577"/>
      <c r="L851" s="577"/>
      <c r="M851" s="577"/>
      <c r="N851" s="577"/>
      <c r="O851" s="577"/>
      <c r="P851" s="577"/>
      <c r="Q851" s="577"/>
      <c r="R851" s="577"/>
      <c r="S851" s="577"/>
      <c r="T851" s="577"/>
      <c r="U851" s="577"/>
      <c r="V851" s="577"/>
      <c r="W851" s="577"/>
      <c r="X851" s="577"/>
    </row>
    <row r="852">
      <c r="A852" s="577"/>
      <c r="B852" s="594"/>
      <c r="C852" s="594"/>
      <c r="D852" s="594"/>
      <c r="E852" s="594"/>
      <c r="F852" s="595"/>
      <c r="G852" s="594"/>
      <c r="H852" s="596"/>
      <c r="I852" s="577"/>
      <c r="J852" s="577"/>
      <c r="K852" s="577"/>
      <c r="L852" s="577"/>
      <c r="M852" s="577"/>
      <c r="N852" s="577"/>
      <c r="O852" s="577"/>
      <c r="P852" s="577"/>
      <c r="Q852" s="577"/>
      <c r="R852" s="577"/>
      <c r="S852" s="577"/>
      <c r="T852" s="577"/>
      <c r="U852" s="577"/>
      <c r="V852" s="577"/>
      <c r="W852" s="577"/>
      <c r="X852" s="577"/>
    </row>
    <row r="853">
      <c r="A853" s="577"/>
      <c r="B853" s="594"/>
      <c r="C853" s="594"/>
      <c r="D853" s="594"/>
      <c r="E853" s="594"/>
      <c r="F853" s="595"/>
      <c r="G853" s="594"/>
      <c r="H853" s="596"/>
      <c r="I853" s="577"/>
      <c r="J853" s="577"/>
      <c r="K853" s="577"/>
      <c r="L853" s="577"/>
      <c r="M853" s="577"/>
      <c r="N853" s="577"/>
      <c r="O853" s="577"/>
      <c r="P853" s="577"/>
      <c r="Q853" s="577"/>
      <c r="R853" s="577"/>
      <c r="S853" s="577"/>
      <c r="T853" s="577"/>
      <c r="U853" s="577"/>
      <c r="V853" s="577"/>
      <c r="W853" s="577"/>
      <c r="X853" s="577"/>
    </row>
    <row r="854">
      <c r="A854" s="577"/>
      <c r="B854" s="594"/>
      <c r="C854" s="594"/>
      <c r="D854" s="594"/>
      <c r="E854" s="594"/>
      <c r="F854" s="595"/>
      <c r="G854" s="594"/>
      <c r="H854" s="596"/>
      <c r="I854" s="577"/>
      <c r="J854" s="577"/>
      <c r="K854" s="577"/>
      <c r="L854" s="577"/>
      <c r="M854" s="577"/>
      <c r="N854" s="577"/>
      <c r="O854" s="577"/>
      <c r="P854" s="577"/>
      <c r="Q854" s="577"/>
      <c r="R854" s="577"/>
      <c r="S854" s="577"/>
      <c r="T854" s="577"/>
      <c r="U854" s="577"/>
      <c r="V854" s="577"/>
      <c r="W854" s="577"/>
      <c r="X854" s="577"/>
    </row>
    <row r="855">
      <c r="A855" s="577"/>
      <c r="B855" s="594"/>
      <c r="C855" s="594"/>
      <c r="D855" s="594"/>
      <c r="E855" s="594"/>
      <c r="F855" s="595"/>
      <c r="G855" s="594"/>
      <c r="H855" s="596"/>
      <c r="I855" s="577"/>
      <c r="J855" s="577"/>
      <c r="K855" s="577"/>
      <c r="L855" s="577"/>
      <c r="M855" s="577"/>
      <c r="N855" s="577"/>
      <c r="O855" s="577"/>
      <c r="P855" s="577"/>
      <c r="Q855" s="577"/>
      <c r="R855" s="577"/>
      <c r="S855" s="577"/>
      <c r="T855" s="577"/>
      <c r="U855" s="577"/>
      <c r="V855" s="577"/>
      <c r="W855" s="577"/>
      <c r="X855" s="577"/>
    </row>
    <row r="856">
      <c r="A856" s="577"/>
      <c r="B856" s="594"/>
      <c r="C856" s="594"/>
      <c r="D856" s="594"/>
      <c r="E856" s="594"/>
      <c r="F856" s="595"/>
      <c r="G856" s="594"/>
      <c r="H856" s="596"/>
      <c r="I856" s="577"/>
      <c r="J856" s="577"/>
      <c r="K856" s="577"/>
      <c r="L856" s="577"/>
      <c r="M856" s="577"/>
      <c r="N856" s="577"/>
      <c r="O856" s="577"/>
      <c r="P856" s="577"/>
      <c r="Q856" s="577"/>
      <c r="R856" s="577"/>
      <c r="S856" s="577"/>
      <c r="T856" s="577"/>
      <c r="U856" s="577"/>
      <c r="V856" s="577"/>
      <c r="W856" s="577"/>
      <c r="X856" s="577"/>
    </row>
    <row r="857">
      <c r="A857" s="577"/>
      <c r="B857" s="594"/>
      <c r="C857" s="594"/>
      <c r="D857" s="594"/>
      <c r="E857" s="594"/>
      <c r="F857" s="595"/>
      <c r="G857" s="594"/>
      <c r="H857" s="596"/>
      <c r="I857" s="577"/>
      <c r="J857" s="577"/>
      <c r="K857" s="577"/>
      <c r="L857" s="577"/>
      <c r="M857" s="577"/>
      <c r="N857" s="577"/>
      <c r="O857" s="577"/>
      <c r="P857" s="577"/>
      <c r="Q857" s="577"/>
      <c r="R857" s="577"/>
      <c r="S857" s="577"/>
      <c r="T857" s="577"/>
      <c r="U857" s="577"/>
      <c r="V857" s="577"/>
      <c r="W857" s="577"/>
      <c r="X857" s="577"/>
    </row>
    <row r="858">
      <c r="A858" s="577"/>
      <c r="B858" s="594"/>
      <c r="C858" s="594"/>
      <c r="D858" s="594"/>
      <c r="E858" s="594"/>
      <c r="F858" s="595"/>
      <c r="G858" s="594"/>
      <c r="H858" s="596"/>
      <c r="I858" s="577"/>
      <c r="J858" s="577"/>
      <c r="K858" s="577"/>
      <c r="L858" s="577"/>
      <c r="M858" s="577"/>
      <c r="N858" s="577"/>
      <c r="O858" s="577"/>
      <c r="P858" s="577"/>
      <c r="Q858" s="577"/>
      <c r="R858" s="577"/>
      <c r="S858" s="577"/>
      <c r="T858" s="577"/>
      <c r="U858" s="577"/>
      <c r="V858" s="577"/>
      <c r="W858" s="577"/>
      <c r="X858" s="577"/>
    </row>
    <row r="859">
      <c r="A859" s="577"/>
      <c r="B859" s="594"/>
      <c r="C859" s="594"/>
      <c r="D859" s="594"/>
      <c r="E859" s="594"/>
      <c r="F859" s="595"/>
      <c r="G859" s="594"/>
      <c r="H859" s="596"/>
      <c r="I859" s="577"/>
      <c r="J859" s="577"/>
      <c r="K859" s="577"/>
      <c r="L859" s="577"/>
      <c r="M859" s="577"/>
      <c r="N859" s="577"/>
      <c r="O859" s="577"/>
      <c r="P859" s="577"/>
      <c r="Q859" s="577"/>
      <c r="R859" s="577"/>
      <c r="S859" s="577"/>
      <c r="T859" s="577"/>
      <c r="U859" s="577"/>
      <c r="V859" s="577"/>
      <c r="W859" s="577"/>
      <c r="X859" s="577"/>
    </row>
    <row r="860">
      <c r="A860" s="577"/>
      <c r="B860" s="594"/>
      <c r="C860" s="594"/>
      <c r="D860" s="594"/>
      <c r="E860" s="594"/>
      <c r="F860" s="595"/>
      <c r="G860" s="594"/>
      <c r="H860" s="596"/>
      <c r="I860" s="577"/>
      <c r="J860" s="577"/>
      <c r="K860" s="577"/>
      <c r="L860" s="577"/>
      <c r="M860" s="577"/>
      <c r="N860" s="577"/>
      <c r="O860" s="577"/>
      <c r="P860" s="577"/>
      <c r="Q860" s="577"/>
      <c r="R860" s="577"/>
      <c r="S860" s="577"/>
      <c r="T860" s="577"/>
      <c r="U860" s="577"/>
      <c r="V860" s="577"/>
      <c r="W860" s="577"/>
      <c r="X860" s="577"/>
    </row>
    <row r="861">
      <c r="A861" s="577"/>
      <c r="B861" s="594"/>
      <c r="C861" s="594"/>
      <c r="D861" s="594"/>
      <c r="E861" s="594"/>
      <c r="F861" s="595"/>
      <c r="G861" s="594"/>
      <c r="H861" s="596"/>
      <c r="I861" s="577"/>
      <c r="J861" s="577"/>
      <c r="K861" s="577"/>
      <c r="L861" s="577"/>
      <c r="M861" s="577"/>
      <c r="N861" s="577"/>
      <c r="O861" s="577"/>
      <c r="P861" s="577"/>
      <c r="Q861" s="577"/>
      <c r="R861" s="577"/>
      <c r="S861" s="577"/>
      <c r="T861" s="577"/>
      <c r="U861" s="577"/>
      <c r="V861" s="577"/>
      <c r="W861" s="577"/>
      <c r="X861" s="577"/>
    </row>
    <row r="862">
      <c r="A862" s="577"/>
      <c r="B862" s="594"/>
      <c r="C862" s="594"/>
      <c r="D862" s="594"/>
      <c r="E862" s="594"/>
      <c r="F862" s="595"/>
      <c r="G862" s="594"/>
      <c r="H862" s="596"/>
      <c r="I862" s="577"/>
      <c r="J862" s="577"/>
      <c r="K862" s="577"/>
      <c r="L862" s="577"/>
      <c r="M862" s="577"/>
      <c r="N862" s="577"/>
      <c r="O862" s="577"/>
      <c r="P862" s="577"/>
      <c r="Q862" s="577"/>
      <c r="R862" s="577"/>
      <c r="S862" s="577"/>
      <c r="T862" s="577"/>
      <c r="U862" s="577"/>
      <c r="V862" s="577"/>
      <c r="W862" s="577"/>
      <c r="X862" s="577"/>
    </row>
    <row r="863">
      <c r="A863" s="577"/>
      <c r="B863" s="594"/>
      <c r="C863" s="594"/>
      <c r="D863" s="594"/>
      <c r="E863" s="594"/>
      <c r="F863" s="595"/>
      <c r="G863" s="594"/>
      <c r="H863" s="596"/>
      <c r="I863" s="577"/>
      <c r="J863" s="577"/>
      <c r="K863" s="577"/>
      <c r="L863" s="577"/>
      <c r="M863" s="577"/>
      <c r="N863" s="577"/>
      <c r="O863" s="577"/>
      <c r="P863" s="577"/>
      <c r="Q863" s="577"/>
      <c r="R863" s="577"/>
      <c r="S863" s="577"/>
      <c r="T863" s="577"/>
      <c r="U863" s="577"/>
      <c r="V863" s="577"/>
      <c r="W863" s="577"/>
      <c r="X863" s="577"/>
    </row>
    <row r="864">
      <c r="A864" s="577"/>
      <c r="B864" s="594"/>
      <c r="C864" s="594"/>
      <c r="D864" s="594"/>
      <c r="E864" s="594"/>
      <c r="F864" s="595"/>
      <c r="G864" s="594"/>
      <c r="H864" s="596"/>
      <c r="I864" s="577"/>
      <c r="J864" s="577"/>
      <c r="K864" s="577"/>
      <c r="L864" s="577"/>
      <c r="M864" s="577"/>
      <c r="N864" s="577"/>
      <c r="O864" s="577"/>
      <c r="P864" s="577"/>
      <c r="Q864" s="577"/>
      <c r="R864" s="577"/>
      <c r="S864" s="577"/>
      <c r="T864" s="577"/>
      <c r="U864" s="577"/>
      <c r="V864" s="577"/>
      <c r="W864" s="577"/>
      <c r="X864" s="577"/>
    </row>
    <row r="865">
      <c r="A865" s="577"/>
      <c r="B865" s="594"/>
      <c r="C865" s="594"/>
      <c r="D865" s="594"/>
      <c r="E865" s="594"/>
      <c r="F865" s="595"/>
      <c r="G865" s="594"/>
      <c r="H865" s="596"/>
      <c r="I865" s="577"/>
      <c r="J865" s="577"/>
      <c r="K865" s="577"/>
      <c r="L865" s="577"/>
      <c r="M865" s="577"/>
      <c r="N865" s="577"/>
      <c r="O865" s="577"/>
      <c r="P865" s="577"/>
      <c r="Q865" s="577"/>
      <c r="R865" s="577"/>
      <c r="S865" s="577"/>
      <c r="T865" s="577"/>
      <c r="U865" s="577"/>
      <c r="V865" s="577"/>
      <c r="W865" s="577"/>
      <c r="X865" s="577"/>
    </row>
    <row r="866">
      <c r="A866" s="577"/>
      <c r="B866" s="594"/>
      <c r="C866" s="594"/>
      <c r="D866" s="594"/>
      <c r="E866" s="594"/>
      <c r="F866" s="595"/>
      <c r="G866" s="594"/>
      <c r="H866" s="596"/>
      <c r="I866" s="577"/>
      <c r="J866" s="577"/>
      <c r="K866" s="577"/>
      <c r="L866" s="577"/>
      <c r="M866" s="577"/>
      <c r="N866" s="577"/>
      <c r="O866" s="577"/>
      <c r="P866" s="577"/>
      <c r="Q866" s="577"/>
      <c r="R866" s="577"/>
      <c r="S866" s="577"/>
      <c r="T866" s="577"/>
      <c r="U866" s="577"/>
      <c r="V866" s="577"/>
      <c r="W866" s="577"/>
      <c r="X866" s="577"/>
    </row>
    <row r="867">
      <c r="A867" s="577"/>
      <c r="B867" s="594"/>
      <c r="C867" s="594"/>
      <c r="D867" s="594"/>
      <c r="E867" s="594"/>
      <c r="F867" s="595"/>
      <c r="G867" s="594"/>
      <c r="H867" s="596"/>
      <c r="I867" s="577"/>
      <c r="J867" s="577"/>
      <c r="K867" s="577"/>
      <c r="L867" s="577"/>
      <c r="M867" s="577"/>
      <c r="N867" s="577"/>
      <c r="O867" s="577"/>
      <c r="P867" s="577"/>
      <c r="Q867" s="577"/>
      <c r="R867" s="577"/>
      <c r="S867" s="577"/>
      <c r="T867" s="577"/>
      <c r="U867" s="577"/>
      <c r="V867" s="577"/>
      <c r="W867" s="577"/>
      <c r="X867" s="577"/>
    </row>
    <row r="868">
      <c r="A868" s="577"/>
      <c r="B868" s="594"/>
      <c r="C868" s="594"/>
      <c r="D868" s="594"/>
      <c r="E868" s="594"/>
      <c r="F868" s="595"/>
      <c r="G868" s="594"/>
      <c r="H868" s="596"/>
      <c r="I868" s="577"/>
      <c r="J868" s="577"/>
      <c r="K868" s="577"/>
      <c r="L868" s="577"/>
      <c r="M868" s="577"/>
      <c r="N868" s="577"/>
      <c r="O868" s="577"/>
      <c r="P868" s="577"/>
      <c r="Q868" s="577"/>
      <c r="R868" s="577"/>
      <c r="S868" s="577"/>
      <c r="T868" s="577"/>
      <c r="U868" s="577"/>
      <c r="V868" s="577"/>
      <c r="W868" s="577"/>
      <c r="X868" s="577"/>
    </row>
    <row r="869">
      <c r="A869" s="577"/>
      <c r="B869" s="594"/>
      <c r="C869" s="594"/>
      <c r="D869" s="594"/>
      <c r="E869" s="594"/>
      <c r="F869" s="595"/>
      <c r="G869" s="594"/>
      <c r="H869" s="596"/>
      <c r="I869" s="577"/>
      <c r="J869" s="577"/>
      <c r="K869" s="577"/>
      <c r="L869" s="577"/>
      <c r="M869" s="577"/>
      <c r="N869" s="577"/>
      <c r="O869" s="577"/>
      <c r="P869" s="577"/>
      <c r="Q869" s="577"/>
      <c r="R869" s="577"/>
      <c r="S869" s="577"/>
      <c r="T869" s="577"/>
      <c r="U869" s="577"/>
      <c r="V869" s="577"/>
      <c r="W869" s="577"/>
      <c r="X869" s="577"/>
    </row>
    <row r="870">
      <c r="A870" s="577"/>
      <c r="B870" s="594"/>
      <c r="C870" s="594"/>
      <c r="D870" s="594"/>
      <c r="E870" s="594"/>
      <c r="F870" s="595"/>
      <c r="G870" s="594"/>
      <c r="H870" s="596"/>
      <c r="I870" s="577"/>
      <c r="J870" s="577"/>
      <c r="K870" s="577"/>
      <c r="L870" s="577"/>
      <c r="M870" s="577"/>
      <c r="N870" s="577"/>
      <c r="O870" s="577"/>
      <c r="P870" s="577"/>
      <c r="Q870" s="577"/>
      <c r="R870" s="577"/>
      <c r="S870" s="577"/>
      <c r="T870" s="577"/>
      <c r="U870" s="577"/>
      <c r="V870" s="577"/>
      <c r="W870" s="577"/>
      <c r="X870" s="577"/>
    </row>
    <row r="871">
      <c r="A871" s="577"/>
      <c r="B871" s="594"/>
      <c r="C871" s="594"/>
      <c r="D871" s="594"/>
      <c r="E871" s="594"/>
      <c r="F871" s="595"/>
      <c r="G871" s="594"/>
      <c r="H871" s="596"/>
      <c r="I871" s="577"/>
      <c r="J871" s="577"/>
      <c r="K871" s="577"/>
      <c r="L871" s="577"/>
      <c r="M871" s="577"/>
      <c r="N871" s="577"/>
      <c r="O871" s="577"/>
      <c r="P871" s="577"/>
      <c r="Q871" s="577"/>
      <c r="R871" s="577"/>
      <c r="S871" s="577"/>
      <c r="T871" s="577"/>
      <c r="U871" s="577"/>
      <c r="V871" s="577"/>
      <c r="W871" s="577"/>
      <c r="X871" s="577"/>
    </row>
    <row r="872">
      <c r="A872" s="577"/>
      <c r="B872" s="594"/>
      <c r="C872" s="594"/>
      <c r="D872" s="594"/>
      <c r="E872" s="594"/>
      <c r="F872" s="595"/>
      <c r="G872" s="594"/>
      <c r="H872" s="596"/>
      <c r="I872" s="577"/>
      <c r="J872" s="577"/>
      <c r="K872" s="577"/>
      <c r="L872" s="577"/>
      <c r="M872" s="577"/>
      <c r="N872" s="577"/>
      <c r="O872" s="577"/>
      <c r="P872" s="577"/>
      <c r="Q872" s="577"/>
      <c r="R872" s="577"/>
      <c r="S872" s="577"/>
      <c r="T872" s="577"/>
      <c r="U872" s="577"/>
      <c r="V872" s="577"/>
      <c r="W872" s="577"/>
      <c r="X872" s="577"/>
    </row>
    <row r="873">
      <c r="A873" s="577"/>
      <c r="B873" s="594"/>
      <c r="C873" s="594"/>
      <c r="D873" s="594"/>
      <c r="E873" s="594"/>
      <c r="F873" s="595"/>
      <c r="G873" s="594"/>
      <c r="H873" s="596"/>
      <c r="I873" s="577"/>
      <c r="J873" s="577"/>
      <c r="K873" s="577"/>
      <c r="L873" s="577"/>
      <c r="M873" s="577"/>
      <c r="N873" s="577"/>
      <c r="O873" s="577"/>
      <c r="P873" s="577"/>
      <c r="Q873" s="577"/>
      <c r="R873" s="577"/>
      <c r="S873" s="577"/>
      <c r="T873" s="577"/>
      <c r="U873" s="577"/>
      <c r="V873" s="577"/>
      <c r="W873" s="577"/>
      <c r="X873" s="577"/>
    </row>
    <row r="874">
      <c r="A874" s="577"/>
      <c r="B874" s="594"/>
      <c r="C874" s="594"/>
      <c r="D874" s="594"/>
      <c r="E874" s="594"/>
      <c r="F874" s="595"/>
      <c r="G874" s="594"/>
      <c r="H874" s="596"/>
      <c r="I874" s="577"/>
      <c r="J874" s="577"/>
      <c r="K874" s="577"/>
      <c r="L874" s="577"/>
      <c r="M874" s="577"/>
      <c r="N874" s="577"/>
      <c r="O874" s="577"/>
      <c r="P874" s="577"/>
      <c r="Q874" s="577"/>
      <c r="R874" s="577"/>
      <c r="S874" s="577"/>
      <c r="T874" s="577"/>
      <c r="U874" s="577"/>
      <c r="V874" s="577"/>
      <c r="W874" s="577"/>
      <c r="X874" s="577"/>
    </row>
    <row r="875">
      <c r="A875" s="577"/>
      <c r="B875" s="594"/>
      <c r="C875" s="594"/>
      <c r="D875" s="594"/>
      <c r="E875" s="594"/>
      <c r="F875" s="595"/>
      <c r="G875" s="594"/>
      <c r="H875" s="596"/>
      <c r="I875" s="577"/>
      <c r="J875" s="577"/>
      <c r="K875" s="577"/>
      <c r="L875" s="577"/>
      <c r="M875" s="577"/>
      <c r="N875" s="577"/>
      <c r="O875" s="577"/>
      <c r="P875" s="577"/>
      <c r="Q875" s="577"/>
      <c r="R875" s="577"/>
      <c r="S875" s="577"/>
      <c r="T875" s="577"/>
      <c r="U875" s="577"/>
      <c r="V875" s="577"/>
      <c r="W875" s="577"/>
      <c r="X875" s="577"/>
    </row>
    <row r="876">
      <c r="A876" s="577"/>
      <c r="B876" s="594"/>
      <c r="C876" s="594"/>
      <c r="D876" s="594"/>
      <c r="E876" s="594"/>
      <c r="F876" s="595"/>
      <c r="G876" s="594"/>
      <c r="H876" s="596"/>
      <c r="I876" s="577"/>
      <c r="J876" s="577"/>
      <c r="K876" s="577"/>
      <c r="L876" s="577"/>
      <c r="M876" s="577"/>
      <c r="N876" s="577"/>
      <c r="O876" s="577"/>
      <c r="P876" s="577"/>
      <c r="Q876" s="577"/>
      <c r="R876" s="577"/>
      <c r="S876" s="577"/>
      <c r="T876" s="577"/>
      <c r="U876" s="577"/>
      <c r="V876" s="577"/>
      <c r="W876" s="577"/>
      <c r="X876" s="577"/>
    </row>
    <row r="877">
      <c r="A877" s="577"/>
      <c r="B877" s="594"/>
      <c r="C877" s="594"/>
      <c r="D877" s="594"/>
      <c r="E877" s="594"/>
      <c r="F877" s="595"/>
      <c r="G877" s="594"/>
      <c r="H877" s="596"/>
      <c r="I877" s="577"/>
      <c r="J877" s="577"/>
      <c r="K877" s="577"/>
      <c r="L877" s="577"/>
      <c r="M877" s="577"/>
      <c r="N877" s="577"/>
      <c r="O877" s="577"/>
      <c r="P877" s="577"/>
      <c r="Q877" s="577"/>
      <c r="R877" s="577"/>
      <c r="S877" s="577"/>
      <c r="T877" s="577"/>
      <c r="U877" s="577"/>
      <c r="V877" s="577"/>
      <c r="W877" s="577"/>
      <c r="X877" s="577"/>
    </row>
    <row r="878">
      <c r="A878" s="577"/>
      <c r="B878" s="594"/>
      <c r="C878" s="594"/>
      <c r="D878" s="594"/>
      <c r="E878" s="594"/>
      <c r="F878" s="595"/>
      <c r="G878" s="594"/>
      <c r="H878" s="596"/>
      <c r="I878" s="577"/>
      <c r="J878" s="577"/>
      <c r="K878" s="577"/>
      <c r="L878" s="577"/>
      <c r="M878" s="577"/>
      <c r="N878" s="577"/>
      <c r="O878" s="577"/>
      <c r="P878" s="577"/>
      <c r="Q878" s="577"/>
      <c r="R878" s="577"/>
      <c r="S878" s="577"/>
      <c r="T878" s="577"/>
      <c r="U878" s="577"/>
      <c r="V878" s="577"/>
      <c r="W878" s="577"/>
      <c r="X878" s="577"/>
    </row>
    <row r="879">
      <c r="A879" s="577"/>
      <c r="B879" s="594"/>
      <c r="C879" s="594"/>
      <c r="D879" s="594"/>
      <c r="E879" s="594"/>
      <c r="F879" s="595"/>
      <c r="G879" s="594"/>
      <c r="H879" s="596"/>
      <c r="I879" s="577"/>
      <c r="J879" s="577"/>
      <c r="K879" s="577"/>
      <c r="L879" s="577"/>
      <c r="M879" s="577"/>
      <c r="N879" s="577"/>
      <c r="O879" s="577"/>
      <c r="P879" s="577"/>
      <c r="Q879" s="577"/>
      <c r="R879" s="577"/>
      <c r="S879" s="577"/>
      <c r="T879" s="577"/>
      <c r="U879" s="577"/>
      <c r="V879" s="577"/>
      <c r="W879" s="577"/>
      <c r="X879" s="577"/>
    </row>
    <row r="880">
      <c r="A880" s="577"/>
      <c r="B880" s="594"/>
      <c r="C880" s="594"/>
      <c r="D880" s="594"/>
      <c r="E880" s="594"/>
      <c r="F880" s="595"/>
      <c r="G880" s="594"/>
      <c r="H880" s="596"/>
      <c r="I880" s="577"/>
      <c r="J880" s="577"/>
      <c r="K880" s="577"/>
      <c r="L880" s="577"/>
      <c r="M880" s="577"/>
      <c r="N880" s="577"/>
      <c r="O880" s="577"/>
      <c r="P880" s="577"/>
      <c r="Q880" s="577"/>
      <c r="R880" s="577"/>
      <c r="S880" s="577"/>
      <c r="T880" s="577"/>
      <c r="U880" s="577"/>
      <c r="V880" s="577"/>
      <c r="W880" s="577"/>
      <c r="X880" s="577"/>
    </row>
    <row r="881">
      <c r="A881" s="577"/>
      <c r="B881" s="594"/>
      <c r="C881" s="594"/>
      <c r="D881" s="594"/>
      <c r="E881" s="594"/>
      <c r="F881" s="595"/>
      <c r="G881" s="594"/>
      <c r="H881" s="596"/>
      <c r="I881" s="577"/>
      <c r="J881" s="577"/>
      <c r="K881" s="577"/>
      <c r="L881" s="577"/>
      <c r="M881" s="577"/>
      <c r="N881" s="577"/>
      <c r="O881" s="577"/>
      <c r="P881" s="577"/>
      <c r="Q881" s="577"/>
      <c r="R881" s="577"/>
      <c r="S881" s="577"/>
      <c r="T881" s="577"/>
      <c r="U881" s="577"/>
      <c r="V881" s="577"/>
      <c r="W881" s="577"/>
      <c r="X881" s="577"/>
    </row>
    <row r="882">
      <c r="A882" s="577"/>
      <c r="B882" s="594"/>
      <c r="C882" s="594"/>
      <c r="D882" s="594"/>
      <c r="E882" s="594"/>
      <c r="F882" s="595"/>
      <c r="G882" s="594"/>
      <c r="H882" s="596"/>
      <c r="I882" s="577"/>
      <c r="J882" s="577"/>
      <c r="K882" s="577"/>
      <c r="L882" s="577"/>
      <c r="M882" s="577"/>
      <c r="N882" s="577"/>
      <c r="O882" s="577"/>
      <c r="P882" s="577"/>
      <c r="Q882" s="577"/>
      <c r="R882" s="577"/>
      <c r="S882" s="577"/>
      <c r="T882" s="577"/>
      <c r="U882" s="577"/>
      <c r="V882" s="577"/>
      <c r="W882" s="577"/>
      <c r="X882" s="577"/>
    </row>
    <row r="883">
      <c r="A883" s="577"/>
      <c r="B883" s="594"/>
      <c r="C883" s="594"/>
      <c r="D883" s="594"/>
      <c r="E883" s="594"/>
      <c r="F883" s="595"/>
      <c r="G883" s="594"/>
      <c r="H883" s="596"/>
      <c r="I883" s="577"/>
      <c r="J883" s="577"/>
      <c r="K883" s="577"/>
      <c r="L883" s="577"/>
      <c r="M883" s="577"/>
      <c r="N883" s="577"/>
      <c r="O883" s="577"/>
      <c r="P883" s="577"/>
      <c r="Q883" s="577"/>
      <c r="R883" s="577"/>
      <c r="S883" s="577"/>
      <c r="T883" s="577"/>
      <c r="U883" s="577"/>
      <c r="V883" s="577"/>
      <c r="W883" s="577"/>
      <c r="X883" s="577"/>
    </row>
    <row r="884">
      <c r="A884" s="577"/>
      <c r="B884" s="594"/>
      <c r="C884" s="594"/>
      <c r="D884" s="594"/>
      <c r="E884" s="594"/>
      <c r="F884" s="595"/>
      <c r="G884" s="594"/>
      <c r="H884" s="596"/>
      <c r="I884" s="577"/>
      <c r="J884" s="577"/>
      <c r="K884" s="577"/>
      <c r="L884" s="577"/>
      <c r="M884" s="577"/>
      <c r="N884" s="577"/>
      <c r="O884" s="577"/>
      <c r="P884" s="577"/>
      <c r="Q884" s="577"/>
      <c r="R884" s="577"/>
      <c r="S884" s="577"/>
      <c r="T884" s="577"/>
      <c r="U884" s="577"/>
      <c r="V884" s="577"/>
      <c r="W884" s="577"/>
      <c r="X884" s="577"/>
    </row>
    <row r="885">
      <c r="A885" s="577"/>
      <c r="B885" s="594"/>
      <c r="C885" s="594"/>
      <c r="D885" s="594"/>
      <c r="E885" s="594"/>
      <c r="F885" s="595"/>
      <c r="G885" s="594"/>
      <c r="H885" s="596"/>
      <c r="I885" s="577"/>
      <c r="J885" s="577"/>
      <c r="K885" s="577"/>
      <c r="L885" s="577"/>
      <c r="M885" s="577"/>
      <c r="N885" s="577"/>
      <c r="O885" s="577"/>
      <c r="P885" s="577"/>
      <c r="Q885" s="577"/>
      <c r="R885" s="577"/>
      <c r="S885" s="577"/>
      <c r="T885" s="577"/>
      <c r="U885" s="577"/>
      <c r="V885" s="577"/>
      <c r="W885" s="577"/>
      <c r="X885" s="577"/>
    </row>
    <row r="886">
      <c r="A886" s="577"/>
      <c r="B886" s="594"/>
      <c r="C886" s="594"/>
      <c r="D886" s="594"/>
      <c r="E886" s="594"/>
      <c r="F886" s="595"/>
      <c r="G886" s="594"/>
      <c r="H886" s="596"/>
      <c r="I886" s="577"/>
      <c r="J886" s="577"/>
      <c r="K886" s="577"/>
      <c r="L886" s="577"/>
      <c r="M886" s="577"/>
      <c r="N886" s="577"/>
      <c r="O886" s="577"/>
      <c r="P886" s="577"/>
      <c r="Q886" s="577"/>
      <c r="R886" s="577"/>
      <c r="S886" s="577"/>
      <c r="T886" s="577"/>
      <c r="U886" s="577"/>
      <c r="V886" s="577"/>
      <c r="W886" s="577"/>
      <c r="X886" s="577"/>
    </row>
    <row r="887">
      <c r="A887" s="577"/>
      <c r="B887" s="594"/>
      <c r="C887" s="594"/>
      <c r="D887" s="594"/>
      <c r="E887" s="594"/>
      <c r="F887" s="595"/>
      <c r="G887" s="594"/>
      <c r="H887" s="596"/>
      <c r="I887" s="577"/>
      <c r="J887" s="577"/>
      <c r="K887" s="577"/>
      <c r="L887" s="577"/>
      <c r="M887" s="577"/>
      <c r="N887" s="577"/>
      <c r="O887" s="577"/>
      <c r="P887" s="577"/>
      <c r="Q887" s="577"/>
      <c r="R887" s="577"/>
      <c r="S887" s="577"/>
      <c r="T887" s="577"/>
      <c r="U887" s="577"/>
      <c r="V887" s="577"/>
      <c r="W887" s="577"/>
      <c r="X887" s="577"/>
    </row>
    <row r="888">
      <c r="A888" s="577"/>
      <c r="B888" s="594"/>
      <c r="C888" s="594"/>
      <c r="D888" s="594"/>
      <c r="E888" s="594"/>
      <c r="F888" s="595"/>
      <c r="G888" s="594"/>
      <c r="H888" s="596"/>
      <c r="I888" s="577"/>
      <c r="J888" s="577"/>
      <c r="K888" s="577"/>
      <c r="L888" s="577"/>
      <c r="M888" s="577"/>
      <c r="N888" s="577"/>
      <c r="O888" s="577"/>
      <c r="P888" s="577"/>
      <c r="Q888" s="577"/>
      <c r="R888" s="577"/>
      <c r="S888" s="577"/>
      <c r="T888" s="577"/>
      <c r="U888" s="577"/>
      <c r="V888" s="577"/>
      <c r="W888" s="577"/>
      <c r="X888" s="577"/>
    </row>
    <row r="889">
      <c r="A889" s="577"/>
      <c r="B889" s="594"/>
      <c r="C889" s="594"/>
      <c r="D889" s="594"/>
      <c r="E889" s="594"/>
      <c r="F889" s="595"/>
      <c r="G889" s="594"/>
      <c r="H889" s="596"/>
      <c r="I889" s="577"/>
      <c r="J889" s="577"/>
      <c r="K889" s="577"/>
      <c r="L889" s="577"/>
      <c r="M889" s="577"/>
      <c r="N889" s="577"/>
      <c r="O889" s="577"/>
      <c r="P889" s="577"/>
      <c r="Q889" s="577"/>
      <c r="R889" s="577"/>
      <c r="S889" s="577"/>
      <c r="T889" s="577"/>
      <c r="U889" s="577"/>
      <c r="V889" s="577"/>
      <c r="W889" s="577"/>
      <c r="X889" s="577"/>
    </row>
    <row r="890">
      <c r="A890" s="577"/>
      <c r="B890" s="594"/>
      <c r="C890" s="594"/>
      <c r="D890" s="594"/>
      <c r="E890" s="594"/>
      <c r="F890" s="595"/>
      <c r="G890" s="594"/>
      <c r="H890" s="596"/>
      <c r="I890" s="577"/>
      <c r="J890" s="577"/>
      <c r="K890" s="577"/>
      <c r="L890" s="577"/>
      <c r="M890" s="577"/>
      <c r="N890" s="577"/>
      <c r="O890" s="577"/>
      <c r="P890" s="577"/>
      <c r="Q890" s="577"/>
      <c r="R890" s="577"/>
      <c r="S890" s="577"/>
      <c r="T890" s="577"/>
      <c r="U890" s="577"/>
      <c r="V890" s="577"/>
      <c r="W890" s="577"/>
      <c r="X890" s="577"/>
    </row>
    <row r="891">
      <c r="A891" s="577"/>
      <c r="B891" s="594"/>
      <c r="C891" s="594"/>
      <c r="D891" s="594"/>
      <c r="E891" s="594"/>
      <c r="F891" s="595"/>
      <c r="G891" s="594"/>
      <c r="H891" s="596"/>
      <c r="I891" s="577"/>
      <c r="J891" s="577"/>
      <c r="K891" s="577"/>
      <c r="L891" s="577"/>
      <c r="M891" s="577"/>
      <c r="N891" s="577"/>
      <c r="O891" s="577"/>
      <c r="P891" s="577"/>
      <c r="Q891" s="577"/>
      <c r="R891" s="577"/>
      <c r="S891" s="577"/>
      <c r="T891" s="577"/>
      <c r="U891" s="577"/>
      <c r="V891" s="577"/>
      <c r="W891" s="577"/>
      <c r="X891" s="577"/>
    </row>
    <row r="892">
      <c r="A892" s="577"/>
      <c r="B892" s="594"/>
      <c r="C892" s="594"/>
      <c r="D892" s="594"/>
      <c r="E892" s="594"/>
      <c r="F892" s="595"/>
      <c r="G892" s="594"/>
      <c r="H892" s="596"/>
      <c r="I892" s="577"/>
      <c r="J892" s="577"/>
      <c r="K892" s="577"/>
      <c r="L892" s="577"/>
      <c r="M892" s="577"/>
      <c r="N892" s="577"/>
      <c r="O892" s="577"/>
      <c r="P892" s="577"/>
      <c r="Q892" s="577"/>
      <c r="R892" s="577"/>
      <c r="S892" s="577"/>
      <c r="T892" s="577"/>
      <c r="U892" s="577"/>
      <c r="V892" s="577"/>
      <c r="W892" s="577"/>
      <c r="X892" s="577"/>
    </row>
    <row r="893">
      <c r="A893" s="577"/>
      <c r="B893" s="594"/>
      <c r="C893" s="594"/>
      <c r="D893" s="594"/>
      <c r="E893" s="594"/>
      <c r="F893" s="595"/>
      <c r="G893" s="594"/>
      <c r="H893" s="596"/>
      <c r="I893" s="577"/>
      <c r="J893" s="577"/>
      <c r="K893" s="577"/>
      <c r="L893" s="577"/>
      <c r="M893" s="577"/>
      <c r="N893" s="577"/>
      <c r="O893" s="577"/>
      <c r="P893" s="577"/>
      <c r="Q893" s="577"/>
      <c r="R893" s="577"/>
      <c r="S893" s="577"/>
      <c r="T893" s="577"/>
      <c r="U893" s="577"/>
      <c r="V893" s="577"/>
      <c r="W893" s="577"/>
      <c r="X893" s="577"/>
    </row>
    <row r="894">
      <c r="A894" s="577"/>
      <c r="B894" s="594"/>
      <c r="C894" s="594"/>
      <c r="D894" s="594"/>
      <c r="E894" s="594"/>
      <c r="F894" s="595"/>
      <c r="G894" s="594"/>
      <c r="H894" s="596"/>
      <c r="I894" s="577"/>
      <c r="J894" s="577"/>
      <c r="K894" s="577"/>
      <c r="L894" s="577"/>
      <c r="M894" s="577"/>
      <c r="N894" s="577"/>
      <c r="O894" s="577"/>
      <c r="P894" s="577"/>
      <c r="Q894" s="577"/>
      <c r="R894" s="577"/>
      <c r="S894" s="577"/>
      <c r="T894" s="577"/>
      <c r="U894" s="577"/>
      <c r="V894" s="577"/>
      <c r="W894" s="577"/>
      <c r="X894" s="577"/>
    </row>
    <row r="895">
      <c r="A895" s="577"/>
      <c r="B895" s="594"/>
      <c r="C895" s="594"/>
      <c r="D895" s="594"/>
      <c r="E895" s="594"/>
      <c r="F895" s="595"/>
      <c r="G895" s="594"/>
      <c r="H895" s="596"/>
      <c r="I895" s="577"/>
      <c r="J895" s="577"/>
      <c r="K895" s="577"/>
      <c r="L895" s="577"/>
      <c r="M895" s="577"/>
      <c r="N895" s="577"/>
      <c r="O895" s="577"/>
      <c r="P895" s="577"/>
      <c r="Q895" s="577"/>
      <c r="R895" s="577"/>
      <c r="S895" s="577"/>
      <c r="T895" s="577"/>
      <c r="U895" s="577"/>
      <c r="V895" s="577"/>
      <c r="W895" s="577"/>
      <c r="X895" s="577"/>
    </row>
    <row r="896">
      <c r="A896" s="577"/>
      <c r="B896" s="594"/>
      <c r="C896" s="594"/>
      <c r="D896" s="594"/>
      <c r="E896" s="594"/>
      <c r="F896" s="595"/>
      <c r="G896" s="594"/>
      <c r="H896" s="596"/>
      <c r="I896" s="577"/>
      <c r="J896" s="577"/>
      <c r="K896" s="577"/>
      <c r="L896" s="577"/>
      <c r="M896" s="577"/>
      <c r="N896" s="577"/>
      <c r="O896" s="577"/>
      <c r="P896" s="577"/>
      <c r="Q896" s="577"/>
      <c r="R896" s="577"/>
      <c r="S896" s="577"/>
      <c r="T896" s="577"/>
      <c r="U896" s="577"/>
      <c r="V896" s="577"/>
      <c r="W896" s="577"/>
      <c r="X896" s="577"/>
    </row>
    <row r="897">
      <c r="A897" s="577"/>
      <c r="B897" s="594"/>
      <c r="C897" s="594"/>
      <c r="D897" s="594"/>
      <c r="E897" s="594"/>
      <c r="F897" s="595"/>
      <c r="G897" s="594"/>
      <c r="H897" s="596"/>
      <c r="I897" s="577"/>
      <c r="J897" s="577"/>
      <c r="K897" s="577"/>
      <c r="L897" s="577"/>
      <c r="M897" s="577"/>
      <c r="N897" s="577"/>
      <c r="O897" s="577"/>
      <c r="P897" s="577"/>
      <c r="Q897" s="577"/>
      <c r="R897" s="577"/>
      <c r="S897" s="577"/>
      <c r="T897" s="577"/>
      <c r="U897" s="577"/>
      <c r="V897" s="577"/>
      <c r="W897" s="577"/>
      <c r="X897" s="577"/>
    </row>
    <row r="898">
      <c r="A898" s="577"/>
      <c r="B898" s="594"/>
      <c r="C898" s="594"/>
      <c r="D898" s="594"/>
      <c r="E898" s="594"/>
      <c r="F898" s="595"/>
      <c r="G898" s="594"/>
      <c r="H898" s="596"/>
      <c r="I898" s="577"/>
      <c r="J898" s="577"/>
      <c r="K898" s="577"/>
      <c r="L898" s="577"/>
      <c r="M898" s="577"/>
      <c r="N898" s="577"/>
      <c r="O898" s="577"/>
      <c r="P898" s="577"/>
      <c r="Q898" s="577"/>
      <c r="R898" s="577"/>
      <c r="S898" s="577"/>
      <c r="T898" s="577"/>
      <c r="U898" s="577"/>
      <c r="V898" s="577"/>
      <c r="W898" s="577"/>
      <c r="X898" s="577"/>
    </row>
    <row r="899">
      <c r="A899" s="577"/>
      <c r="B899" s="594"/>
      <c r="C899" s="594"/>
      <c r="D899" s="594"/>
      <c r="E899" s="594"/>
      <c r="F899" s="595"/>
      <c r="G899" s="594"/>
      <c r="H899" s="596"/>
      <c r="I899" s="577"/>
      <c r="J899" s="577"/>
      <c r="K899" s="577"/>
      <c r="L899" s="577"/>
      <c r="M899" s="577"/>
      <c r="N899" s="577"/>
      <c r="O899" s="577"/>
      <c r="P899" s="577"/>
      <c r="Q899" s="577"/>
      <c r="R899" s="577"/>
      <c r="S899" s="577"/>
      <c r="T899" s="577"/>
      <c r="U899" s="577"/>
      <c r="V899" s="577"/>
      <c r="W899" s="577"/>
      <c r="X899" s="577"/>
    </row>
    <row r="900">
      <c r="A900" s="577"/>
      <c r="B900" s="594"/>
      <c r="C900" s="594"/>
      <c r="D900" s="594"/>
      <c r="E900" s="594"/>
      <c r="F900" s="595"/>
      <c r="G900" s="594"/>
      <c r="H900" s="596"/>
      <c r="I900" s="577"/>
      <c r="J900" s="577"/>
      <c r="K900" s="577"/>
      <c r="L900" s="577"/>
      <c r="M900" s="577"/>
      <c r="N900" s="577"/>
      <c r="O900" s="577"/>
      <c r="P900" s="577"/>
      <c r="Q900" s="577"/>
      <c r="R900" s="577"/>
      <c r="S900" s="577"/>
      <c r="T900" s="577"/>
      <c r="U900" s="577"/>
      <c r="V900" s="577"/>
      <c r="W900" s="577"/>
      <c r="X900" s="577"/>
    </row>
    <row r="901">
      <c r="A901" s="577"/>
      <c r="B901" s="594"/>
      <c r="C901" s="594"/>
      <c r="D901" s="594"/>
      <c r="E901" s="594"/>
      <c r="F901" s="595"/>
      <c r="G901" s="594"/>
      <c r="H901" s="596"/>
      <c r="I901" s="577"/>
      <c r="J901" s="577"/>
      <c r="K901" s="577"/>
      <c r="L901" s="577"/>
      <c r="M901" s="577"/>
      <c r="N901" s="577"/>
      <c r="O901" s="577"/>
      <c r="P901" s="577"/>
      <c r="Q901" s="577"/>
      <c r="R901" s="577"/>
      <c r="S901" s="577"/>
      <c r="T901" s="577"/>
      <c r="U901" s="577"/>
      <c r="V901" s="577"/>
      <c r="W901" s="577"/>
      <c r="X901" s="577"/>
    </row>
    <row r="902">
      <c r="A902" s="577"/>
      <c r="B902" s="594"/>
      <c r="C902" s="594"/>
      <c r="D902" s="594"/>
      <c r="E902" s="594"/>
      <c r="F902" s="595"/>
      <c r="G902" s="594"/>
      <c r="H902" s="596"/>
      <c r="I902" s="577"/>
      <c r="J902" s="577"/>
      <c r="K902" s="577"/>
      <c r="L902" s="577"/>
      <c r="M902" s="577"/>
      <c r="N902" s="577"/>
      <c r="O902" s="577"/>
      <c r="P902" s="577"/>
      <c r="Q902" s="577"/>
      <c r="R902" s="577"/>
      <c r="S902" s="577"/>
      <c r="T902" s="577"/>
      <c r="U902" s="577"/>
      <c r="V902" s="577"/>
      <c r="W902" s="577"/>
      <c r="X902" s="577"/>
    </row>
    <row r="903">
      <c r="A903" s="577"/>
      <c r="B903" s="594"/>
      <c r="C903" s="594"/>
      <c r="D903" s="594"/>
      <c r="E903" s="594"/>
      <c r="F903" s="595"/>
      <c r="G903" s="594"/>
      <c r="H903" s="596"/>
      <c r="I903" s="577"/>
      <c r="J903" s="577"/>
      <c r="K903" s="577"/>
      <c r="L903" s="577"/>
      <c r="M903" s="577"/>
      <c r="N903" s="577"/>
      <c r="O903" s="577"/>
      <c r="P903" s="577"/>
      <c r="Q903" s="577"/>
      <c r="R903" s="577"/>
      <c r="S903" s="577"/>
      <c r="T903" s="577"/>
      <c r="U903" s="577"/>
      <c r="V903" s="577"/>
      <c r="W903" s="577"/>
      <c r="X903" s="577"/>
    </row>
    <row r="904">
      <c r="A904" s="577"/>
      <c r="B904" s="594"/>
      <c r="C904" s="594"/>
      <c r="D904" s="594"/>
      <c r="E904" s="594"/>
      <c r="F904" s="595"/>
      <c r="G904" s="594"/>
      <c r="H904" s="596"/>
      <c r="I904" s="577"/>
      <c r="J904" s="577"/>
      <c r="K904" s="577"/>
      <c r="L904" s="577"/>
      <c r="M904" s="577"/>
      <c r="N904" s="577"/>
      <c r="O904" s="577"/>
      <c r="P904" s="577"/>
      <c r="Q904" s="577"/>
      <c r="R904" s="577"/>
      <c r="S904" s="577"/>
      <c r="T904" s="577"/>
      <c r="U904" s="577"/>
      <c r="V904" s="577"/>
      <c r="W904" s="577"/>
      <c r="X904" s="577"/>
    </row>
    <row r="905">
      <c r="A905" s="577"/>
      <c r="B905" s="594"/>
      <c r="C905" s="594"/>
      <c r="D905" s="594"/>
      <c r="E905" s="594"/>
      <c r="F905" s="595"/>
      <c r="G905" s="594"/>
      <c r="H905" s="596"/>
      <c r="I905" s="577"/>
      <c r="J905" s="577"/>
      <c r="K905" s="577"/>
      <c r="L905" s="577"/>
      <c r="M905" s="577"/>
      <c r="N905" s="577"/>
      <c r="O905" s="577"/>
      <c r="P905" s="577"/>
      <c r="Q905" s="577"/>
      <c r="R905" s="577"/>
      <c r="S905" s="577"/>
      <c r="T905" s="577"/>
      <c r="U905" s="577"/>
      <c r="V905" s="577"/>
      <c r="W905" s="577"/>
      <c r="X905" s="577"/>
    </row>
    <row r="906">
      <c r="A906" s="577"/>
      <c r="B906" s="594"/>
      <c r="C906" s="594"/>
      <c r="D906" s="594"/>
      <c r="E906" s="594"/>
      <c r="F906" s="595"/>
      <c r="G906" s="594"/>
      <c r="H906" s="596"/>
      <c r="I906" s="577"/>
      <c r="J906" s="577"/>
      <c r="K906" s="577"/>
      <c r="L906" s="577"/>
      <c r="M906" s="577"/>
      <c r="N906" s="577"/>
      <c r="O906" s="577"/>
      <c r="P906" s="577"/>
      <c r="Q906" s="577"/>
      <c r="R906" s="577"/>
      <c r="S906" s="577"/>
      <c r="T906" s="577"/>
      <c r="U906" s="577"/>
      <c r="V906" s="577"/>
      <c r="W906" s="577"/>
      <c r="X906" s="577"/>
    </row>
    <row r="907">
      <c r="A907" s="577"/>
      <c r="B907" s="594"/>
      <c r="C907" s="594"/>
      <c r="D907" s="594"/>
      <c r="E907" s="594"/>
      <c r="F907" s="595"/>
      <c r="G907" s="594"/>
      <c r="H907" s="596"/>
      <c r="I907" s="577"/>
      <c r="J907" s="577"/>
      <c r="K907" s="577"/>
      <c r="L907" s="577"/>
      <c r="M907" s="577"/>
      <c r="N907" s="577"/>
      <c r="O907" s="577"/>
      <c r="P907" s="577"/>
      <c r="Q907" s="577"/>
      <c r="R907" s="577"/>
      <c r="S907" s="577"/>
      <c r="T907" s="577"/>
      <c r="U907" s="577"/>
      <c r="V907" s="577"/>
      <c r="W907" s="577"/>
      <c r="X907" s="577"/>
    </row>
    <row r="908">
      <c r="A908" s="577"/>
      <c r="B908" s="594"/>
      <c r="C908" s="594"/>
      <c r="D908" s="594"/>
      <c r="E908" s="594"/>
      <c r="F908" s="595"/>
      <c r="G908" s="594"/>
      <c r="H908" s="596"/>
      <c r="I908" s="577"/>
      <c r="J908" s="577"/>
      <c r="K908" s="577"/>
      <c r="L908" s="577"/>
      <c r="M908" s="577"/>
      <c r="N908" s="577"/>
      <c r="O908" s="577"/>
      <c r="P908" s="577"/>
      <c r="Q908" s="577"/>
      <c r="R908" s="577"/>
      <c r="S908" s="577"/>
      <c r="T908" s="577"/>
      <c r="U908" s="577"/>
      <c r="V908" s="577"/>
      <c r="W908" s="577"/>
      <c r="X908" s="577"/>
    </row>
    <row r="909">
      <c r="A909" s="577"/>
      <c r="B909" s="594"/>
      <c r="C909" s="594"/>
      <c r="D909" s="594"/>
      <c r="E909" s="594"/>
      <c r="F909" s="595"/>
      <c r="G909" s="594"/>
      <c r="H909" s="596"/>
      <c r="I909" s="577"/>
      <c r="J909" s="577"/>
      <c r="K909" s="577"/>
      <c r="L909" s="577"/>
      <c r="M909" s="577"/>
      <c r="N909" s="577"/>
      <c r="O909" s="577"/>
      <c r="P909" s="577"/>
      <c r="Q909" s="577"/>
      <c r="R909" s="577"/>
      <c r="S909" s="577"/>
      <c r="T909" s="577"/>
      <c r="U909" s="577"/>
      <c r="V909" s="577"/>
      <c r="W909" s="577"/>
      <c r="X909" s="577"/>
    </row>
    <row r="910">
      <c r="A910" s="577"/>
      <c r="B910" s="594"/>
      <c r="C910" s="594"/>
      <c r="D910" s="594"/>
      <c r="E910" s="594"/>
      <c r="F910" s="595"/>
      <c r="G910" s="594"/>
      <c r="H910" s="596"/>
      <c r="I910" s="577"/>
      <c r="J910" s="577"/>
      <c r="K910" s="577"/>
      <c r="L910" s="577"/>
      <c r="M910" s="577"/>
      <c r="N910" s="577"/>
      <c r="O910" s="577"/>
      <c r="P910" s="577"/>
      <c r="Q910" s="577"/>
      <c r="R910" s="577"/>
      <c r="S910" s="577"/>
      <c r="T910" s="577"/>
      <c r="U910" s="577"/>
      <c r="V910" s="577"/>
      <c r="W910" s="577"/>
      <c r="X910" s="577"/>
    </row>
    <row r="911">
      <c r="A911" s="577"/>
      <c r="B911" s="594"/>
      <c r="C911" s="594"/>
      <c r="D911" s="594"/>
      <c r="E911" s="594"/>
      <c r="F911" s="595"/>
      <c r="G911" s="594"/>
      <c r="H911" s="596"/>
      <c r="I911" s="577"/>
      <c r="J911" s="577"/>
      <c r="K911" s="577"/>
      <c r="L911" s="577"/>
      <c r="M911" s="577"/>
      <c r="N911" s="577"/>
      <c r="O911" s="577"/>
      <c r="P911" s="577"/>
      <c r="Q911" s="577"/>
      <c r="R911" s="577"/>
      <c r="S911" s="577"/>
      <c r="T911" s="577"/>
      <c r="U911" s="577"/>
      <c r="V911" s="577"/>
      <c r="W911" s="577"/>
      <c r="X911" s="577"/>
    </row>
    <row r="912">
      <c r="A912" s="577"/>
      <c r="B912" s="594"/>
      <c r="C912" s="594"/>
      <c r="D912" s="594"/>
      <c r="E912" s="594"/>
      <c r="F912" s="595"/>
      <c r="G912" s="594"/>
      <c r="H912" s="596"/>
      <c r="I912" s="577"/>
      <c r="J912" s="577"/>
      <c r="K912" s="577"/>
      <c r="L912" s="577"/>
      <c r="M912" s="577"/>
      <c r="N912" s="577"/>
      <c r="O912" s="577"/>
      <c r="P912" s="577"/>
      <c r="Q912" s="577"/>
      <c r="R912" s="577"/>
      <c r="S912" s="577"/>
      <c r="T912" s="577"/>
      <c r="U912" s="577"/>
      <c r="V912" s="577"/>
      <c r="W912" s="577"/>
      <c r="X912" s="577"/>
    </row>
    <row r="913">
      <c r="A913" s="577"/>
      <c r="B913" s="594"/>
      <c r="C913" s="594"/>
      <c r="D913" s="594"/>
      <c r="E913" s="594"/>
      <c r="F913" s="595"/>
      <c r="G913" s="594"/>
      <c r="H913" s="596"/>
      <c r="I913" s="577"/>
      <c r="J913" s="577"/>
      <c r="K913" s="577"/>
      <c r="L913" s="577"/>
      <c r="M913" s="577"/>
      <c r="N913" s="577"/>
      <c r="O913" s="577"/>
      <c r="P913" s="577"/>
      <c r="Q913" s="577"/>
      <c r="R913" s="577"/>
      <c r="S913" s="577"/>
      <c r="T913" s="577"/>
      <c r="U913" s="577"/>
      <c r="V913" s="577"/>
      <c r="W913" s="577"/>
      <c r="X913" s="577"/>
    </row>
    <row r="914">
      <c r="A914" s="577"/>
      <c r="B914" s="594"/>
      <c r="C914" s="594"/>
      <c r="D914" s="594"/>
      <c r="E914" s="594"/>
      <c r="F914" s="595"/>
      <c r="G914" s="594"/>
      <c r="H914" s="596"/>
      <c r="I914" s="577"/>
      <c r="J914" s="577"/>
      <c r="K914" s="577"/>
      <c r="L914" s="577"/>
      <c r="M914" s="577"/>
      <c r="N914" s="577"/>
      <c r="O914" s="577"/>
      <c r="P914" s="577"/>
      <c r="Q914" s="577"/>
      <c r="R914" s="577"/>
      <c r="S914" s="577"/>
      <c r="T914" s="577"/>
      <c r="U914" s="577"/>
      <c r="V914" s="577"/>
      <c r="W914" s="577"/>
      <c r="X914" s="577"/>
    </row>
    <row r="915">
      <c r="A915" s="577"/>
      <c r="B915" s="594"/>
      <c r="C915" s="594"/>
      <c r="D915" s="594"/>
      <c r="E915" s="594"/>
      <c r="F915" s="595"/>
      <c r="G915" s="594"/>
      <c r="H915" s="596"/>
      <c r="I915" s="577"/>
      <c r="J915" s="577"/>
      <c r="K915" s="577"/>
      <c r="L915" s="577"/>
      <c r="M915" s="577"/>
      <c r="N915" s="577"/>
      <c r="O915" s="577"/>
      <c r="P915" s="577"/>
      <c r="Q915" s="577"/>
      <c r="R915" s="577"/>
      <c r="S915" s="577"/>
      <c r="T915" s="577"/>
      <c r="U915" s="577"/>
      <c r="V915" s="577"/>
      <c r="W915" s="577"/>
      <c r="X915" s="577"/>
    </row>
    <row r="916">
      <c r="A916" s="577"/>
      <c r="B916" s="594"/>
      <c r="C916" s="594"/>
      <c r="D916" s="594"/>
      <c r="E916" s="594"/>
      <c r="F916" s="595"/>
      <c r="G916" s="594"/>
      <c r="H916" s="596"/>
      <c r="I916" s="577"/>
      <c r="J916" s="577"/>
      <c r="K916" s="577"/>
      <c r="L916" s="577"/>
      <c r="M916" s="577"/>
      <c r="N916" s="577"/>
      <c r="O916" s="577"/>
      <c r="P916" s="577"/>
      <c r="Q916" s="577"/>
      <c r="R916" s="577"/>
      <c r="S916" s="577"/>
      <c r="T916" s="577"/>
      <c r="U916" s="577"/>
      <c r="V916" s="577"/>
      <c r="W916" s="577"/>
      <c r="X916" s="577"/>
    </row>
    <row r="917">
      <c r="A917" s="577"/>
      <c r="B917" s="594"/>
      <c r="C917" s="594"/>
      <c r="D917" s="594"/>
      <c r="E917" s="594"/>
      <c r="F917" s="595"/>
      <c r="G917" s="594"/>
      <c r="H917" s="596"/>
      <c r="I917" s="577"/>
      <c r="J917" s="577"/>
      <c r="K917" s="577"/>
      <c r="L917" s="577"/>
      <c r="M917" s="577"/>
      <c r="N917" s="577"/>
      <c r="O917" s="577"/>
      <c r="P917" s="577"/>
      <c r="Q917" s="577"/>
      <c r="R917" s="577"/>
      <c r="S917" s="577"/>
      <c r="T917" s="577"/>
      <c r="U917" s="577"/>
      <c r="V917" s="577"/>
      <c r="W917" s="577"/>
      <c r="X917" s="577"/>
    </row>
    <row r="918">
      <c r="A918" s="577"/>
      <c r="B918" s="594"/>
      <c r="C918" s="594"/>
      <c r="D918" s="594"/>
      <c r="E918" s="594"/>
      <c r="F918" s="595"/>
      <c r="G918" s="594"/>
      <c r="H918" s="596"/>
      <c r="I918" s="577"/>
      <c r="J918" s="577"/>
      <c r="K918" s="577"/>
      <c r="L918" s="577"/>
      <c r="M918" s="577"/>
      <c r="N918" s="577"/>
      <c r="O918" s="577"/>
      <c r="P918" s="577"/>
      <c r="Q918" s="577"/>
      <c r="R918" s="577"/>
      <c r="S918" s="577"/>
      <c r="T918" s="577"/>
      <c r="U918" s="577"/>
      <c r="V918" s="577"/>
      <c r="W918" s="577"/>
      <c r="X918" s="577"/>
    </row>
    <row r="919">
      <c r="A919" s="577"/>
      <c r="B919" s="594"/>
      <c r="C919" s="594"/>
      <c r="D919" s="594"/>
      <c r="E919" s="594"/>
      <c r="F919" s="595"/>
      <c r="G919" s="594"/>
      <c r="H919" s="596"/>
      <c r="I919" s="577"/>
      <c r="J919" s="577"/>
      <c r="K919" s="577"/>
      <c r="L919" s="577"/>
      <c r="M919" s="577"/>
      <c r="N919" s="577"/>
      <c r="O919" s="577"/>
      <c r="P919" s="577"/>
      <c r="Q919" s="577"/>
      <c r="R919" s="577"/>
      <c r="S919" s="577"/>
      <c r="T919" s="577"/>
      <c r="U919" s="577"/>
      <c r="V919" s="577"/>
      <c r="W919" s="577"/>
      <c r="X919" s="577"/>
    </row>
    <row r="920">
      <c r="A920" s="577"/>
      <c r="B920" s="594"/>
      <c r="C920" s="594"/>
      <c r="D920" s="594"/>
      <c r="E920" s="594"/>
      <c r="F920" s="595"/>
      <c r="G920" s="594"/>
      <c r="H920" s="596"/>
      <c r="I920" s="577"/>
      <c r="J920" s="577"/>
      <c r="K920" s="577"/>
      <c r="L920" s="577"/>
      <c r="M920" s="577"/>
      <c r="N920" s="577"/>
      <c r="O920" s="577"/>
      <c r="P920" s="577"/>
      <c r="Q920" s="577"/>
      <c r="R920" s="577"/>
      <c r="S920" s="577"/>
      <c r="T920" s="577"/>
      <c r="U920" s="577"/>
      <c r="V920" s="577"/>
      <c r="W920" s="577"/>
      <c r="X920" s="577"/>
    </row>
    <row r="921">
      <c r="A921" s="577"/>
      <c r="B921" s="594"/>
      <c r="C921" s="594"/>
      <c r="D921" s="594"/>
      <c r="E921" s="594"/>
      <c r="F921" s="595"/>
      <c r="G921" s="594"/>
      <c r="H921" s="596"/>
      <c r="I921" s="577"/>
      <c r="J921" s="577"/>
      <c r="K921" s="577"/>
      <c r="L921" s="577"/>
      <c r="M921" s="577"/>
      <c r="N921" s="577"/>
      <c r="O921" s="577"/>
      <c r="P921" s="577"/>
      <c r="Q921" s="577"/>
      <c r="R921" s="577"/>
      <c r="S921" s="577"/>
      <c r="T921" s="577"/>
      <c r="U921" s="577"/>
      <c r="V921" s="577"/>
      <c r="W921" s="577"/>
      <c r="X921" s="577"/>
    </row>
    <row r="922">
      <c r="A922" s="577"/>
      <c r="B922" s="594"/>
      <c r="C922" s="594"/>
      <c r="D922" s="594"/>
      <c r="E922" s="594"/>
      <c r="F922" s="595"/>
      <c r="G922" s="594"/>
      <c r="H922" s="596"/>
      <c r="I922" s="577"/>
      <c r="J922" s="577"/>
      <c r="K922" s="577"/>
      <c r="L922" s="577"/>
      <c r="M922" s="577"/>
      <c r="N922" s="577"/>
      <c r="O922" s="577"/>
      <c r="P922" s="577"/>
      <c r="Q922" s="577"/>
      <c r="R922" s="577"/>
      <c r="S922" s="577"/>
      <c r="T922" s="577"/>
      <c r="U922" s="577"/>
      <c r="V922" s="577"/>
      <c r="W922" s="577"/>
      <c r="X922" s="577"/>
    </row>
    <row r="923">
      <c r="A923" s="577"/>
      <c r="B923" s="594"/>
      <c r="C923" s="594"/>
      <c r="D923" s="594"/>
      <c r="E923" s="594"/>
      <c r="F923" s="595"/>
      <c r="G923" s="594"/>
      <c r="H923" s="596"/>
      <c r="I923" s="577"/>
      <c r="J923" s="577"/>
      <c r="K923" s="577"/>
      <c r="L923" s="577"/>
      <c r="M923" s="577"/>
      <c r="N923" s="577"/>
      <c r="O923" s="577"/>
      <c r="P923" s="577"/>
      <c r="Q923" s="577"/>
      <c r="R923" s="577"/>
      <c r="S923" s="577"/>
      <c r="T923" s="577"/>
      <c r="U923" s="577"/>
      <c r="V923" s="577"/>
      <c r="W923" s="577"/>
      <c r="X923" s="577"/>
    </row>
    <row r="924">
      <c r="A924" s="577"/>
      <c r="B924" s="594"/>
      <c r="C924" s="594"/>
      <c r="D924" s="594"/>
      <c r="E924" s="594"/>
      <c r="F924" s="595"/>
      <c r="G924" s="594"/>
      <c r="H924" s="596"/>
      <c r="I924" s="577"/>
      <c r="J924" s="577"/>
      <c r="K924" s="577"/>
      <c r="L924" s="577"/>
      <c r="M924" s="577"/>
      <c r="N924" s="577"/>
      <c r="O924" s="577"/>
      <c r="P924" s="577"/>
      <c r="Q924" s="577"/>
      <c r="R924" s="577"/>
      <c r="S924" s="577"/>
      <c r="T924" s="577"/>
      <c r="U924" s="577"/>
      <c r="V924" s="577"/>
      <c r="W924" s="577"/>
      <c r="X924" s="577"/>
    </row>
    <row r="925">
      <c r="A925" s="577"/>
      <c r="B925" s="594"/>
      <c r="C925" s="594"/>
      <c r="D925" s="594"/>
      <c r="E925" s="594"/>
      <c r="F925" s="595"/>
      <c r="G925" s="594"/>
      <c r="H925" s="596"/>
      <c r="I925" s="577"/>
      <c r="J925" s="577"/>
      <c r="K925" s="577"/>
      <c r="L925" s="577"/>
      <c r="M925" s="577"/>
      <c r="N925" s="577"/>
      <c r="O925" s="577"/>
      <c r="P925" s="577"/>
      <c r="Q925" s="577"/>
      <c r="R925" s="577"/>
      <c r="S925" s="577"/>
      <c r="T925" s="577"/>
      <c r="U925" s="577"/>
      <c r="V925" s="577"/>
      <c r="W925" s="577"/>
      <c r="X925" s="577"/>
    </row>
    <row r="926">
      <c r="A926" s="577"/>
      <c r="B926" s="594"/>
      <c r="C926" s="594"/>
      <c r="D926" s="594"/>
      <c r="E926" s="594"/>
      <c r="F926" s="595"/>
      <c r="G926" s="594"/>
      <c r="H926" s="596"/>
      <c r="I926" s="577"/>
      <c r="J926" s="577"/>
      <c r="K926" s="577"/>
      <c r="L926" s="577"/>
      <c r="M926" s="577"/>
      <c r="N926" s="577"/>
      <c r="O926" s="577"/>
      <c r="P926" s="577"/>
      <c r="Q926" s="577"/>
      <c r="R926" s="577"/>
      <c r="S926" s="577"/>
      <c r="T926" s="577"/>
      <c r="U926" s="577"/>
      <c r="V926" s="577"/>
      <c r="W926" s="577"/>
      <c r="X926" s="577"/>
    </row>
    <row r="927">
      <c r="A927" s="577"/>
      <c r="B927" s="594"/>
      <c r="C927" s="594"/>
      <c r="D927" s="594"/>
      <c r="E927" s="594"/>
      <c r="F927" s="595"/>
      <c r="G927" s="594"/>
      <c r="H927" s="596"/>
      <c r="I927" s="577"/>
      <c r="J927" s="577"/>
      <c r="K927" s="577"/>
      <c r="L927" s="577"/>
      <c r="M927" s="577"/>
      <c r="N927" s="577"/>
      <c r="O927" s="577"/>
      <c r="P927" s="577"/>
      <c r="Q927" s="577"/>
      <c r="R927" s="577"/>
      <c r="S927" s="577"/>
      <c r="T927" s="577"/>
      <c r="U927" s="577"/>
      <c r="V927" s="577"/>
      <c r="W927" s="577"/>
      <c r="X927" s="577"/>
    </row>
    <row r="928">
      <c r="A928" s="577"/>
      <c r="B928" s="594"/>
      <c r="C928" s="594"/>
      <c r="D928" s="594"/>
      <c r="E928" s="594"/>
      <c r="F928" s="595"/>
      <c r="G928" s="594"/>
      <c r="H928" s="596"/>
      <c r="I928" s="577"/>
      <c r="J928" s="577"/>
      <c r="K928" s="577"/>
      <c r="L928" s="577"/>
      <c r="M928" s="577"/>
      <c r="N928" s="577"/>
      <c r="O928" s="577"/>
      <c r="P928" s="577"/>
      <c r="Q928" s="577"/>
      <c r="R928" s="577"/>
      <c r="S928" s="577"/>
      <c r="T928" s="577"/>
      <c r="U928" s="577"/>
      <c r="V928" s="577"/>
      <c r="W928" s="577"/>
      <c r="X928" s="577"/>
    </row>
    <row r="929">
      <c r="A929" s="577"/>
      <c r="B929" s="594"/>
      <c r="C929" s="594"/>
      <c r="D929" s="594"/>
      <c r="E929" s="594"/>
      <c r="F929" s="595"/>
      <c r="G929" s="594"/>
      <c r="H929" s="596"/>
      <c r="I929" s="577"/>
      <c r="J929" s="577"/>
      <c r="K929" s="577"/>
      <c r="L929" s="577"/>
      <c r="M929" s="577"/>
      <c r="N929" s="577"/>
      <c r="O929" s="577"/>
      <c r="P929" s="577"/>
      <c r="Q929" s="577"/>
      <c r="R929" s="577"/>
      <c r="S929" s="577"/>
      <c r="T929" s="577"/>
      <c r="U929" s="577"/>
      <c r="V929" s="577"/>
      <c r="W929" s="577"/>
      <c r="X929" s="577"/>
    </row>
    <row r="930">
      <c r="A930" s="577"/>
      <c r="B930" s="594"/>
      <c r="C930" s="594"/>
      <c r="D930" s="594"/>
      <c r="E930" s="594"/>
      <c r="F930" s="595"/>
      <c r="G930" s="594"/>
      <c r="H930" s="596"/>
      <c r="I930" s="577"/>
      <c r="J930" s="577"/>
      <c r="K930" s="577"/>
      <c r="L930" s="577"/>
      <c r="M930" s="577"/>
      <c r="N930" s="577"/>
      <c r="O930" s="577"/>
      <c r="P930" s="577"/>
      <c r="Q930" s="577"/>
      <c r="R930" s="577"/>
      <c r="S930" s="577"/>
      <c r="T930" s="577"/>
      <c r="U930" s="577"/>
      <c r="V930" s="577"/>
      <c r="W930" s="577"/>
      <c r="X930" s="577"/>
    </row>
    <row r="931">
      <c r="A931" s="577"/>
      <c r="B931" s="594"/>
      <c r="C931" s="594"/>
      <c r="D931" s="594"/>
      <c r="E931" s="594"/>
      <c r="F931" s="595"/>
      <c r="G931" s="594"/>
      <c r="H931" s="596"/>
      <c r="I931" s="577"/>
      <c r="J931" s="577"/>
      <c r="K931" s="577"/>
      <c r="L931" s="577"/>
      <c r="M931" s="577"/>
      <c r="N931" s="577"/>
      <c r="O931" s="577"/>
      <c r="P931" s="577"/>
      <c r="Q931" s="577"/>
      <c r="R931" s="577"/>
      <c r="S931" s="577"/>
      <c r="T931" s="577"/>
      <c r="U931" s="577"/>
      <c r="V931" s="577"/>
      <c r="W931" s="577"/>
      <c r="X931" s="577"/>
    </row>
    <row r="932">
      <c r="A932" s="577"/>
      <c r="B932" s="594"/>
      <c r="C932" s="594"/>
      <c r="D932" s="594"/>
      <c r="E932" s="594"/>
      <c r="F932" s="595"/>
      <c r="G932" s="594"/>
      <c r="H932" s="596"/>
      <c r="I932" s="577"/>
      <c r="J932" s="577"/>
      <c r="K932" s="577"/>
      <c r="L932" s="577"/>
      <c r="M932" s="577"/>
      <c r="N932" s="577"/>
      <c r="O932" s="577"/>
      <c r="P932" s="577"/>
      <c r="Q932" s="577"/>
      <c r="R932" s="577"/>
      <c r="S932" s="577"/>
      <c r="T932" s="577"/>
      <c r="U932" s="577"/>
      <c r="V932" s="577"/>
      <c r="W932" s="577"/>
      <c r="X932" s="577"/>
    </row>
    <row r="933">
      <c r="A933" s="577"/>
      <c r="B933" s="594"/>
      <c r="C933" s="594"/>
      <c r="D933" s="594"/>
      <c r="E933" s="594"/>
      <c r="F933" s="595"/>
      <c r="G933" s="594"/>
      <c r="H933" s="596"/>
      <c r="I933" s="577"/>
      <c r="J933" s="577"/>
      <c r="K933" s="577"/>
      <c r="L933" s="577"/>
      <c r="M933" s="577"/>
      <c r="N933" s="577"/>
      <c r="O933" s="577"/>
      <c r="P933" s="577"/>
      <c r="Q933" s="577"/>
      <c r="R933" s="577"/>
      <c r="S933" s="577"/>
      <c r="T933" s="577"/>
      <c r="U933" s="577"/>
      <c r="V933" s="577"/>
      <c r="W933" s="577"/>
      <c r="X933" s="577"/>
    </row>
    <row r="934">
      <c r="A934" s="577"/>
      <c r="B934" s="594"/>
      <c r="C934" s="594"/>
      <c r="D934" s="594"/>
      <c r="E934" s="594"/>
      <c r="F934" s="595"/>
      <c r="G934" s="594"/>
      <c r="H934" s="596"/>
      <c r="I934" s="577"/>
      <c r="J934" s="577"/>
      <c r="K934" s="577"/>
      <c r="L934" s="577"/>
      <c r="M934" s="577"/>
      <c r="N934" s="577"/>
      <c r="O934" s="577"/>
      <c r="P934" s="577"/>
      <c r="Q934" s="577"/>
      <c r="R934" s="577"/>
      <c r="S934" s="577"/>
      <c r="T934" s="577"/>
      <c r="U934" s="577"/>
      <c r="V934" s="577"/>
      <c r="W934" s="577"/>
      <c r="X934" s="577"/>
    </row>
    <row r="935">
      <c r="A935" s="577"/>
      <c r="B935" s="594"/>
      <c r="C935" s="594"/>
      <c r="D935" s="594"/>
      <c r="E935" s="594"/>
      <c r="F935" s="595"/>
      <c r="G935" s="594"/>
      <c r="H935" s="596"/>
      <c r="I935" s="577"/>
      <c r="J935" s="577"/>
      <c r="K935" s="577"/>
      <c r="L935" s="577"/>
      <c r="M935" s="577"/>
      <c r="N935" s="577"/>
      <c r="O935" s="577"/>
      <c r="P935" s="577"/>
      <c r="Q935" s="577"/>
      <c r="R935" s="577"/>
      <c r="S935" s="577"/>
      <c r="T935" s="577"/>
      <c r="U935" s="577"/>
      <c r="V935" s="577"/>
      <c r="W935" s="577"/>
      <c r="X935" s="577"/>
    </row>
    <row r="936">
      <c r="A936" s="577"/>
      <c r="B936" s="594"/>
      <c r="C936" s="594"/>
      <c r="D936" s="594"/>
      <c r="E936" s="594"/>
      <c r="F936" s="595"/>
      <c r="G936" s="594"/>
      <c r="H936" s="596"/>
      <c r="I936" s="577"/>
      <c r="J936" s="577"/>
      <c r="K936" s="577"/>
      <c r="L936" s="577"/>
      <c r="M936" s="577"/>
      <c r="N936" s="577"/>
      <c r="O936" s="577"/>
      <c r="P936" s="577"/>
      <c r="Q936" s="577"/>
      <c r="R936" s="577"/>
      <c r="S936" s="577"/>
      <c r="T936" s="577"/>
      <c r="U936" s="577"/>
      <c r="V936" s="577"/>
      <c r="W936" s="577"/>
      <c r="X936" s="577"/>
    </row>
    <row r="937">
      <c r="A937" s="577"/>
      <c r="B937" s="594"/>
      <c r="C937" s="594"/>
      <c r="D937" s="594"/>
      <c r="E937" s="594"/>
      <c r="F937" s="595"/>
      <c r="G937" s="594"/>
      <c r="H937" s="596"/>
      <c r="I937" s="577"/>
      <c r="J937" s="577"/>
      <c r="K937" s="577"/>
      <c r="L937" s="577"/>
      <c r="M937" s="577"/>
      <c r="N937" s="577"/>
      <c r="O937" s="577"/>
      <c r="P937" s="577"/>
      <c r="Q937" s="577"/>
      <c r="R937" s="577"/>
      <c r="S937" s="577"/>
      <c r="T937" s="577"/>
      <c r="U937" s="577"/>
      <c r="V937" s="577"/>
      <c r="W937" s="577"/>
      <c r="X937" s="577"/>
    </row>
    <row r="938">
      <c r="A938" s="577"/>
      <c r="B938" s="594"/>
      <c r="C938" s="594"/>
      <c r="D938" s="594"/>
      <c r="E938" s="594"/>
      <c r="F938" s="595"/>
      <c r="G938" s="594"/>
      <c r="H938" s="596"/>
      <c r="I938" s="577"/>
      <c r="J938" s="577"/>
      <c r="K938" s="577"/>
      <c r="L938" s="577"/>
      <c r="M938" s="577"/>
      <c r="N938" s="577"/>
      <c r="O938" s="577"/>
      <c r="P938" s="577"/>
      <c r="Q938" s="577"/>
      <c r="R938" s="577"/>
      <c r="S938" s="577"/>
      <c r="T938" s="577"/>
      <c r="U938" s="577"/>
      <c r="V938" s="577"/>
      <c r="W938" s="577"/>
      <c r="X938" s="577"/>
    </row>
    <row r="939">
      <c r="A939" s="577"/>
      <c r="B939" s="594"/>
      <c r="C939" s="594"/>
      <c r="D939" s="594"/>
      <c r="E939" s="594"/>
      <c r="F939" s="595"/>
      <c r="G939" s="594"/>
      <c r="H939" s="596"/>
      <c r="I939" s="577"/>
      <c r="J939" s="577"/>
      <c r="K939" s="577"/>
      <c r="L939" s="577"/>
      <c r="M939" s="577"/>
      <c r="N939" s="577"/>
      <c r="O939" s="577"/>
      <c r="P939" s="577"/>
      <c r="Q939" s="577"/>
      <c r="R939" s="577"/>
      <c r="S939" s="577"/>
      <c r="T939" s="577"/>
      <c r="U939" s="577"/>
      <c r="V939" s="577"/>
      <c r="W939" s="577"/>
      <c r="X939" s="577"/>
    </row>
    <row r="940">
      <c r="A940" s="577"/>
      <c r="B940" s="594"/>
      <c r="C940" s="594"/>
      <c r="D940" s="594"/>
      <c r="E940" s="594"/>
      <c r="F940" s="595"/>
      <c r="G940" s="594"/>
      <c r="H940" s="596"/>
      <c r="I940" s="577"/>
      <c r="J940" s="577"/>
      <c r="K940" s="577"/>
      <c r="L940" s="577"/>
      <c r="M940" s="577"/>
      <c r="N940" s="577"/>
      <c r="O940" s="577"/>
      <c r="P940" s="577"/>
      <c r="Q940" s="577"/>
      <c r="R940" s="577"/>
      <c r="S940" s="577"/>
      <c r="T940" s="577"/>
      <c r="U940" s="577"/>
      <c r="V940" s="577"/>
      <c r="W940" s="577"/>
      <c r="X940" s="577"/>
    </row>
    <row r="941">
      <c r="A941" s="577"/>
      <c r="B941" s="594"/>
      <c r="C941" s="594"/>
      <c r="D941" s="594"/>
      <c r="E941" s="594"/>
      <c r="F941" s="595"/>
      <c r="G941" s="594"/>
      <c r="H941" s="596"/>
      <c r="I941" s="577"/>
      <c r="J941" s="577"/>
      <c r="K941" s="577"/>
      <c r="L941" s="577"/>
      <c r="M941" s="577"/>
      <c r="N941" s="577"/>
      <c r="O941" s="577"/>
      <c r="P941" s="577"/>
      <c r="Q941" s="577"/>
      <c r="R941" s="577"/>
      <c r="S941" s="577"/>
      <c r="T941" s="577"/>
      <c r="U941" s="577"/>
      <c r="V941" s="577"/>
      <c r="W941" s="577"/>
      <c r="X941" s="577"/>
    </row>
    <row r="942">
      <c r="A942" s="577"/>
      <c r="B942" s="594"/>
      <c r="C942" s="594"/>
      <c r="D942" s="594"/>
      <c r="E942" s="594"/>
      <c r="F942" s="595"/>
      <c r="G942" s="594"/>
      <c r="H942" s="596"/>
      <c r="I942" s="577"/>
      <c r="J942" s="577"/>
      <c r="K942" s="577"/>
      <c r="L942" s="577"/>
      <c r="M942" s="577"/>
      <c r="N942" s="577"/>
      <c r="O942" s="577"/>
      <c r="P942" s="577"/>
      <c r="Q942" s="577"/>
      <c r="R942" s="577"/>
      <c r="S942" s="577"/>
      <c r="T942" s="577"/>
      <c r="U942" s="577"/>
      <c r="V942" s="577"/>
      <c r="W942" s="577"/>
      <c r="X942" s="577"/>
    </row>
    <row r="943">
      <c r="A943" s="577"/>
      <c r="B943" s="594"/>
      <c r="C943" s="594"/>
      <c r="D943" s="594"/>
      <c r="E943" s="594"/>
      <c r="F943" s="595"/>
      <c r="G943" s="594"/>
      <c r="H943" s="596"/>
      <c r="I943" s="577"/>
      <c r="J943" s="577"/>
      <c r="K943" s="577"/>
      <c r="L943" s="577"/>
      <c r="M943" s="577"/>
      <c r="N943" s="577"/>
      <c r="O943" s="577"/>
      <c r="P943" s="577"/>
      <c r="Q943" s="577"/>
      <c r="R943" s="577"/>
      <c r="S943" s="577"/>
      <c r="T943" s="577"/>
      <c r="U943" s="577"/>
      <c r="V943" s="577"/>
      <c r="W943" s="577"/>
      <c r="X943" s="577"/>
    </row>
    <row r="944">
      <c r="A944" s="577"/>
      <c r="B944" s="594"/>
      <c r="C944" s="594"/>
      <c r="D944" s="594"/>
      <c r="E944" s="594"/>
      <c r="F944" s="595"/>
      <c r="G944" s="594"/>
      <c r="H944" s="596"/>
      <c r="I944" s="577"/>
      <c r="J944" s="577"/>
      <c r="K944" s="577"/>
      <c r="L944" s="577"/>
      <c r="M944" s="577"/>
      <c r="N944" s="577"/>
      <c r="O944" s="577"/>
      <c r="P944" s="577"/>
      <c r="Q944" s="577"/>
      <c r="R944" s="577"/>
      <c r="S944" s="577"/>
      <c r="T944" s="577"/>
      <c r="U944" s="577"/>
      <c r="V944" s="577"/>
      <c r="W944" s="577"/>
      <c r="X944" s="577"/>
    </row>
    <row r="945">
      <c r="A945" s="577"/>
      <c r="B945" s="594"/>
      <c r="C945" s="594"/>
      <c r="D945" s="594"/>
      <c r="E945" s="594"/>
      <c r="F945" s="595"/>
      <c r="G945" s="594"/>
      <c r="H945" s="596"/>
      <c r="I945" s="577"/>
      <c r="J945" s="577"/>
      <c r="K945" s="577"/>
      <c r="L945" s="577"/>
      <c r="M945" s="577"/>
      <c r="N945" s="577"/>
      <c r="O945" s="577"/>
      <c r="P945" s="577"/>
      <c r="Q945" s="577"/>
      <c r="R945" s="577"/>
      <c r="S945" s="577"/>
      <c r="T945" s="577"/>
      <c r="U945" s="577"/>
      <c r="V945" s="577"/>
      <c r="W945" s="577"/>
      <c r="X945" s="577"/>
    </row>
    <row r="946">
      <c r="A946" s="577"/>
      <c r="B946" s="594"/>
      <c r="C946" s="594"/>
      <c r="D946" s="594"/>
      <c r="E946" s="594"/>
      <c r="F946" s="595"/>
      <c r="G946" s="594"/>
      <c r="H946" s="596"/>
      <c r="I946" s="577"/>
      <c r="J946" s="577"/>
      <c r="K946" s="577"/>
      <c r="L946" s="577"/>
      <c r="M946" s="577"/>
      <c r="N946" s="577"/>
      <c r="O946" s="577"/>
      <c r="P946" s="577"/>
      <c r="Q946" s="577"/>
      <c r="R946" s="577"/>
      <c r="S946" s="577"/>
      <c r="T946" s="577"/>
      <c r="U946" s="577"/>
      <c r="V946" s="577"/>
      <c r="W946" s="577"/>
      <c r="X946" s="577"/>
    </row>
    <row r="947">
      <c r="A947" s="577"/>
      <c r="B947" s="594"/>
      <c r="C947" s="594"/>
      <c r="D947" s="594"/>
      <c r="E947" s="594"/>
      <c r="F947" s="595"/>
      <c r="G947" s="594"/>
      <c r="H947" s="596"/>
      <c r="I947" s="577"/>
      <c r="J947" s="577"/>
      <c r="K947" s="577"/>
      <c r="L947" s="577"/>
      <c r="M947" s="577"/>
      <c r="N947" s="577"/>
      <c r="O947" s="577"/>
      <c r="P947" s="577"/>
      <c r="Q947" s="577"/>
      <c r="R947" s="577"/>
      <c r="S947" s="577"/>
      <c r="T947" s="577"/>
      <c r="U947" s="577"/>
      <c r="V947" s="577"/>
      <c r="W947" s="577"/>
      <c r="X947" s="577"/>
    </row>
    <row r="948">
      <c r="A948" s="577"/>
      <c r="B948" s="594"/>
      <c r="C948" s="594"/>
      <c r="D948" s="594"/>
      <c r="E948" s="594"/>
      <c r="F948" s="595"/>
      <c r="G948" s="594"/>
      <c r="H948" s="596"/>
      <c r="I948" s="577"/>
      <c r="J948" s="577"/>
      <c r="K948" s="577"/>
      <c r="L948" s="577"/>
      <c r="M948" s="577"/>
      <c r="N948" s="577"/>
      <c r="O948" s="577"/>
      <c r="P948" s="577"/>
      <c r="Q948" s="577"/>
      <c r="R948" s="577"/>
      <c r="S948" s="577"/>
      <c r="T948" s="577"/>
      <c r="U948" s="577"/>
      <c r="V948" s="577"/>
      <c r="W948" s="577"/>
      <c r="X948" s="577"/>
    </row>
    <row r="949">
      <c r="A949" s="577"/>
      <c r="B949" s="594"/>
      <c r="C949" s="594"/>
      <c r="D949" s="594"/>
      <c r="E949" s="594"/>
      <c r="F949" s="595"/>
      <c r="G949" s="594"/>
      <c r="H949" s="596"/>
      <c r="I949" s="577"/>
      <c r="J949" s="577"/>
      <c r="K949" s="577"/>
      <c r="L949" s="577"/>
      <c r="M949" s="577"/>
      <c r="N949" s="577"/>
      <c r="O949" s="577"/>
      <c r="P949" s="577"/>
      <c r="Q949" s="577"/>
      <c r="R949" s="577"/>
      <c r="S949" s="577"/>
      <c r="T949" s="577"/>
      <c r="U949" s="577"/>
      <c r="V949" s="577"/>
      <c r="W949" s="577"/>
      <c r="X949" s="577"/>
    </row>
    <row r="950">
      <c r="A950" s="577"/>
      <c r="B950" s="594"/>
      <c r="C950" s="594"/>
      <c r="D950" s="594"/>
      <c r="E950" s="594"/>
      <c r="F950" s="595"/>
      <c r="G950" s="594"/>
      <c r="H950" s="596"/>
      <c r="I950" s="577"/>
      <c r="J950" s="577"/>
      <c r="K950" s="577"/>
      <c r="L950" s="577"/>
      <c r="M950" s="577"/>
      <c r="N950" s="577"/>
      <c r="O950" s="577"/>
      <c r="P950" s="577"/>
      <c r="Q950" s="577"/>
      <c r="R950" s="577"/>
      <c r="S950" s="577"/>
      <c r="T950" s="577"/>
      <c r="U950" s="577"/>
      <c r="V950" s="577"/>
      <c r="W950" s="577"/>
      <c r="X950" s="577"/>
    </row>
    <row r="951">
      <c r="A951" s="577"/>
      <c r="B951" s="594"/>
      <c r="C951" s="594"/>
      <c r="D951" s="594"/>
      <c r="E951" s="594"/>
      <c r="F951" s="595"/>
      <c r="G951" s="594"/>
      <c r="H951" s="596"/>
      <c r="I951" s="577"/>
      <c r="J951" s="577"/>
      <c r="K951" s="577"/>
      <c r="L951" s="577"/>
      <c r="M951" s="577"/>
      <c r="N951" s="577"/>
      <c r="O951" s="577"/>
      <c r="P951" s="577"/>
      <c r="Q951" s="577"/>
      <c r="R951" s="577"/>
      <c r="S951" s="577"/>
      <c r="T951" s="577"/>
      <c r="U951" s="577"/>
      <c r="V951" s="577"/>
      <c r="W951" s="577"/>
      <c r="X951" s="577"/>
    </row>
    <row r="952">
      <c r="A952" s="577"/>
      <c r="B952" s="594"/>
      <c r="C952" s="594"/>
      <c r="D952" s="594"/>
      <c r="E952" s="594"/>
      <c r="F952" s="595"/>
      <c r="G952" s="594"/>
      <c r="H952" s="596"/>
      <c r="I952" s="577"/>
      <c r="J952" s="577"/>
      <c r="K952" s="577"/>
      <c r="L952" s="577"/>
      <c r="M952" s="577"/>
      <c r="N952" s="577"/>
      <c r="O952" s="577"/>
      <c r="P952" s="577"/>
      <c r="Q952" s="577"/>
      <c r="R952" s="577"/>
      <c r="S952" s="577"/>
      <c r="T952" s="577"/>
      <c r="U952" s="577"/>
      <c r="V952" s="577"/>
      <c r="W952" s="577"/>
      <c r="X952" s="577"/>
    </row>
    <row r="953">
      <c r="A953" s="577"/>
      <c r="B953" s="594"/>
      <c r="C953" s="594"/>
      <c r="D953" s="594"/>
      <c r="E953" s="594"/>
      <c r="F953" s="595"/>
      <c r="G953" s="594"/>
      <c r="H953" s="596"/>
      <c r="I953" s="577"/>
      <c r="J953" s="577"/>
      <c r="K953" s="577"/>
      <c r="L953" s="577"/>
      <c r="M953" s="577"/>
      <c r="N953" s="577"/>
      <c r="O953" s="577"/>
      <c r="P953" s="577"/>
      <c r="Q953" s="577"/>
      <c r="R953" s="577"/>
      <c r="S953" s="577"/>
      <c r="T953" s="577"/>
      <c r="U953" s="577"/>
      <c r="V953" s="577"/>
      <c r="W953" s="577"/>
      <c r="X953" s="577"/>
    </row>
    <row r="954">
      <c r="A954" s="577"/>
      <c r="B954" s="594"/>
      <c r="C954" s="594"/>
      <c r="D954" s="594"/>
      <c r="E954" s="594"/>
      <c r="F954" s="595"/>
      <c r="G954" s="594"/>
      <c r="H954" s="596"/>
      <c r="I954" s="577"/>
      <c r="J954" s="577"/>
      <c r="K954" s="577"/>
      <c r="L954" s="577"/>
      <c r="M954" s="577"/>
      <c r="N954" s="577"/>
      <c r="O954" s="577"/>
      <c r="P954" s="577"/>
      <c r="Q954" s="577"/>
      <c r="R954" s="577"/>
      <c r="S954" s="577"/>
      <c r="T954" s="577"/>
      <c r="U954" s="577"/>
      <c r="V954" s="577"/>
      <c r="W954" s="577"/>
      <c r="X954" s="577"/>
    </row>
    <row r="955">
      <c r="A955" s="577"/>
      <c r="B955" s="594"/>
      <c r="C955" s="594"/>
      <c r="D955" s="594"/>
      <c r="E955" s="594"/>
      <c r="F955" s="595"/>
      <c r="G955" s="594"/>
      <c r="H955" s="596"/>
      <c r="I955" s="577"/>
      <c r="J955" s="577"/>
      <c r="K955" s="577"/>
      <c r="L955" s="577"/>
      <c r="M955" s="577"/>
      <c r="N955" s="577"/>
      <c r="O955" s="577"/>
      <c r="P955" s="577"/>
      <c r="Q955" s="577"/>
      <c r="R955" s="577"/>
      <c r="S955" s="577"/>
      <c r="T955" s="577"/>
      <c r="U955" s="577"/>
      <c r="V955" s="577"/>
      <c r="W955" s="577"/>
      <c r="X955" s="577"/>
    </row>
    <row r="956">
      <c r="A956" s="577"/>
      <c r="B956" s="594"/>
      <c r="C956" s="594"/>
      <c r="D956" s="594"/>
      <c r="E956" s="594"/>
      <c r="F956" s="595"/>
      <c r="G956" s="594"/>
      <c r="H956" s="596"/>
      <c r="I956" s="577"/>
      <c r="J956" s="577"/>
      <c r="K956" s="577"/>
      <c r="L956" s="577"/>
      <c r="M956" s="577"/>
      <c r="N956" s="577"/>
      <c r="O956" s="577"/>
      <c r="P956" s="577"/>
      <c r="Q956" s="577"/>
      <c r="R956" s="577"/>
      <c r="S956" s="577"/>
      <c r="T956" s="577"/>
      <c r="U956" s="577"/>
      <c r="V956" s="577"/>
      <c r="W956" s="577"/>
      <c r="X956" s="577"/>
    </row>
    <row r="957">
      <c r="A957" s="577"/>
      <c r="B957" s="594"/>
      <c r="C957" s="594"/>
      <c r="D957" s="594"/>
      <c r="E957" s="594"/>
      <c r="F957" s="595"/>
      <c r="G957" s="594"/>
      <c r="H957" s="596"/>
      <c r="I957" s="577"/>
      <c r="J957" s="577"/>
      <c r="K957" s="577"/>
      <c r="L957" s="577"/>
      <c r="M957" s="577"/>
      <c r="N957" s="577"/>
      <c r="O957" s="577"/>
      <c r="P957" s="577"/>
      <c r="Q957" s="577"/>
      <c r="R957" s="577"/>
      <c r="S957" s="577"/>
      <c r="T957" s="577"/>
      <c r="U957" s="577"/>
      <c r="V957" s="577"/>
      <c r="W957" s="577"/>
      <c r="X957" s="577"/>
    </row>
    <row r="958">
      <c r="A958" s="577"/>
      <c r="B958" s="594"/>
      <c r="C958" s="594"/>
      <c r="D958" s="594"/>
      <c r="E958" s="594"/>
      <c r="F958" s="595"/>
      <c r="G958" s="594"/>
      <c r="H958" s="596"/>
      <c r="I958" s="577"/>
      <c r="J958" s="577"/>
      <c r="K958" s="577"/>
      <c r="L958" s="577"/>
      <c r="M958" s="577"/>
      <c r="N958" s="577"/>
      <c r="O958" s="577"/>
      <c r="P958" s="577"/>
      <c r="Q958" s="577"/>
      <c r="R958" s="577"/>
      <c r="S958" s="577"/>
      <c r="T958" s="577"/>
      <c r="U958" s="577"/>
      <c r="V958" s="577"/>
      <c r="W958" s="577"/>
      <c r="X958" s="577"/>
    </row>
    <row r="959">
      <c r="A959" s="577"/>
      <c r="B959" s="594"/>
      <c r="C959" s="594"/>
      <c r="D959" s="594"/>
      <c r="E959" s="594"/>
      <c r="F959" s="595"/>
      <c r="G959" s="594"/>
      <c r="H959" s="596"/>
      <c r="I959" s="577"/>
      <c r="J959" s="577"/>
      <c r="K959" s="577"/>
      <c r="L959" s="577"/>
      <c r="M959" s="577"/>
      <c r="N959" s="577"/>
      <c r="O959" s="577"/>
      <c r="P959" s="577"/>
      <c r="Q959" s="577"/>
      <c r="R959" s="577"/>
      <c r="S959" s="577"/>
      <c r="T959" s="577"/>
      <c r="U959" s="577"/>
      <c r="V959" s="577"/>
      <c r="W959" s="577"/>
      <c r="X959" s="577"/>
    </row>
    <row r="960">
      <c r="A960" s="577"/>
      <c r="B960" s="594"/>
      <c r="C960" s="594"/>
      <c r="D960" s="594"/>
      <c r="E960" s="594"/>
      <c r="F960" s="595"/>
      <c r="G960" s="594"/>
      <c r="H960" s="596"/>
      <c r="I960" s="577"/>
      <c r="J960" s="577"/>
      <c r="K960" s="577"/>
      <c r="L960" s="577"/>
      <c r="M960" s="577"/>
      <c r="N960" s="577"/>
      <c r="O960" s="577"/>
      <c r="P960" s="577"/>
      <c r="Q960" s="577"/>
      <c r="R960" s="577"/>
      <c r="S960" s="577"/>
      <c r="T960" s="577"/>
      <c r="U960" s="577"/>
      <c r="V960" s="577"/>
      <c r="W960" s="577"/>
      <c r="X960" s="577"/>
    </row>
    <row r="961">
      <c r="A961" s="577"/>
      <c r="B961" s="594"/>
      <c r="C961" s="594"/>
      <c r="D961" s="594"/>
      <c r="E961" s="594"/>
      <c r="F961" s="595"/>
      <c r="G961" s="594"/>
      <c r="H961" s="596"/>
      <c r="I961" s="577"/>
      <c r="J961" s="577"/>
      <c r="K961" s="577"/>
      <c r="L961" s="577"/>
      <c r="M961" s="577"/>
      <c r="N961" s="577"/>
      <c r="O961" s="577"/>
      <c r="P961" s="577"/>
      <c r="Q961" s="577"/>
      <c r="R961" s="577"/>
      <c r="S961" s="577"/>
      <c r="T961" s="577"/>
      <c r="U961" s="577"/>
      <c r="V961" s="577"/>
      <c r="W961" s="577"/>
      <c r="X961" s="577"/>
    </row>
    <row r="962">
      <c r="A962" s="577"/>
      <c r="B962" s="594"/>
      <c r="C962" s="594"/>
      <c r="D962" s="594"/>
      <c r="E962" s="594"/>
      <c r="F962" s="595"/>
      <c r="G962" s="594"/>
      <c r="H962" s="596"/>
      <c r="I962" s="577"/>
      <c r="J962" s="577"/>
      <c r="K962" s="577"/>
      <c r="L962" s="577"/>
      <c r="M962" s="577"/>
      <c r="N962" s="577"/>
      <c r="O962" s="577"/>
      <c r="P962" s="577"/>
      <c r="Q962" s="577"/>
      <c r="R962" s="577"/>
      <c r="S962" s="577"/>
      <c r="T962" s="577"/>
      <c r="U962" s="577"/>
      <c r="V962" s="577"/>
      <c r="W962" s="577"/>
      <c r="X962" s="577"/>
    </row>
    <row r="963">
      <c r="A963" s="577"/>
      <c r="B963" s="594"/>
      <c r="C963" s="594"/>
      <c r="D963" s="594"/>
      <c r="E963" s="594"/>
      <c r="F963" s="595"/>
      <c r="G963" s="594"/>
      <c r="H963" s="596"/>
      <c r="I963" s="577"/>
      <c r="J963" s="577"/>
      <c r="K963" s="577"/>
      <c r="L963" s="577"/>
      <c r="M963" s="577"/>
      <c r="N963" s="577"/>
      <c r="O963" s="577"/>
      <c r="P963" s="577"/>
      <c r="Q963" s="577"/>
      <c r="R963" s="577"/>
      <c r="S963" s="577"/>
      <c r="T963" s="577"/>
      <c r="U963" s="577"/>
      <c r="V963" s="577"/>
      <c r="W963" s="577"/>
      <c r="X963" s="577"/>
    </row>
    <row r="964">
      <c r="A964" s="577"/>
      <c r="B964" s="594"/>
      <c r="C964" s="594"/>
      <c r="D964" s="594"/>
      <c r="E964" s="594"/>
      <c r="F964" s="595"/>
      <c r="G964" s="594"/>
      <c r="H964" s="596"/>
      <c r="I964" s="577"/>
      <c r="J964" s="577"/>
      <c r="K964" s="577"/>
      <c r="L964" s="577"/>
      <c r="M964" s="577"/>
      <c r="N964" s="577"/>
      <c r="O964" s="577"/>
      <c r="P964" s="577"/>
      <c r="Q964" s="577"/>
      <c r="R964" s="577"/>
      <c r="S964" s="577"/>
      <c r="T964" s="577"/>
      <c r="U964" s="577"/>
      <c r="V964" s="577"/>
      <c r="W964" s="577"/>
      <c r="X964" s="577"/>
    </row>
    <row r="965">
      <c r="A965" s="577"/>
      <c r="B965" s="594"/>
      <c r="C965" s="594"/>
      <c r="D965" s="594"/>
      <c r="E965" s="594"/>
      <c r="F965" s="595"/>
      <c r="G965" s="594"/>
      <c r="H965" s="596"/>
      <c r="I965" s="577"/>
      <c r="J965" s="577"/>
      <c r="K965" s="577"/>
      <c r="L965" s="577"/>
      <c r="M965" s="577"/>
      <c r="N965" s="577"/>
      <c r="O965" s="577"/>
      <c r="P965" s="577"/>
      <c r="Q965" s="577"/>
      <c r="R965" s="577"/>
      <c r="S965" s="577"/>
      <c r="T965" s="577"/>
      <c r="U965" s="577"/>
      <c r="V965" s="577"/>
      <c r="W965" s="577"/>
      <c r="X965" s="577"/>
    </row>
    <row r="966">
      <c r="A966" s="577"/>
      <c r="B966" s="594"/>
      <c r="C966" s="594"/>
      <c r="D966" s="594"/>
      <c r="E966" s="594"/>
      <c r="F966" s="595"/>
      <c r="G966" s="594"/>
      <c r="H966" s="596"/>
      <c r="I966" s="577"/>
      <c r="J966" s="577"/>
      <c r="K966" s="577"/>
      <c r="L966" s="577"/>
      <c r="M966" s="577"/>
      <c r="N966" s="577"/>
      <c r="O966" s="577"/>
      <c r="P966" s="577"/>
      <c r="Q966" s="577"/>
      <c r="R966" s="577"/>
      <c r="S966" s="577"/>
      <c r="T966" s="577"/>
      <c r="U966" s="577"/>
      <c r="V966" s="577"/>
      <c r="W966" s="577"/>
      <c r="X966" s="577"/>
    </row>
    <row r="967">
      <c r="A967" s="577"/>
      <c r="B967" s="594"/>
      <c r="C967" s="594"/>
      <c r="D967" s="594"/>
      <c r="E967" s="594"/>
      <c r="F967" s="595"/>
      <c r="G967" s="594"/>
      <c r="H967" s="596"/>
      <c r="I967" s="577"/>
      <c r="J967" s="577"/>
      <c r="K967" s="577"/>
      <c r="L967" s="577"/>
      <c r="M967" s="577"/>
      <c r="N967" s="577"/>
      <c r="O967" s="577"/>
      <c r="P967" s="577"/>
      <c r="Q967" s="577"/>
      <c r="R967" s="577"/>
      <c r="S967" s="577"/>
      <c r="T967" s="577"/>
      <c r="U967" s="577"/>
      <c r="V967" s="577"/>
      <c r="W967" s="577"/>
      <c r="X967" s="577"/>
    </row>
    <row r="968">
      <c r="A968" s="577"/>
      <c r="B968" s="594"/>
      <c r="C968" s="594"/>
      <c r="D968" s="594"/>
      <c r="E968" s="594"/>
      <c r="F968" s="595"/>
      <c r="G968" s="594"/>
      <c r="H968" s="596"/>
      <c r="I968" s="577"/>
      <c r="J968" s="577"/>
      <c r="K968" s="577"/>
      <c r="L968" s="577"/>
      <c r="M968" s="577"/>
      <c r="N968" s="577"/>
      <c r="O968" s="577"/>
      <c r="P968" s="577"/>
      <c r="Q968" s="577"/>
      <c r="R968" s="577"/>
      <c r="S968" s="577"/>
      <c r="T968" s="577"/>
      <c r="U968" s="577"/>
      <c r="V968" s="577"/>
      <c r="W968" s="577"/>
      <c r="X968" s="577"/>
    </row>
    <row r="969">
      <c r="A969" s="577"/>
      <c r="B969" s="594"/>
      <c r="C969" s="594"/>
      <c r="D969" s="594"/>
      <c r="E969" s="594"/>
      <c r="F969" s="595"/>
      <c r="G969" s="594"/>
      <c r="H969" s="596"/>
      <c r="I969" s="577"/>
      <c r="J969" s="577"/>
      <c r="K969" s="577"/>
      <c r="L969" s="577"/>
      <c r="M969" s="577"/>
      <c r="N969" s="577"/>
      <c r="O969" s="577"/>
      <c r="P969" s="577"/>
      <c r="Q969" s="577"/>
      <c r="R969" s="577"/>
      <c r="S969" s="577"/>
      <c r="T969" s="577"/>
      <c r="U969" s="577"/>
      <c r="V969" s="577"/>
      <c r="W969" s="577"/>
      <c r="X969" s="577"/>
    </row>
    <row r="970">
      <c r="A970" s="577"/>
      <c r="B970" s="594"/>
      <c r="C970" s="594"/>
      <c r="D970" s="594"/>
      <c r="E970" s="594"/>
      <c r="F970" s="595"/>
      <c r="G970" s="594"/>
      <c r="H970" s="596"/>
      <c r="I970" s="577"/>
      <c r="J970" s="577"/>
      <c r="K970" s="577"/>
      <c r="L970" s="577"/>
      <c r="M970" s="577"/>
      <c r="N970" s="577"/>
      <c r="O970" s="577"/>
      <c r="P970" s="577"/>
      <c r="Q970" s="577"/>
      <c r="R970" s="577"/>
      <c r="S970" s="577"/>
      <c r="T970" s="577"/>
      <c r="U970" s="577"/>
      <c r="V970" s="577"/>
      <c r="W970" s="577"/>
      <c r="X970" s="577"/>
    </row>
    <row r="971">
      <c r="A971" s="577"/>
      <c r="B971" s="594"/>
      <c r="C971" s="594"/>
      <c r="D971" s="594"/>
      <c r="E971" s="594"/>
      <c r="F971" s="595"/>
      <c r="G971" s="594"/>
      <c r="H971" s="596"/>
      <c r="I971" s="577"/>
      <c r="J971" s="577"/>
      <c r="K971" s="577"/>
      <c r="L971" s="577"/>
      <c r="M971" s="577"/>
      <c r="N971" s="577"/>
      <c r="O971" s="577"/>
      <c r="P971" s="577"/>
      <c r="Q971" s="577"/>
      <c r="R971" s="577"/>
      <c r="S971" s="577"/>
      <c r="T971" s="577"/>
      <c r="U971" s="577"/>
      <c r="V971" s="577"/>
      <c r="W971" s="577"/>
      <c r="X971" s="577"/>
    </row>
    <row r="972">
      <c r="A972" s="577"/>
      <c r="B972" s="594"/>
      <c r="C972" s="594"/>
      <c r="D972" s="594"/>
      <c r="E972" s="594"/>
      <c r="F972" s="595"/>
      <c r="G972" s="594"/>
      <c r="H972" s="596"/>
      <c r="I972" s="577"/>
      <c r="J972" s="577"/>
      <c r="K972" s="577"/>
      <c r="L972" s="577"/>
      <c r="M972" s="577"/>
      <c r="N972" s="577"/>
      <c r="O972" s="577"/>
      <c r="P972" s="577"/>
      <c r="Q972" s="577"/>
      <c r="R972" s="577"/>
      <c r="S972" s="577"/>
      <c r="T972" s="577"/>
      <c r="U972" s="577"/>
      <c r="V972" s="577"/>
      <c r="W972" s="577"/>
      <c r="X972" s="577"/>
    </row>
    <row r="973">
      <c r="A973" s="577"/>
      <c r="B973" s="594"/>
      <c r="C973" s="594"/>
      <c r="D973" s="594"/>
      <c r="E973" s="594"/>
      <c r="F973" s="595"/>
      <c r="G973" s="594"/>
      <c r="H973" s="596"/>
      <c r="I973" s="577"/>
      <c r="J973" s="577"/>
      <c r="K973" s="577"/>
      <c r="L973" s="577"/>
      <c r="M973" s="577"/>
      <c r="N973" s="577"/>
      <c r="O973" s="577"/>
      <c r="P973" s="577"/>
      <c r="Q973" s="577"/>
      <c r="R973" s="577"/>
      <c r="S973" s="577"/>
      <c r="T973" s="577"/>
      <c r="U973" s="577"/>
      <c r="V973" s="577"/>
      <c r="W973" s="577"/>
      <c r="X973" s="577"/>
    </row>
    <row r="974">
      <c r="A974" s="577"/>
      <c r="B974" s="594"/>
      <c r="C974" s="594"/>
      <c r="D974" s="594"/>
      <c r="E974" s="594"/>
      <c r="F974" s="595"/>
      <c r="G974" s="594"/>
      <c r="H974" s="596"/>
      <c r="I974" s="577"/>
      <c r="J974" s="577"/>
      <c r="K974" s="577"/>
      <c r="L974" s="577"/>
      <c r="M974" s="577"/>
      <c r="N974" s="577"/>
      <c r="O974" s="577"/>
      <c r="P974" s="577"/>
      <c r="Q974" s="577"/>
      <c r="R974" s="577"/>
      <c r="S974" s="577"/>
      <c r="T974" s="577"/>
      <c r="U974" s="577"/>
      <c r="V974" s="577"/>
      <c r="W974" s="577"/>
      <c r="X974" s="577"/>
    </row>
    <row r="975">
      <c r="A975" s="577"/>
      <c r="B975" s="594"/>
      <c r="C975" s="594"/>
      <c r="D975" s="594"/>
      <c r="E975" s="594"/>
      <c r="F975" s="595"/>
      <c r="G975" s="594"/>
      <c r="H975" s="596"/>
      <c r="I975" s="577"/>
      <c r="J975" s="577"/>
      <c r="K975" s="577"/>
      <c r="L975" s="577"/>
      <c r="M975" s="577"/>
      <c r="N975" s="577"/>
      <c r="O975" s="577"/>
      <c r="P975" s="577"/>
      <c r="Q975" s="577"/>
      <c r="R975" s="577"/>
      <c r="S975" s="577"/>
      <c r="T975" s="577"/>
      <c r="U975" s="577"/>
      <c r="V975" s="577"/>
      <c r="W975" s="577"/>
      <c r="X975" s="577"/>
    </row>
    <row r="976">
      <c r="A976" s="577"/>
      <c r="B976" s="594"/>
      <c r="C976" s="594"/>
      <c r="D976" s="594"/>
      <c r="E976" s="594"/>
      <c r="F976" s="595"/>
      <c r="G976" s="594"/>
      <c r="H976" s="596"/>
      <c r="I976" s="577"/>
      <c r="J976" s="577"/>
      <c r="K976" s="577"/>
      <c r="L976" s="577"/>
      <c r="M976" s="577"/>
      <c r="N976" s="577"/>
      <c r="O976" s="577"/>
      <c r="P976" s="577"/>
      <c r="Q976" s="577"/>
      <c r="R976" s="577"/>
      <c r="S976" s="577"/>
      <c r="T976" s="577"/>
      <c r="U976" s="577"/>
      <c r="V976" s="577"/>
      <c r="W976" s="577"/>
      <c r="X976" s="577"/>
    </row>
    <row r="977">
      <c r="A977" s="577"/>
      <c r="B977" s="594"/>
      <c r="C977" s="594"/>
      <c r="D977" s="594"/>
      <c r="E977" s="594"/>
      <c r="F977" s="595"/>
      <c r="G977" s="594"/>
      <c r="H977" s="596"/>
      <c r="I977" s="577"/>
      <c r="J977" s="577"/>
      <c r="K977" s="577"/>
      <c r="L977" s="577"/>
      <c r="M977" s="577"/>
      <c r="N977" s="577"/>
      <c r="O977" s="577"/>
      <c r="P977" s="577"/>
      <c r="Q977" s="577"/>
      <c r="R977" s="577"/>
      <c r="S977" s="577"/>
      <c r="T977" s="577"/>
      <c r="U977" s="577"/>
      <c r="V977" s="577"/>
      <c r="W977" s="577"/>
      <c r="X977" s="577"/>
    </row>
    <row r="978">
      <c r="A978" s="577"/>
      <c r="B978" s="594"/>
      <c r="C978" s="594"/>
      <c r="D978" s="594"/>
      <c r="E978" s="594"/>
      <c r="F978" s="595"/>
      <c r="G978" s="594"/>
      <c r="H978" s="596"/>
      <c r="I978" s="577"/>
      <c r="J978" s="577"/>
      <c r="K978" s="577"/>
      <c r="L978" s="577"/>
      <c r="M978" s="577"/>
      <c r="N978" s="577"/>
      <c r="O978" s="577"/>
      <c r="P978" s="577"/>
      <c r="Q978" s="577"/>
      <c r="R978" s="577"/>
      <c r="S978" s="577"/>
      <c r="T978" s="577"/>
      <c r="U978" s="577"/>
      <c r="V978" s="577"/>
      <c r="W978" s="577"/>
      <c r="X978" s="577"/>
    </row>
    <row r="979">
      <c r="A979" s="577"/>
      <c r="B979" s="594"/>
      <c r="C979" s="594"/>
      <c r="D979" s="594"/>
      <c r="E979" s="594"/>
      <c r="F979" s="595"/>
      <c r="G979" s="594"/>
      <c r="H979" s="596"/>
      <c r="I979" s="577"/>
      <c r="J979" s="577"/>
      <c r="K979" s="577"/>
      <c r="L979" s="577"/>
      <c r="M979" s="577"/>
      <c r="N979" s="577"/>
      <c r="O979" s="577"/>
      <c r="P979" s="577"/>
      <c r="Q979" s="577"/>
      <c r="R979" s="577"/>
      <c r="S979" s="577"/>
      <c r="T979" s="577"/>
      <c r="U979" s="577"/>
      <c r="V979" s="577"/>
      <c r="W979" s="577"/>
      <c r="X979" s="577"/>
    </row>
    <row r="980">
      <c r="A980" s="577"/>
      <c r="B980" s="594"/>
      <c r="C980" s="594"/>
      <c r="D980" s="594"/>
      <c r="E980" s="594"/>
      <c r="F980" s="595"/>
      <c r="G980" s="594"/>
      <c r="H980" s="596"/>
      <c r="I980" s="577"/>
      <c r="J980" s="577"/>
      <c r="K980" s="577"/>
      <c r="L980" s="577"/>
      <c r="M980" s="577"/>
      <c r="N980" s="577"/>
      <c r="O980" s="577"/>
      <c r="P980" s="577"/>
      <c r="Q980" s="577"/>
      <c r="R980" s="577"/>
      <c r="S980" s="577"/>
      <c r="T980" s="577"/>
      <c r="U980" s="577"/>
      <c r="V980" s="577"/>
      <c r="W980" s="577"/>
      <c r="X980" s="577"/>
    </row>
    <row r="981">
      <c r="A981" s="577"/>
      <c r="B981" s="594"/>
      <c r="C981" s="594"/>
      <c r="D981" s="594"/>
      <c r="E981" s="594"/>
      <c r="F981" s="595"/>
      <c r="G981" s="594"/>
      <c r="H981" s="596"/>
      <c r="I981" s="577"/>
      <c r="J981" s="577"/>
      <c r="K981" s="577"/>
      <c r="L981" s="577"/>
      <c r="M981" s="577"/>
      <c r="N981" s="577"/>
      <c r="O981" s="577"/>
      <c r="P981" s="577"/>
      <c r="Q981" s="577"/>
      <c r="R981" s="577"/>
      <c r="S981" s="577"/>
      <c r="T981" s="577"/>
      <c r="U981" s="577"/>
      <c r="V981" s="577"/>
      <c r="W981" s="577"/>
      <c r="X981" s="577"/>
    </row>
    <row r="982">
      <c r="A982" s="577"/>
      <c r="B982" s="594"/>
      <c r="C982" s="594"/>
      <c r="D982" s="594"/>
      <c r="E982" s="594"/>
      <c r="F982" s="595"/>
      <c r="G982" s="594"/>
      <c r="H982" s="596"/>
      <c r="I982" s="577"/>
      <c r="J982" s="577"/>
      <c r="K982" s="577"/>
      <c r="L982" s="577"/>
      <c r="M982" s="577"/>
      <c r="N982" s="577"/>
      <c r="O982" s="577"/>
      <c r="P982" s="577"/>
      <c r="Q982" s="577"/>
      <c r="R982" s="577"/>
      <c r="S982" s="577"/>
      <c r="T982" s="577"/>
      <c r="U982" s="577"/>
      <c r="V982" s="577"/>
      <c r="W982" s="577"/>
      <c r="X982" s="577"/>
    </row>
    <row r="983">
      <c r="A983" s="577"/>
      <c r="B983" s="594"/>
      <c r="C983" s="594"/>
      <c r="D983" s="594"/>
      <c r="E983" s="594"/>
      <c r="F983" s="595"/>
      <c r="G983" s="594"/>
      <c r="H983" s="596"/>
      <c r="I983" s="577"/>
      <c r="J983" s="577"/>
      <c r="K983" s="577"/>
      <c r="L983" s="577"/>
      <c r="M983" s="577"/>
      <c r="N983" s="577"/>
      <c r="O983" s="577"/>
      <c r="P983" s="577"/>
      <c r="Q983" s="577"/>
      <c r="R983" s="577"/>
      <c r="S983" s="577"/>
      <c r="T983" s="577"/>
      <c r="U983" s="577"/>
      <c r="V983" s="577"/>
      <c r="W983" s="577"/>
      <c r="X983" s="577"/>
    </row>
    <row r="984">
      <c r="A984" s="577"/>
      <c r="B984" s="594"/>
      <c r="C984" s="594"/>
      <c r="D984" s="594"/>
      <c r="E984" s="594"/>
      <c r="F984" s="595"/>
      <c r="G984" s="594"/>
      <c r="H984" s="596"/>
      <c r="I984" s="577"/>
      <c r="J984" s="577"/>
      <c r="K984" s="577"/>
      <c r="L984" s="577"/>
      <c r="M984" s="577"/>
      <c r="N984" s="577"/>
      <c r="O984" s="577"/>
      <c r="P984" s="577"/>
      <c r="Q984" s="577"/>
      <c r="R984" s="577"/>
      <c r="S984" s="577"/>
      <c r="T984" s="577"/>
      <c r="U984" s="577"/>
      <c r="V984" s="577"/>
      <c r="W984" s="577"/>
      <c r="X984" s="577"/>
    </row>
    <row r="985">
      <c r="A985" s="577"/>
      <c r="B985" s="594"/>
      <c r="C985" s="594"/>
      <c r="D985" s="594"/>
      <c r="E985" s="594"/>
      <c r="F985" s="595"/>
      <c r="G985" s="594"/>
      <c r="H985" s="596"/>
      <c r="I985" s="577"/>
      <c r="J985" s="577"/>
      <c r="K985" s="577"/>
      <c r="L985" s="577"/>
      <c r="M985" s="577"/>
      <c r="N985" s="577"/>
      <c r="O985" s="577"/>
      <c r="P985" s="577"/>
      <c r="Q985" s="577"/>
      <c r="R985" s="577"/>
      <c r="S985" s="577"/>
      <c r="T985" s="577"/>
      <c r="U985" s="577"/>
      <c r="V985" s="577"/>
      <c r="W985" s="577"/>
      <c r="X985" s="577"/>
    </row>
    <row r="986">
      <c r="A986" s="577"/>
      <c r="B986" s="594"/>
      <c r="C986" s="594"/>
      <c r="D986" s="594"/>
      <c r="E986" s="594"/>
      <c r="F986" s="595"/>
      <c r="G986" s="594"/>
      <c r="H986" s="596"/>
      <c r="I986" s="577"/>
      <c r="J986" s="577"/>
      <c r="K986" s="577"/>
      <c r="L986" s="577"/>
      <c r="M986" s="577"/>
      <c r="N986" s="577"/>
      <c r="O986" s="577"/>
      <c r="P986" s="577"/>
      <c r="Q986" s="577"/>
      <c r="R986" s="577"/>
      <c r="S986" s="577"/>
      <c r="T986" s="577"/>
      <c r="U986" s="577"/>
      <c r="V986" s="577"/>
      <c r="W986" s="577"/>
      <c r="X986" s="577"/>
    </row>
    <row r="987">
      <c r="A987" s="577"/>
      <c r="B987" s="594"/>
      <c r="C987" s="594"/>
      <c r="D987" s="594"/>
      <c r="E987" s="594"/>
      <c r="F987" s="595"/>
      <c r="G987" s="594"/>
      <c r="H987" s="596"/>
      <c r="I987" s="577"/>
      <c r="J987" s="577"/>
      <c r="K987" s="577"/>
      <c r="L987" s="577"/>
      <c r="M987" s="577"/>
      <c r="N987" s="577"/>
      <c r="O987" s="577"/>
      <c r="P987" s="577"/>
      <c r="Q987" s="577"/>
      <c r="R987" s="577"/>
      <c r="S987" s="577"/>
      <c r="T987" s="577"/>
      <c r="U987" s="577"/>
      <c r="V987" s="577"/>
      <c r="W987" s="577"/>
      <c r="X987" s="577"/>
    </row>
    <row r="988">
      <c r="A988" s="577"/>
      <c r="B988" s="594"/>
      <c r="C988" s="594"/>
      <c r="D988" s="594"/>
      <c r="E988" s="594"/>
      <c r="F988" s="595"/>
      <c r="G988" s="594"/>
      <c r="H988" s="596"/>
      <c r="I988" s="577"/>
      <c r="J988" s="577"/>
      <c r="K988" s="577"/>
      <c r="L988" s="577"/>
      <c r="M988" s="577"/>
      <c r="N988" s="577"/>
      <c r="O988" s="577"/>
      <c r="P988" s="577"/>
      <c r="Q988" s="577"/>
      <c r="R988" s="577"/>
      <c r="S988" s="577"/>
      <c r="T988" s="577"/>
      <c r="U988" s="577"/>
      <c r="V988" s="577"/>
      <c r="W988" s="577"/>
      <c r="X988" s="577"/>
    </row>
    <row r="989">
      <c r="A989" s="577"/>
      <c r="B989" s="594"/>
      <c r="C989" s="594"/>
      <c r="D989" s="594"/>
      <c r="E989" s="594"/>
      <c r="F989" s="595"/>
      <c r="G989" s="594"/>
      <c r="H989" s="596"/>
      <c r="I989" s="577"/>
      <c r="J989" s="577"/>
      <c r="K989" s="577"/>
      <c r="L989" s="577"/>
      <c r="M989" s="577"/>
      <c r="N989" s="577"/>
      <c r="O989" s="577"/>
      <c r="P989" s="577"/>
      <c r="Q989" s="577"/>
      <c r="R989" s="577"/>
      <c r="S989" s="577"/>
      <c r="T989" s="577"/>
      <c r="U989" s="577"/>
      <c r="V989" s="577"/>
      <c r="W989" s="577"/>
      <c r="X989" s="577"/>
    </row>
    <row r="990">
      <c r="A990" s="577"/>
      <c r="B990" s="594"/>
      <c r="C990" s="594"/>
      <c r="D990" s="594"/>
      <c r="E990" s="594"/>
      <c r="F990" s="595"/>
      <c r="G990" s="594"/>
      <c r="H990" s="596"/>
      <c r="I990" s="577"/>
      <c r="J990" s="577"/>
      <c r="K990" s="577"/>
      <c r="L990" s="577"/>
      <c r="M990" s="577"/>
      <c r="N990" s="577"/>
      <c r="O990" s="577"/>
      <c r="P990" s="577"/>
      <c r="Q990" s="577"/>
      <c r="R990" s="577"/>
      <c r="S990" s="577"/>
      <c r="T990" s="577"/>
      <c r="U990" s="577"/>
      <c r="V990" s="577"/>
      <c r="W990" s="577"/>
      <c r="X990" s="577"/>
    </row>
    <row r="991">
      <c r="A991" s="577"/>
      <c r="B991" s="594"/>
      <c r="C991" s="594"/>
      <c r="D991" s="594"/>
      <c r="E991" s="594"/>
      <c r="F991" s="595"/>
      <c r="G991" s="594"/>
      <c r="H991" s="596"/>
      <c r="I991" s="577"/>
      <c r="J991" s="577"/>
      <c r="K991" s="577"/>
      <c r="L991" s="577"/>
      <c r="M991" s="577"/>
      <c r="N991" s="577"/>
      <c r="O991" s="577"/>
      <c r="P991" s="577"/>
      <c r="Q991" s="577"/>
      <c r="R991" s="577"/>
      <c r="S991" s="577"/>
      <c r="T991" s="577"/>
      <c r="U991" s="577"/>
      <c r="V991" s="577"/>
      <c r="W991" s="577"/>
      <c r="X991" s="577"/>
    </row>
    <row r="992">
      <c r="A992" s="577"/>
      <c r="B992" s="594"/>
      <c r="C992" s="594"/>
      <c r="D992" s="594"/>
      <c r="E992" s="594"/>
      <c r="F992" s="595"/>
      <c r="G992" s="594"/>
      <c r="H992" s="596"/>
      <c r="I992" s="577"/>
      <c r="J992" s="577"/>
      <c r="K992" s="577"/>
      <c r="L992" s="577"/>
      <c r="M992" s="577"/>
      <c r="N992" s="577"/>
      <c r="O992" s="577"/>
      <c r="P992" s="577"/>
      <c r="Q992" s="577"/>
      <c r="R992" s="577"/>
      <c r="S992" s="577"/>
      <c r="T992" s="577"/>
      <c r="U992" s="577"/>
      <c r="V992" s="577"/>
      <c r="W992" s="577"/>
      <c r="X992" s="577"/>
    </row>
    <row r="993">
      <c r="A993" s="577"/>
      <c r="B993" s="594"/>
      <c r="C993" s="594"/>
      <c r="D993" s="594"/>
      <c r="E993" s="594"/>
      <c r="F993" s="595"/>
      <c r="G993" s="594"/>
      <c r="H993" s="596"/>
      <c r="I993" s="577"/>
      <c r="J993" s="577"/>
      <c r="K993" s="577"/>
      <c r="L993" s="577"/>
      <c r="M993" s="577"/>
      <c r="N993" s="577"/>
      <c r="O993" s="577"/>
      <c r="P993" s="577"/>
      <c r="Q993" s="577"/>
      <c r="R993" s="577"/>
      <c r="S993" s="577"/>
      <c r="T993" s="577"/>
      <c r="U993" s="577"/>
      <c r="V993" s="577"/>
      <c r="W993" s="577"/>
      <c r="X993" s="577"/>
    </row>
    <row r="994">
      <c r="A994" s="577"/>
      <c r="B994" s="594"/>
      <c r="C994" s="594"/>
      <c r="D994" s="594"/>
      <c r="E994" s="594"/>
      <c r="F994" s="595"/>
      <c r="G994" s="594"/>
      <c r="H994" s="596"/>
      <c r="I994" s="577"/>
      <c r="J994" s="577"/>
      <c r="K994" s="577"/>
      <c r="L994" s="577"/>
      <c r="M994" s="577"/>
      <c r="N994" s="577"/>
      <c r="O994" s="577"/>
      <c r="P994" s="577"/>
      <c r="Q994" s="577"/>
      <c r="R994" s="577"/>
      <c r="S994" s="577"/>
      <c r="T994" s="577"/>
      <c r="U994" s="577"/>
      <c r="V994" s="577"/>
      <c r="W994" s="577"/>
      <c r="X994" s="577"/>
    </row>
    <row r="995">
      <c r="A995" s="577"/>
      <c r="B995" s="594"/>
      <c r="C995" s="594"/>
      <c r="D995" s="594"/>
      <c r="E995" s="594"/>
      <c r="F995" s="595"/>
      <c r="G995" s="594"/>
      <c r="H995" s="596"/>
      <c r="I995" s="577"/>
      <c r="J995" s="577"/>
      <c r="K995" s="577"/>
      <c r="L995" s="577"/>
      <c r="M995" s="577"/>
      <c r="N995" s="577"/>
      <c r="O995" s="577"/>
      <c r="P995" s="577"/>
      <c r="Q995" s="577"/>
      <c r="R995" s="577"/>
      <c r="S995" s="577"/>
      <c r="T995" s="577"/>
      <c r="U995" s="577"/>
      <c r="V995" s="577"/>
      <c r="W995" s="577"/>
      <c r="X995" s="577"/>
    </row>
    <row r="996">
      <c r="A996" s="577"/>
      <c r="B996" s="594"/>
      <c r="C996" s="594"/>
      <c r="D996" s="594"/>
      <c r="E996" s="594"/>
      <c r="F996" s="595"/>
      <c r="G996" s="594"/>
      <c r="H996" s="596"/>
      <c r="I996" s="577"/>
      <c r="J996" s="577"/>
      <c r="K996" s="577"/>
      <c r="L996" s="577"/>
      <c r="M996" s="577"/>
      <c r="N996" s="577"/>
      <c r="O996" s="577"/>
      <c r="P996" s="577"/>
      <c r="Q996" s="577"/>
      <c r="R996" s="577"/>
      <c r="S996" s="577"/>
      <c r="T996" s="577"/>
      <c r="U996" s="577"/>
      <c r="V996" s="577"/>
      <c r="W996" s="577"/>
      <c r="X996" s="577"/>
    </row>
    <row r="997">
      <c r="A997" s="577"/>
      <c r="B997" s="594"/>
      <c r="C997" s="594"/>
      <c r="D997" s="594"/>
      <c r="E997" s="594"/>
      <c r="F997" s="595"/>
      <c r="G997" s="594"/>
      <c r="H997" s="596"/>
      <c r="I997" s="577"/>
      <c r="J997" s="577"/>
      <c r="K997" s="577"/>
      <c r="L997" s="577"/>
      <c r="M997" s="577"/>
      <c r="N997" s="577"/>
      <c r="O997" s="577"/>
      <c r="P997" s="577"/>
      <c r="Q997" s="577"/>
      <c r="R997" s="577"/>
      <c r="S997" s="577"/>
      <c r="T997" s="577"/>
      <c r="U997" s="577"/>
      <c r="V997" s="577"/>
      <c r="W997" s="577"/>
      <c r="X997" s="577"/>
    </row>
    <row r="998">
      <c r="A998" s="577"/>
      <c r="B998" s="594"/>
      <c r="C998" s="594"/>
      <c r="D998" s="594"/>
      <c r="E998" s="594"/>
      <c r="F998" s="595"/>
      <c r="G998" s="594"/>
      <c r="H998" s="596"/>
      <c r="I998" s="577"/>
      <c r="J998" s="577"/>
      <c r="K998" s="577"/>
      <c r="L998" s="577"/>
      <c r="M998" s="577"/>
      <c r="N998" s="577"/>
      <c r="O998" s="577"/>
      <c r="P998" s="577"/>
      <c r="Q998" s="577"/>
      <c r="R998" s="577"/>
      <c r="S998" s="577"/>
      <c r="T998" s="577"/>
      <c r="U998" s="577"/>
      <c r="V998" s="577"/>
      <c r="W998" s="577"/>
      <c r="X998" s="577"/>
    </row>
    <row r="999">
      <c r="A999" s="577"/>
      <c r="B999" s="594"/>
      <c r="C999" s="594"/>
      <c r="D999" s="594"/>
      <c r="E999" s="594"/>
      <c r="F999" s="595"/>
      <c r="G999" s="594"/>
      <c r="H999" s="596"/>
      <c r="I999" s="577"/>
      <c r="J999" s="577"/>
      <c r="K999" s="577"/>
      <c r="L999" s="577"/>
      <c r="M999" s="577"/>
      <c r="N999" s="577"/>
      <c r="O999" s="577"/>
      <c r="P999" s="577"/>
      <c r="Q999" s="577"/>
      <c r="R999" s="577"/>
      <c r="S999" s="577"/>
      <c r="T999" s="577"/>
      <c r="U999" s="577"/>
      <c r="V999" s="577"/>
      <c r="W999" s="577"/>
      <c r="X999" s="577"/>
    </row>
    <row r="1000">
      <c r="A1000" s="577"/>
      <c r="B1000" s="594"/>
      <c r="C1000" s="594"/>
      <c r="D1000" s="594"/>
      <c r="E1000" s="594"/>
      <c r="F1000" s="595"/>
      <c r="G1000" s="594"/>
      <c r="H1000" s="596"/>
      <c r="I1000" s="577"/>
      <c r="J1000" s="577"/>
      <c r="K1000" s="577"/>
      <c r="L1000" s="577"/>
      <c r="M1000" s="577"/>
      <c r="N1000" s="577"/>
      <c r="O1000" s="577"/>
      <c r="P1000" s="577"/>
      <c r="Q1000" s="577"/>
      <c r="R1000" s="577"/>
      <c r="S1000" s="577"/>
      <c r="T1000" s="577"/>
      <c r="U1000" s="577"/>
      <c r="V1000" s="577"/>
      <c r="W1000" s="577"/>
      <c r="X1000" s="577"/>
    </row>
    <row r="1001">
      <c r="A1001" s="577"/>
      <c r="B1001" s="594"/>
      <c r="C1001" s="594"/>
      <c r="D1001" s="594"/>
      <c r="E1001" s="594"/>
      <c r="F1001" s="595"/>
      <c r="G1001" s="594"/>
      <c r="H1001" s="596"/>
      <c r="I1001" s="577"/>
      <c r="J1001" s="577"/>
      <c r="K1001" s="577"/>
      <c r="L1001" s="577"/>
      <c r="M1001" s="577"/>
      <c r="N1001" s="577"/>
      <c r="O1001" s="577"/>
      <c r="P1001" s="577"/>
      <c r="Q1001" s="577"/>
      <c r="R1001" s="577"/>
      <c r="S1001" s="577"/>
      <c r="T1001" s="577"/>
      <c r="U1001" s="577"/>
      <c r="V1001" s="577"/>
      <c r="W1001" s="577"/>
      <c r="X1001" s="577"/>
    </row>
    <row r="1002">
      <c r="A1002" s="577"/>
      <c r="B1002" s="594"/>
      <c r="C1002" s="594"/>
      <c r="D1002" s="594"/>
      <c r="E1002" s="594"/>
      <c r="F1002" s="595"/>
      <c r="G1002" s="594"/>
      <c r="H1002" s="596"/>
      <c r="I1002" s="577"/>
      <c r="J1002" s="577"/>
      <c r="K1002" s="577"/>
      <c r="L1002" s="577"/>
      <c r="M1002" s="577"/>
      <c r="N1002" s="577"/>
      <c r="O1002" s="577"/>
      <c r="P1002" s="577"/>
      <c r="Q1002" s="577"/>
      <c r="R1002" s="577"/>
      <c r="S1002" s="577"/>
      <c r="T1002" s="577"/>
      <c r="U1002" s="577"/>
      <c r="V1002" s="577"/>
      <c r="W1002" s="577"/>
      <c r="X1002" s="577"/>
    </row>
    <row r="1003">
      <c r="A1003" s="577"/>
      <c r="B1003" s="594"/>
      <c r="C1003" s="594"/>
      <c r="D1003" s="594"/>
      <c r="E1003" s="594"/>
      <c r="F1003" s="595"/>
      <c r="G1003" s="594"/>
      <c r="H1003" s="596"/>
      <c r="I1003" s="577"/>
      <c r="J1003" s="577"/>
      <c r="K1003" s="577"/>
      <c r="L1003" s="577"/>
      <c r="M1003" s="577"/>
      <c r="N1003" s="577"/>
      <c r="O1003" s="577"/>
      <c r="P1003" s="577"/>
      <c r="Q1003" s="577"/>
      <c r="R1003" s="577"/>
      <c r="S1003" s="577"/>
      <c r="T1003" s="577"/>
      <c r="U1003" s="577"/>
      <c r="V1003" s="577"/>
      <c r="W1003" s="577"/>
      <c r="X1003" s="577"/>
    </row>
    <row r="1004">
      <c r="A1004" s="577"/>
      <c r="B1004" s="594"/>
      <c r="C1004" s="594"/>
      <c r="D1004" s="594"/>
      <c r="E1004" s="594"/>
      <c r="F1004" s="595"/>
      <c r="G1004" s="594"/>
      <c r="H1004" s="596"/>
      <c r="I1004" s="577"/>
      <c r="J1004" s="577"/>
      <c r="K1004" s="577"/>
      <c r="L1004" s="577"/>
      <c r="M1004" s="577"/>
      <c r="N1004" s="577"/>
      <c r="O1004" s="577"/>
      <c r="P1004" s="577"/>
      <c r="Q1004" s="577"/>
      <c r="R1004" s="577"/>
      <c r="S1004" s="577"/>
      <c r="T1004" s="577"/>
      <c r="U1004" s="577"/>
      <c r="V1004" s="577"/>
      <c r="W1004" s="577"/>
      <c r="X1004" s="577"/>
    </row>
    <row r="1005">
      <c r="A1005" s="577"/>
      <c r="B1005" s="594"/>
      <c r="C1005" s="594"/>
      <c r="D1005" s="594"/>
      <c r="E1005" s="594"/>
      <c r="F1005" s="595"/>
      <c r="G1005" s="594"/>
      <c r="H1005" s="596"/>
      <c r="I1005" s="577"/>
      <c r="J1005" s="577"/>
      <c r="K1005" s="577"/>
      <c r="L1005" s="577"/>
      <c r="M1005" s="577"/>
      <c r="N1005" s="577"/>
      <c r="O1005" s="577"/>
      <c r="P1005" s="577"/>
      <c r="Q1005" s="577"/>
      <c r="R1005" s="577"/>
      <c r="S1005" s="577"/>
      <c r="T1005" s="577"/>
      <c r="U1005" s="577"/>
      <c r="V1005" s="577"/>
      <c r="W1005" s="577"/>
      <c r="X1005" s="577"/>
    </row>
    <row r="1006">
      <c r="A1006" s="577"/>
      <c r="B1006" s="594"/>
      <c r="C1006" s="594"/>
      <c r="D1006" s="594"/>
      <c r="E1006" s="594"/>
      <c r="F1006" s="595"/>
      <c r="G1006" s="594"/>
      <c r="H1006" s="596"/>
      <c r="I1006" s="577"/>
      <c r="J1006" s="577"/>
      <c r="K1006" s="577"/>
      <c r="L1006" s="577"/>
      <c r="M1006" s="577"/>
      <c r="N1006" s="577"/>
      <c r="O1006" s="577"/>
      <c r="P1006" s="577"/>
      <c r="Q1006" s="577"/>
      <c r="R1006" s="577"/>
      <c r="S1006" s="577"/>
      <c r="T1006" s="577"/>
      <c r="U1006" s="577"/>
      <c r="V1006" s="577"/>
      <c r="W1006" s="577"/>
      <c r="X1006" s="577"/>
    </row>
    <row r="1007">
      <c r="A1007" s="577"/>
      <c r="B1007" s="594"/>
      <c r="C1007" s="594"/>
      <c r="D1007" s="594"/>
      <c r="E1007" s="594"/>
      <c r="F1007" s="595"/>
      <c r="G1007" s="594"/>
      <c r="H1007" s="596"/>
      <c r="I1007" s="577"/>
      <c r="J1007" s="577"/>
      <c r="K1007" s="577"/>
      <c r="L1007" s="577"/>
      <c r="M1007" s="577"/>
      <c r="N1007" s="577"/>
      <c r="O1007" s="577"/>
      <c r="P1007" s="577"/>
      <c r="Q1007" s="577"/>
      <c r="R1007" s="577"/>
      <c r="S1007" s="577"/>
      <c r="T1007" s="577"/>
      <c r="U1007" s="577"/>
      <c r="V1007" s="577"/>
      <c r="W1007" s="577"/>
      <c r="X1007" s="577"/>
    </row>
    <row r="1008">
      <c r="A1008" s="577"/>
      <c r="B1008" s="594"/>
      <c r="C1008" s="594"/>
      <c r="D1008" s="594"/>
      <c r="E1008" s="594"/>
      <c r="F1008" s="595"/>
      <c r="G1008" s="594"/>
      <c r="H1008" s="596"/>
      <c r="I1008" s="577"/>
      <c r="J1008" s="577"/>
      <c r="K1008" s="577"/>
      <c r="L1008" s="577"/>
      <c r="M1008" s="577"/>
      <c r="N1008" s="577"/>
      <c r="O1008" s="577"/>
      <c r="P1008" s="577"/>
      <c r="Q1008" s="577"/>
      <c r="R1008" s="577"/>
      <c r="S1008" s="577"/>
      <c r="T1008" s="577"/>
      <c r="U1008" s="577"/>
      <c r="V1008" s="577"/>
      <c r="W1008" s="577"/>
      <c r="X1008" s="577"/>
    </row>
    <row r="1009">
      <c r="A1009" s="577"/>
      <c r="B1009" s="594"/>
      <c r="C1009" s="594"/>
      <c r="D1009" s="594"/>
      <c r="E1009" s="594"/>
      <c r="F1009" s="595"/>
      <c r="G1009" s="594"/>
      <c r="H1009" s="596"/>
      <c r="I1009" s="577"/>
      <c r="J1009" s="577"/>
      <c r="K1009" s="577"/>
      <c r="L1009" s="577"/>
      <c r="M1009" s="577"/>
      <c r="N1009" s="577"/>
      <c r="O1009" s="577"/>
      <c r="P1009" s="577"/>
      <c r="Q1009" s="577"/>
      <c r="R1009" s="577"/>
      <c r="S1009" s="577"/>
      <c r="T1009" s="577"/>
      <c r="U1009" s="577"/>
      <c r="V1009" s="577"/>
      <c r="W1009" s="577"/>
      <c r="X1009" s="577"/>
    </row>
    <row r="1010">
      <c r="A1010" s="577"/>
      <c r="B1010" s="594"/>
      <c r="C1010" s="594"/>
      <c r="D1010" s="594"/>
      <c r="E1010" s="594"/>
      <c r="F1010" s="595"/>
      <c r="G1010" s="594"/>
      <c r="H1010" s="596"/>
      <c r="I1010" s="577"/>
      <c r="J1010" s="577"/>
      <c r="K1010" s="577"/>
      <c r="L1010" s="577"/>
      <c r="M1010" s="577"/>
      <c r="N1010" s="577"/>
      <c r="O1010" s="577"/>
      <c r="P1010" s="577"/>
      <c r="Q1010" s="577"/>
      <c r="R1010" s="577"/>
      <c r="S1010" s="577"/>
      <c r="T1010" s="577"/>
      <c r="U1010" s="577"/>
      <c r="V1010" s="577"/>
      <c r="W1010" s="577"/>
      <c r="X1010" s="577"/>
    </row>
    <row r="1011">
      <c r="A1011" s="577"/>
      <c r="B1011" s="594"/>
      <c r="C1011" s="594"/>
      <c r="D1011" s="594"/>
      <c r="E1011" s="594"/>
      <c r="F1011" s="595"/>
      <c r="G1011" s="594"/>
      <c r="H1011" s="596"/>
      <c r="I1011" s="577"/>
      <c r="J1011" s="577"/>
      <c r="K1011" s="577"/>
      <c r="L1011" s="577"/>
      <c r="M1011" s="577"/>
      <c r="N1011" s="577"/>
      <c r="O1011" s="577"/>
      <c r="P1011" s="577"/>
      <c r="Q1011" s="577"/>
      <c r="R1011" s="577"/>
      <c r="S1011" s="577"/>
      <c r="T1011" s="577"/>
      <c r="U1011" s="577"/>
      <c r="V1011" s="577"/>
      <c r="W1011" s="577"/>
      <c r="X1011" s="577"/>
    </row>
    <row r="1012">
      <c r="A1012" s="577"/>
      <c r="B1012" s="594"/>
      <c r="C1012" s="594"/>
      <c r="D1012" s="594"/>
      <c r="E1012" s="594"/>
      <c r="F1012" s="595"/>
      <c r="G1012" s="594"/>
      <c r="H1012" s="596"/>
      <c r="I1012" s="577"/>
      <c r="J1012" s="577"/>
      <c r="K1012" s="577"/>
      <c r="L1012" s="577"/>
      <c r="M1012" s="577"/>
      <c r="N1012" s="577"/>
      <c r="O1012" s="577"/>
      <c r="P1012" s="577"/>
      <c r="Q1012" s="577"/>
      <c r="R1012" s="577"/>
      <c r="S1012" s="577"/>
      <c r="T1012" s="577"/>
      <c r="U1012" s="577"/>
      <c r="V1012" s="577"/>
      <c r="W1012" s="577"/>
      <c r="X1012" s="577"/>
    </row>
    <row r="1013">
      <c r="A1013" s="577"/>
      <c r="B1013" s="594"/>
      <c r="C1013" s="594"/>
      <c r="D1013" s="594"/>
      <c r="E1013" s="594"/>
      <c r="F1013" s="595"/>
      <c r="G1013" s="594"/>
      <c r="H1013" s="596"/>
      <c r="I1013" s="577"/>
      <c r="J1013" s="577"/>
      <c r="K1013" s="577"/>
      <c r="L1013" s="577"/>
      <c r="M1013" s="577"/>
      <c r="N1013" s="577"/>
      <c r="O1013" s="577"/>
      <c r="P1013" s="577"/>
      <c r="Q1013" s="577"/>
      <c r="R1013" s="577"/>
      <c r="S1013" s="577"/>
      <c r="T1013" s="577"/>
      <c r="U1013" s="577"/>
      <c r="V1013" s="577"/>
      <c r="W1013" s="577"/>
      <c r="X1013" s="577"/>
    </row>
    <row r="1014">
      <c r="A1014" s="577"/>
      <c r="B1014" s="594"/>
      <c r="C1014" s="594"/>
      <c r="D1014" s="594"/>
      <c r="E1014" s="594"/>
      <c r="F1014" s="595"/>
      <c r="G1014" s="594"/>
      <c r="H1014" s="596"/>
      <c r="I1014" s="577"/>
      <c r="J1014" s="577"/>
      <c r="K1014" s="577"/>
      <c r="L1014" s="577"/>
      <c r="M1014" s="577"/>
      <c r="N1014" s="577"/>
      <c r="O1014" s="577"/>
      <c r="P1014" s="577"/>
      <c r="Q1014" s="577"/>
      <c r="R1014" s="577"/>
      <c r="S1014" s="577"/>
      <c r="T1014" s="577"/>
      <c r="U1014" s="577"/>
      <c r="V1014" s="577"/>
      <c r="W1014" s="577"/>
      <c r="X1014" s="577"/>
    </row>
    <row r="1015">
      <c r="A1015" s="577"/>
      <c r="B1015" s="594"/>
      <c r="C1015" s="594"/>
      <c r="D1015" s="594"/>
      <c r="E1015" s="594"/>
      <c r="F1015" s="595"/>
      <c r="G1015" s="594"/>
      <c r="H1015" s="596"/>
      <c r="I1015" s="577"/>
      <c r="J1015" s="577"/>
      <c r="K1015" s="577"/>
      <c r="L1015" s="577"/>
      <c r="M1015" s="577"/>
      <c r="N1015" s="577"/>
      <c r="O1015" s="577"/>
      <c r="P1015" s="577"/>
      <c r="Q1015" s="577"/>
      <c r="R1015" s="577"/>
      <c r="S1015" s="577"/>
      <c r="T1015" s="577"/>
      <c r="U1015" s="577"/>
      <c r="V1015" s="577"/>
      <c r="W1015" s="577"/>
      <c r="X1015" s="577"/>
    </row>
    <row r="1016">
      <c r="A1016" s="577"/>
      <c r="B1016" s="594"/>
      <c r="C1016" s="594"/>
      <c r="D1016" s="594"/>
      <c r="E1016" s="594"/>
      <c r="F1016" s="595"/>
      <c r="G1016" s="594"/>
      <c r="H1016" s="596"/>
      <c r="I1016" s="577"/>
      <c r="J1016" s="577"/>
      <c r="K1016" s="577"/>
      <c r="L1016" s="577"/>
      <c r="M1016" s="577"/>
      <c r="N1016" s="577"/>
      <c r="O1016" s="577"/>
      <c r="P1016" s="577"/>
      <c r="Q1016" s="577"/>
      <c r="R1016" s="577"/>
      <c r="S1016" s="577"/>
      <c r="T1016" s="577"/>
      <c r="U1016" s="577"/>
      <c r="V1016" s="577"/>
      <c r="W1016" s="577"/>
      <c r="X1016" s="577"/>
    </row>
    <row r="1017">
      <c r="A1017" s="577"/>
      <c r="B1017" s="594"/>
      <c r="C1017" s="594"/>
      <c r="D1017" s="594"/>
      <c r="E1017" s="594"/>
      <c r="F1017" s="595"/>
      <c r="G1017" s="594"/>
      <c r="H1017" s="596"/>
      <c r="I1017" s="577"/>
      <c r="J1017" s="577"/>
      <c r="K1017" s="577"/>
      <c r="L1017" s="577"/>
      <c r="M1017" s="577"/>
      <c r="N1017" s="577"/>
      <c r="O1017" s="577"/>
      <c r="P1017" s="577"/>
      <c r="Q1017" s="577"/>
      <c r="R1017" s="577"/>
      <c r="S1017" s="577"/>
      <c r="T1017" s="577"/>
      <c r="U1017" s="577"/>
      <c r="V1017" s="577"/>
      <c r="W1017" s="577"/>
      <c r="X1017" s="577"/>
    </row>
    <row r="1018">
      <c r="A1018" s="577"/>
      <c r="B1018" s="594"/>
      <c r="C1018" s="594"/>
      <c r="D1018" s="594"/>
      <c r="E1018" s="594"/>
      <c r="F1018" s="595"/>
      <c r="G1018" s="594"/>
      <c r="H1018" s="596"/>
      <c r="I1018" s="577"/>
      <c r="J1018" s="577"/>
      <c r="K1018" s="577"/>
      <c r="L1018" s="577"/>
      <c r="M1018" s="577"/>
      <c r="N1018" s="577"/>
      <c r="O1018" s="577"/>
      <c r="P1018" s="577"/>
      <c r="Q1018" s="577"/>
      <c r="R1018" s="577"/>
      <c r="S1018" s="577"/>
      <c r="T1018" s="577"/>
      <c r="U1018" s="577"/>
      <c r="V1018" s="577"/>
      <c r="W1018" s="577"/>
      <c r="X1018" s="577"/>
    </row>
    <row r="1019">
      <c r="A1019" s="577"/>
      <c r="B1019" s="594"/>
      <c r="C1019" s="594"/>
      <c r="D1019" s="594"/>
      <c r="E1019" s="594"/>
      <c r="F1019" s="595"/>
      <c r="G1019" s="594"/>
      <c r="H1019" s="596"/>
      <c r="I1019" s="577"/>
      <c r="J1019" s="577"/>
      <c r="K1019" s="577"/>
      <c r="L1019" s="577"/>
      <c r="M1019" s="577"/>
      <c r="N1019" s="577"/>
      <c r="O1019" s="577"/>
      <c r="P1019" s="577"/>
      <c r="Q1019" s="577"/>
      <c r="R1019" s="577"/>
      <c r="S1019" s="577"/>
      <c r="T1019" s="577"/>
      <c r="U1019" s="577"/>
      <c r="V1019" s="577"/>
      <c r="W1019" s="577"/>
      <c r="X1019" s="577"/>
    </row>
    <row r="1020">
      <c r="A1020" s="577"/>
      <c r="B1020" s="594"/>
      <c r="C1020" s="594"/>
      <c r="D1020" s="594"/>
      <c r="E1020" s="594"/>
      <c r="F1020" s="595"/>
      <c r="G1020" s="594"/>
      <c r="H1020" s="596"/>
      <c r="I1020" s="577"/>
      <c r="J1020" s="577"/>
      <c r="K1020" s="577"/>
      <c r="L1020" s="577"/>
      <c r="M1020" s="577"/>
      <c r="N1020" s="577"/>
      <c r="O1020" s="577"/>
      <c r="P1020" s="577"/>
      <c r="Q1020" s="577"/>
      <c r="R1020" s="577"/>
      <c r="S1020" s="577"/>
      <c r="T1020" s="577"/>
      <c r="U1020" s="577"/>
      <c r="V1020" s="577"/>
      <c r="W1020" s="577"/>
      <c r="X1020" s="577"/>
    </row>
    <row r="1021">
      <c r="A1021" s="577"/>
      <c r="B1021" s="594"/>
      <c r="C1021" s="594"/>
      <c r="D1021" s="594"/>
      <c r="E1021" s="594"/>
      <c r="F1021" s="595"/>
      <c r="G1021" s="594"/>
      <c r="H1021" s="596"/>
      <c r="I1021" s="577"/>
      <c r="J1021" s="577"/>
      <c r="K1021" s="577"/>
      <c r="L1021" s="577"/>
      <c r="M1021" s="577"/>
      <c r="N1021" s="577"/>
      <c r="O1021" s="577"/>
      <c r="P1021" s="577"/>
      <c r="Q1021" s="577"/>
      <c r="R1021" s="577"/>
      <c r="S1021" s="577"/>
      <c r="T1021" s="577"/>
      <c r="U1021" s="577"/>
      <c r="V1021" s="577"/>
      <c r="W1021" s="577"/>
      <c r="X1021" s="577"/>
    </row>
    <row r="1022">
      <c r="A1022" s="577"/>
      <c r="B1022" s="594"/>
      <c r="C1022" s="594"/>
      <c r="D1022" s="594"/>
      <c r="E1022" s="594"/>
      <c r="F1022" s="595"/>
      <c r="G1022" s="594"/>
      <c r="H1022" s="596"/>
      <c r="I1022" s="577"/>
      <c r="J1022" s="577"/>
      <c r="K1022" s="577"/>
      <c r="L1022" s="577"/>
      <c r="M1022" s="577"/>
      <c r="N1022" s="577"/>
      <c r="O1022" s="577"/>
      <c r="P1022" s="577"/>
      <c r="Q1022" s="577"/>
      <c r="R1022" s="577"/>
      <c r="S1022" s="577"/>
      <c r="T1022" s="577"/>
      <c r="U1022" s="577"/>
      <c r="V1022" s="577"/>
      <c r="W1022" s="577"/>
      <c r="X1022" s="577"/>
    </row>
    <row r="1023">
      <c r="A1023" s="577"/>
      <c r="B1023" s="594"/>
      <c r="C1023" s="594"/>
      <c r="D1023" s="594"/>
      <c r="E1023" s="594"/>
      <c r="F1023" s="595"/>
      <c r="G1023" s="594"/>
      <c r="H1023" s="596"/>
      <c r="I1023" s="577"/>
      <c r="J1023" s="577"/>
      <c r="K1023" s="577"/>
      <c r="L1023" s="577"/>
      <c r="M1023" s="577"/>
      <c r="N1023" s="577"/>
      <c r="O1023" s="577"/>
      <c r="P1023" s="577"/>
      <c r="Q1023" s="577"/>
      <c r="R1023" s="577"/>
      <c r="S1023" s="577"/>
      <c r="T1023" s="577"/>
      <c r="U1023" s="577"/>
      <c r="V1023" s="577"/>
      <c r="W1023" s="577"/>
      <c r="X1023" s="577"/>
    </row>
    <row r="1024">
      <c r="A1024" s="577"/>
      <c r="B1024" s="594"/>
      <c r="C1024" s="594"/>
      <c r="D1024" s="594"/>
      <c r="E1024" s="594"/>
      <c r="F1024" s="595"/>
      <c r="G1024" s="594"/>
      <c r="H1024" s="596"/>
      <c r="I1024" s="577"/>
      <c r="J1024" s="577"/>
      <c r="K1024" s="577"/>
      <c r="L1024" s="577"/>
      <c r="M1024" s="577"/>
      <c r="N1024" s="577"/>
      <c r="O1024" s="577"/>
      <c r="P1024" s="577"/>
      <c r="Q1024" s="577"/>
      <c r="R1024" s="577"/>
      <c r="S1024" s="577"/>
      <c r="T1024" s="577"/>
      <c r="U1024" s="577"/>
      <c r="V1024" s="577"/>
      <c r="W1024" s="577"/>
      <c r="X1024" s="577"/>
    </row>
    <row r="1025">
      <c r="A1025" s="577"/>
      <c r="B1025" s="594"/>
      <c r="C1025" s="594"/>
      <c r="D1025" s="594"/>
      <c r="E1025" s="594"/>
      <c r="F1025" s="595"/>
      <c r="G1025" s="594"/>
      <c r="H1025" s="596"/>
      <c r="I1025" s="577"/>
      <c r="J1025" s="577"/>
      <c r="K1025" s="577"/>
      <c r="L1025" s="577"/>
      <c r="M1025" s="577"/>
      <c r="N1025" s="577"/>
      <c r="O1025" s="577"/>
      <c r="P1025" s="577"/>
      <c r="Q1025" s="577"/>
      <c r="R1025" s="577"/>
      <c r="S1025" s="577"/>
      <c r="T1025" s="577"/>
      <c r="U1025" s="577"/>
      <c r="V1025" s="577"/>
      <c r="W1025" s="577"/>
      <c r="X1025" s="577"/>
    </row>
    <row r="1026">
      <c r="A1026" s="577"/>
      <c r="B1026" s="594"/>
      <c r="C1026" s="594"/>
      <c r="D1026" s="594"/>
      <c r="E1026" s="594"/>
      <c r="F1026" s="595"/>
      <c r="G1026" s="594"/>
      <c r="H1026" s="596"/>
      <c r="I1026" s="577"/>
      <c r="J1026" s="577"/>
      <c r="K1026" s="577"/>
      <c r="L1026" s="577"/>
      <c r="M1026" s="577"/>
      <c r="N1026" s="577"/>
      <c r="O1026" s="577"/>
      <c r="P1026" s="577"/>
      <c r="Q1026" s="577"/>
      <c r="R1026" s="577"/>
      <c r="S1026" s="577"/>
      <c r="T1026" s="577"/>
      <c r="U1026" s="577"/>
      <c r="V1026" s="577"/>
      <c r="W1026" s="577"/>
      <c r="X1026" s="577"/>
    </row>
    <row r="1027">
      <c r="A1027" s="577"/>
      <c r="B1027" s="594"/>
      <c r="C1027" s="594"/>
      <c r="D1027" s="594"/>
      <c r="E1027" s="594"/>
      <c r="F1027" s="595"/>
      <c r="G1027" s="594"/>
      <c r="H1027" s="596"/>
      <c r="I1027" s="577"/>
      <c r="J1027" s="577"/>
      <c r="K1027" s="577"/>
      <c r="L1027" s="577"/>
      <c r="M1027" s="577"/>
      <c r="N1027" s="577"/>
      <c r="O1027" s="577"/>
      <c r="P1027" s="577"/>
      <c r="Q1027" s="577"/>
      <c r="R1027" s="577"/>
      <c r="S1027" s="577"/>
      <c r="T1027" s="577"/>
      <c r="U1027" s="577"/>
      <c r="V1027" s="577"/>
      <c r="W1027" s="577"/>
      <c r="X1027" s="577"/>
    </row>
    <row r="1028">
      <c r="A1028" s="577"/>
      <c r="B1028" s="594"/>
      <c r="C1028" s="594"/>
      <c r="D1028" s="594"/>
      <c r="E1028" s="594"/>
      <c r="F1028" s="595"/>
      <c r="G1028" s="594"/>
      <c r="H1028" s="596"/>
      <c r="I1028" s="577"/>
      <c r="J1028" s="577"/>
      <c r="K1028" s="577"/>
      <c r="L1028" s="577"/>
      <c r="M1028" s="577"/>
      <c r="N1028" s="577"/>
      <c r="O1028" s="577"/>
      <c r="P1028" s="577"/>
      <c r="Q1028" s="577"/>
      <c r="R1028" s="577"/>
      <c r="S1028" s="577"/>
      <c r="T1028" s="577"/>
      <c r="U1028" s="577"/>
      <c r="V1028" s="577"/>
      <c r="W1028" s="577"/>
      <c r="X1028" s="577"/>
    </row>
    <row r="1029">
      <c r="A1029" s="577"/>
      <c r="B1029" s="594"/>
      <c r="C1029" s="594"/>
      <c r="D1029" s="594"/>
      <c r="E1029" s="594"/>
      <c r="F1029" s="595"/>
      <c r="G1029" s="594"/>
      <c r="H1029" s="596"/>
      <c r="I1029" s="577"/>
      <c r="J1029" s="577"/>
      <c r="K1029" s="577"/>
      <c r="L1029" s="577"/>
      <c r="M1029" s="577"/>
      <c r="N1029" s="577"/>
      <c r="O1029" s="577"/>
      <c r="P1029" s="577"/>
      <c r="Q1029" s="577"/>
      <c r="R1029" s="577"/>
      <c r="S1029" s="577"/>
      <c r="T1029" s="577"/>
      <c r="U1029" s="577"/>
      <c r="V1029" s="577"/>
      <c r="W1029" s="577"/>
      <c r="X1029" s="577"/>
    </row>
    <row r="1030">
      <c r="A1030" s="577"/>
      <c r="B1030" s="594"/>
      <c r="C1030" s="594"/>
      <c r="D1030" s="594"/>
      <c r="E1030" s="594"/>
      <c r="F1030" s="595"/>
      <c r="G1030" s="594"/>
      <c r="H1030" s="596"/>
      <c r="I1030" s="577"/>
      <c r="J1030" s="577"/>
      <c r="K1030" s="577"/>
      <c r="L1030" s="577"/>
      <c r="M1030" s="577"/>
      <c r="N1030" s="577"/>
      <c r="O1030" s="577"/>
      <c r="P1030" s="577"/>
      <c r="Q1030" s="577"/>
      <c r="R1030" s="577"/>
      <c r="S1030" s="577"/>
      <c r="T1030" s="577"/>
      <c r="U1030" s="577"/>
      <c r="V1030" s="577"/>
      <c r="W1030" s="577"/>
      <c r="X1030" s="577"/>
    </row>
    <row r="1031">
      <c r="A1031" s="577"/>
      <c r="B1031" s="594"/>
      <c r="C1031" s="594"/>
      <c r="D1031" s="594"/>
      <c r="E1031" s="594"/>
      <c r="F1031" s="595"/>
      <c r="G1031" s="594"/>
      <c r="H1031" s="596"/>
      <c r="I1031" s="577"/>
      <c r="J1031" s="577"/>
      <c r="K1031" s="577"/>
      <c r="L1031" s="577"/>
      <c r="M1031" s="577"/>
      <c r="N1031" s="577"/>
      <c r="O1031" s="577"/>
      <c r="P1031" s="577"/>
      <c r="Q1031" s="577"/>
      <c r="R1031" s="577"/>
      <c r="S1031" s="577"/>
      <c r="T1031" s="577"/>
      <c r="U1031" s="577"/>
      <c r="V1031" s="577"/>
      <c r="W1031" s="577"/>
      <c r="X1031" s="577"/>
    </row>
    <row r="1032">
      <c r="A1032" s="577"/>
      <c r="B1032" s="594"/>
      <c r="C1032" s="594"/>
      <c r="D1032" s="594"/>
      <c r="E1032" s="594"/>
      <c r="F1032" s="595"/>
      <c r="G1032" s="594"/>
      <c r="H1032" s="596"/>
      <c r="I1032" s="577"/>
      <c r="J1032" s="577"/>
      <c r="K1032" s="577"/>
      <c r="L1032" s="577"/>
      <c r="M1032" s="577"/>
      <c r="N1032" s="577"/>
      <c r="O1032" s="577"/>
      <c r="P1032" s="577"/>
      <c r="Q1032" s="577"/>
      <c r="R1032" s="577"/>
      <c r="S1032" s="577"/>
      <c r="T1032" s="577"/>
      <c r="U1032" s="577"/>
      <c r="V1032" s="577"/>
      <c r="W1032" s="577"/>
      <c r="X1032" s="577"/>
    </row>
    <row r="1033">
      <c r="A1033" s="577"/>
      <c r="B1033" s="594"/>
      <c r="C1033" s="594"/>
      <c r="D1033" s="594"/>
      <c r="E1033" s="594"/>
      <c r="F1033" s="595"/>
      <c r="G1033" s="594"/>
      <c r="H1033" s="596"/>
      <c r="I1033" s="577"/>
      <c r="J1033" s="577"/>
      <c r="K1033" s="577"/>
      <c r="L1033" s="577"/>
      <c r="M1033" s="577"/>
      <c r="N1033" s="577"/>
      <c r="O1033" s="577"/>
      <c r="P1033" s="577"/>
      <c r="Q1033" s="577"/>
      <c r="R1033" s="577"/>
      <c r="S1033" s="577"/>
      <c r="T1033" s="577"/>
      <c r="U1033" s="577"/>
      <c r="V1033" s="577"/>
      <c r="W1033" s="577"/>
      <c r="X1033" s="577"/>
    </row>
    <row r="1034">
      <c r="A1034" s="577"/>
      <c r="B1034" s="594"/>
      <c r="C1034" s="594"/>
      <c r="D1034" s="594"/>
      <c r="E1034" s="594"/>
      <c r="F1034" s="595"/>
      <c r="G1034" s="594"/>
      <c r="H1034" s="596"/>
      <c r="I1034" s="577"/>
      <c r="J1034" s="577"/>
      <c r="K1034" s="577"/>
      <c r="L1034" s="577"/>
      <c r="M1034" s="577"/>
      <c r="N1034" s="577"/>
      <c r="O1034" s="577"/>
      <c r="P1034" s="577"/>
      <c r="Q1034" s="577"/>
      <c r="R1034" s="577"/>
      <c r="S1034" s="577"/>
      <c r="T1034" s="577"/>
      <c r="U1034" s="577"/>
      <c r="V1034" s="577"/>
      <c r="W1034" s="577"/>
      <c r="X1034" s="577"/>
    </row>
    <row r="1035">
      <c r="A1035" s="577"/>
      <c r="B1035" s="594"/>
      <c r="C1035" s="594"/>
      <c r="D1035" s="594"/>
      <c r="E1035" s="594"/>
      <c r="F1035" s="595"/>
      <c r="G1035" s="594"/>
      <c r="H1035" s="596"/>
      <c r="I1035" s="577"/>
      <c r="J1035" s="577"/>
      <c r="K1035" s="577"/>
      <c r="L1035" s="577"/>
      <c r="M1035" s="577"/>
      <c r="N1035" s="577"/>
      <c r="O1035" s="577"/>
      <c r="P1035" s="577"/>
      <c r="Q1035" s="577"/>
      <c r="R1035" s="577"/>
      <c r="S1035" s="577"/>
      <c r="T1035" s="577"/>
      <c r="U1035" s="577"/>
      <c r="V1035" s="577"/>
      <c r="W1035" s="577"/>
      <c r="X1035" s="577"/>
    </row>
    <row r="1036">
      <c r="A1036" s="577"/>
      <c r="B1036" s="594"/>
      <c r="C1036" s="594"/>
      <c r="D1036" s="594"/>
      <c r="E1036" s="594"/>
      <c r="F1036" s="595"/>
      <c r="G1036" s="594"/>
      <c r="H1036" s="596"/>
      <c r="I1036" s="577"/>
      <c r="J1036" s="577"/>
      <c r="K1036" s="577"/>
      <c r="L1036" s="577"/>
      <c r="M1036" s="577"/>
      <c r="N1036" s="577"/>
      <c r="O1036" s="577"/>
      <c r="P1036" s="577"/>
      <c r="Q1036" s="577"/>
      <c r="R1036" s="577"/>
      <c r="S1036" s="577"/>
      <c r="T1036" s="577"/>
      <c r="U1036" s="577"/>
      <c r="V1036" s="577"/>
      <c r="W1036" s="577"/>
      <c r="X1036" s="577"/>
    </row>
    <row r="1037">
      <c r="A1037" s="577"/>
      <c r="B1037" s="594"/>
      <c r="C1037" s="594"/>
      <c r="D1037" s="594"/>
      <c r="E1037" s="594"/>
      <c r="F1037" s="595"/>
      <c r="G1037" s="594"/>
      <c r="H1037" s="596"/>
      <c r="I1037" s="577"/>
      <c r="J1037" s="577"/>
      <c r="K1037" s="577"/>
      <c r="L1037" s="577"/>
      <c r="M1037" s="577"/>
      <c r="N1037" s="577"/>
      <c r="O1037" s="577"/>
      <c r="P1037" s="577"/>
      <c r="Q1037" s="577"/>
      <c r="R1037" s="577"/>
      <c r="S1037" s="577"/>
      <c r="T1037" s="577"/>
      <c r="U1037" s="577"/>
      <c r="V1037" s="577"/>
      <c r="W1037" s="577"/>
      <c r="X1037" s="577"/>
    </row>
    <row r="1038">
      <c r="A1038" s="577"/>
      <c r="B1038" s="594"/>
      <c r="C1038" s="594"/>
      <c r="D1038" s="594"/>
      <c r="E1038" s="594"/>
      <c r="F1038" s="595"/>
      <c r="G1038" s="594"/>
      <c r="H1038" s="596"/>
      <c r="I1038" s="577"/>
      <c r="J1038" s="577"/>
      <c r="K1038" s="577"/>
      <c r="L1038" s="577"/>
      <c r="M1038" s="577"/>
      <c r="N1038" s="577"/>
      <c r="O1038" s="577"/>
      <c r="P1038" s="577"/>
      <c r="Q1038" s="577"/>
      <c r="R1038" s="577"/>
      <c r="S1038" s="577"/>
      <c r="T1038" s="577"/>
      <c r="U1038" s="577"/>
      <c r="V1038" s="577"/>
      <c r="W1038" s="577"/>
      <c r="X1038" s="577"/>
    </row>
    <row r="1039">
      <c r="A1039" s="577"/>
      <c r="B1039" s="594"/>
      <c r="C1039" s="594"/>
      <c r="D1039" s="594"/>
      <c r="E1039" s="594"/>
      <c r="F1039" s="595"/>
      <c r="G1039" s="594"/>
      <c r="H1039" s="596"/>
      <c r="I1039" s="577"/>
      <c r="J1039" s="577"/>
      <c r="K1039" s="577"/>
      <c r="L1039" s="577"/>
      <c r="M1039" s="577"/>
      <c r="N1039" s="577"/>
      <c r="O1039" s="577"/>
      <c r="P1039" s="577"/>
      <c r="Q1039" s="577"/>
      <c r="R1039" s="577"/>
      <c r="S1039" s="577"/>
      <c r="T1039" s="577"/>
      <c r="U1039" s="577"/>
      <c r="V1039" s="577"/>
      <c r="W1039" s="577"/>
      <c r="X1039" s="577"/>
    </row>
    <row r="1040">
      <c r="A1040" s="577"/>
      <c r="B1040" s="594"/>
      <c r="C1040" s="594"/>
      <c r="D1040" s="594"/>
      <c r="E1040" s="594"/>
      <c r="F1040" s="595"/>
      <c r="G1040" s="594"/>
      <c r="H1040" s="596"/>
      <c r="I1040" s="577"/>
      <c r="J1040" s="577"/>
      <c r="K1040" s="577"/>
      <c r="L1040" s="577"/>
      <c r="M1040" s="577"/>
      <c r="N1040" s="577"/>
      <c r="O1040" s="577"/>
      <c r="P1040" s="577"/>
      <c r="Q1040" s="577"/>
      <c r="R1040" s="577"/>
      <c r="S1040" s="577"/>
      <c r="T1040" s="577"/>
      <c r="U1040" s="577"/>
      <c r="V1040" s="577"/>
      <c r="W1040" s="577"/>
      <c r="X1040" s="577"/>
    </row>
    <row r="1041">
      <c r="A1041" s="577"/>
      <c r="B1041" s="594"/>
      <c r="C1041" s="594"/>
      <c r="D1041" s="594"/>
      <c r="E1041" s="594"/>
      <c r="F1041" s="595"/>
      <c r="G1041" s="594"/>
      <c r="H1041" s="596"/>
      <c r="I1041" s="577"/>
      <c r="J1041" s="577"/>
      <c r="K1041" s="577"/>
      <c r="L1041" s="577"/>
      <c r="M1041" s="577"/>
      <c r="N1041" s="577"/>
      <c r="O1041" s="577"/>
      <c r="P1041" s="577"/>
      <c r="Q1041" s="577"/>
      <c r="R1041" s="577"/>
      <c r="S1041" s="577"/>
      <c r="T1041" s="577"/>
      <c r="U1041" s="577"/>
      <c r="V1041" s="577"/>
      <c r="W1041" s="577"/>
      <c r="X1041" s="577"/>
    </row>
    <row r="1042">
      <c r="A1042" s="577"/>
      <c r="B1042" s="594"/>
      <c r="C1042" s="594"/>
      <c r="D1042" s="594"/>
      <c r="E1042" s="594"/>
      <c r="F1042" s="595"/>
      <c r="G1042" s="594"/>
      <c r="H1042" s="596"/>
      <c r="I1042" s="577"/>
      <c r="J1042" s="577"/>
      <c r="K1042" s="577"/>
      <c r="L1042" s="577"/>
      <c r="M1042" s="577"/>
      <c r="N1042" s="577"/>
      <c r="O1042" s="577"/>
      <c r="P1042" s="577"/>
      <c r="Q1042" s="577"/>
      <c r="R1042" s="577"/>
      <c r="S1042" s="577"/>
      <c r="T1042" s="577"/>
      <c r="U1042" s="577"/>
      <c r="V1042" s="577"/>
      <c r="W1042" s="577"/>
      <c r="X1042" s="577"/>
    </row>
    <row r="1043">
      <c r="A1043" s="577"/>
      <c r="B1043" s="594"/>
      <c r="C1043" s="594"/>
      <c r="D1043" s="594"/>
      <c r="E1043" s="594"/>
      <c r="F1043" s="595"/>
      <c r="G1043" s="594"/>
      <c r="H1043" s="596"/>
      <c r="I1043" s="577"/>
      <c r="J1043" s="577"/>
      <c r="K1043" s="577"/>
      <c r="L1043" s="577"/>
      <c r="M1043" s="577"/>
      <c r="N1043" s="577"/>
      <c r="O1043" s="577"/>
      <c r="P1043" s="577"/>
      <c r="Q1043" s="577"/>
      <c r="R1043" s="577"/>
      <c r="S1043" s="577"/>
      <c r="T1043" s="577"/>
      <c r="U1043" s="577"/>
      <c r="V1043" s="577"/>
      <c r="W1043" s="577"/>
      <c r="X1043" s="577"/>
    </row>
    <row r="1044">
      <c r="A1044" s="577"/>
      <c r="B1044" s="594"/>
      <c r="C1044" s="594"/>
      <c r="D1044" s="594"/>
      <c r="E1044" s="594"/>
      <c r="F1044" s="595"/>
      <c r="G1044" s="594"/>
      <c r="H1044" s="596"/>
      <c r="I1044" s="577"/>
      <c r="J1044" s="577"/>
      <c r="K1044" s="577"/>
      <c r="L1044" s="577"/>
      <c r="M1044" s="577"/>
      <c r="N1044" s="577"/>
      <c r="O1044" s="577"/>
      <c r="P1044" s="577"/>
      <c r="Q1044" s="577"/>
      <c r="R1044" s="577"/>
      <c r="S1044" s="577"/>
      <c r="T1044" s="577"/>
      <c r="U1044" s="577"/>
      <c r="V1044" s="577"/>
      <c r="W1044" s="577"/>
      <c r="X1044" s="577"/>
    </row>
    <row r="1045">
      <c r="A1045" s="577"/>
      <c r="B1045" s="594"/>
      <c r="C1045" s="594"/>
      <c r="D1045" s="594"/>
      <c r="E1045" s="594"/>
      <c r="F1045" s="595"/>
      <c r="G1045" s="594"/>
      <c r="H1045" s="596"/>
      <c r="I1045" s="577"/>
      <c r="J1045" s="577"/>
      <c r="K1045" s="577"/>
      <c r="L1045" s="577"/>
      <c r="M1045" s="577"/>
      <c r="N1045" s="577"/>
      <c r="O1045" s="577"/>
      <c r="P1045" s="577"/>
      <c r="Q1045" s="577"/>
      <c r="R1045" s="577"/>
      <c r="S1045" s="577"/>
      <c r="T1045" s="577"/>
      <c r="U1045" s="577"/>
      <c r="V1045" s="577"/>
      <c r="W1045" s="577"/>
      <c r="X1045" s="577"/>
    </row>
    <row r="1046">
      <c r="A1046" s="577"/>
      <c r="B1046" s="594"/>
      <c r="C1046" s="594"/>
      <c r="D1046" s="594"/>
      <c r="E1046" s="594"/>
      <c r="F1046" s="595"/>
      <c r="G1046" s="594"/>
      <c r="H1046" s="596"/>
      <c r="I1046" s="577"/>
      <c r="J1046" s="577"/>
      <c r="K1046" s="577"/>
      <c r="L1046" s="577"/>
      <c r="M1046" s="577"/>
      <c r="N1046" s="577"/>
      <c r="O1046" s="577"/>
      <c r="P1046" s="577"/>
      <c r="Q1046" s="577"/>
      <c r="R1046" s="577"/>
      <c r="S1046" s="577"/>
      <c r="T1046" s="577"/>
      <c r="U1046" s="577"/>
      <c r="V1046" s="577"/>
      <c r="W1046" s="577"/>
      <c r="X1046" s="577"/>
    </row>
    <row r="1047">
      <c r="A1047" s="577"/>
      <c r="B1047" s="594"/>
      <c r="C1047" s="594"/>
      <c r="D1047" s="594"/>
      <c r="E1047" s="594"/>
      <c r="F1047" s="595"/>
      <c r="G1047" s="594"/>
      <c r="H1047" s="596"/>
      <c r="I1047" s="577"/>
      <c r="J1047" s="577"/>
      <c r="K1047" s="577"/>
      <c r="L1047" s="577"/>
      <c r="M1047" s="577"/>
      <c r="N1047" s="577"/>
      <c r="O1047" s="577"/>
      <c r="P1047" s="577"/>
      <c r="Q1047" s="577"/>
      <c r="R1047" s="577"/>
      <c r="S1047" s="577"/>
      <c r="T1047" s="577"/>
      <c r="U1047" s="577"/>
      <c r="V1047" s="577"/>
      <c r="W1047" s="577"/>
      <c r="X1047" s="577"/>
    </row>
    <row r="1048">
      <c r="A1048" s="577"/>
      <c r="B1048" s="594"/>
      <c r="C1048" s="594"/>
      <c r="D1048" s="594"/>
      <c r="E1048" s="594"/>
      <c r="F1048" s="595"/>
      <c r="G1048" s="594"/>
      <c r="H1048" s="596"/>
      <c r="I1048" s="577"/>
      <c r="J1048" s="577"/>
      <c r="K1048" s="577"/>
      <c r="L1048" s="577"/>
      <c r="M1048" s="577"/>
      <c r="N1048" s="577"/>
      <c r="O1048" s="577"/>
      <c r="P1048" s="577"/>
      <c r="Q1048" s="577"/>
      <c r="R1048" s="577"/>
      <c r="S1048" s="577"/>
      <c r="T1048" s="577"/>
      <c r="U1048" s="577"/>
      <c r="V1048" s="577"/>
      <c r="W1048" s="577"/>
      <c r="X1048" s="577"/>
    </row>
    <row r="1049">
      <c r="A1049" s="577"/>
      <c r="B1049" s="594"/>
      <c r="C1049" s="594"/>
      <c r="D1049" s="594"/>
      <c r="E1049" s="594"/>
      <c r="F1049" s="595"/>
      <c r="G1049" s="594"/>
      <c r="H1049" s="596"/>
      <c r="I1049" s="577"/>
      <c r="J1049" s="577"/>
      <c r="K1049" s="577"/>
      <c r="L1049" s="577"/>
      <c r="M1049" s="577"/>
      <c r="N1049" s="577"/>
      <c r="O1049" s="577"/>
      <c r="P1049" s="577"/>
      <c r="Q1049" s="577"/>
      <c r="R1049" s="577"/>
      <c r="S1049" s="577"/>
      <c r="T1049" s="577"/>
      <c r="U1049" s="577"/>
      <c r="V1049" s="577"/>
      <c r="W1049" s="577"/>
      <c r="X1049" s="577"/>
    </row>
    <row r="1050">
      <c r="A1050" s="577"/>
      <c r="B1050" s="594"/>
      <c r="C1050" s="594"/>
      <c r="D1050" s="594"/>
      <c r="E1050" s="594"/>
      <c r="F1050" s="595"/>
      <c r="G1050" s="594"/>
      <c r="H1050" s="596"/>
      <c r="I1050" s="577"/>
      <c r="J1050" s="577"/>
      <c r="K1050" s="577"/>
      <c r="L1050" s="577"/>
      <c r="M1050" s="577"/>
      <c r="N1050" s="577"/>
      <c r="O1050" s="577"/>
      <c r="P1050" s="577"/>
      <c r="Q1050" s="577"/>
      <c r="R1050" s="577"/>
      <c r="S1050" s="577"/>
      <c r="T1050" s="577"/>
      <c r="U1050" s="577"/>
      <c r="V1050" s="577"/>
      <c r="W1050" s="577"/>
      <c r="X1050" s="577"/>
    </row>
    <row r="1051">
      <c r="A1051" s="577"/>
      <c r="B1051" s="594"/>
      <c r="C1051" s="594"/>
      <c r="D1051" s="594"/>
      <c r="E1051" s="594"/>
      <c r="F1051" s="595"/>
      <c r="G1051" s="594"/>
      <c r="H1051" s="596"/>
      <c r="I1051" s="577"/>
      <c r="J1051" s="577"/>
      <c r="K1051" s="577"/>
      <c r="L1051" s="577"/>
      <c r="M1051" s="577"/>
      <c r="N1051" s="577"/>
      <c r="O1051" s="577"/>
      <c r="P1051" s="577"/>
      <c r="Q1051" s="577"/>
      <c r="R1051" s="577"/>
      <c r="S1051" s="577"/>
      <c r="T1051" s="577"/>
      <c r="U1051" s="577"/>
      <c r="V1051" s="577"/>
      <c r="W1051" s="577"/>
      <c r="X1051" s="577"/>
    </row>
    <row r="1052">
      <c r="A1052" s="577"/>
      <c r="B1052" s="594"/>
      <c r="C1052" s="594"/>
      <c r="D1052" s="594"/>
      <c r="E1052" s="594"/>
      <c r="F1052" s="595"/>
      <c r="G1052" s="594"/>
      <c r="H1052" s="596"/>
      <c r="I1052" s="577"/>
      <c r="J1052" s="577"/>
      <c r="K1052" s="577"/>
      <c r="L1052" s="577"/>
      <c r="M1052" s="577"/>
      <c r="N1052" s="577"/>
      <c r="O1052" s="577"/>
      <c r="P1052" s="577"/>
      <c r="Q1052" s="577"/>
      <c r="R1052" s="577"/>
      <c r="S1052" s="577"/>
      <c r="T1052" s="577"/>
      <c r="U1052" s="577"/>
      <c r="V1052" s="577"/>
      <c r="W1052" s="577"/>
      <c r="X1052" s="577"/>
    </row>
    <row r="1053">
      <c r="A1053" s="577"/>
      <c r="B1053" s="594"/>
      <c r="C1053" s="594"/>
      <c r="D1053" s="594"/>
      <c r="E1053" s="594"/>
      <c r="F1053" s="595"/>
      <c r="G1053" s="594"/>
      <c r="H1053" s="596"/>
      <c r="I1053" s="577"/>
      <c r="J1053" s="577"/>
      <c r="K1053" s="577"/>
      <c r="L1053" s="577"/>
      <c r="M1053" s="577"/>
      <c r="N1053" s="577"/>
      <c r="O1053" s="577"/>
      <c r="P1053" s="577"/>
      <c r="Q1053" s="577"/>
      <c r="R1053" s="577"/>
      <c r="S1053" s="577"/>
      <c r="T1053" s="577"/>
      <c r="U1053" s="577"/>
      <c r="V1053" s="577"/>
      <c r="W1053" s="577"/>
      <c r="X1053" s="577"/>
    </row>
    <row r="1054">
      <c r="A1054" s="577"/>
      <c r="B1054" s="594"/>
      <c r="C1054" s="594"/>
      <c r="D1054" s="594"/>
      <c r="E1054" s="594"/>
      <c r="F1054" s="595"/>
      <c r="G1054" s="594"/>
      <c r="H1054" s="596"/>
      <c r="I1054" s="577"/>
      <c r="J1054" s="577"/>
      <c r="K1054" s="577"/>
      <c r="L1054" s="577"/>
      <c r="M1054" s="577"/>
      <c r="N1054" s="577"/>
      <c r="O1054" s="577"/>
      <c r="P1054" s="577"/>
      <c r="Q1054" s="577"/>
      <c r="R1054" s="577"/>
      <c r="S1054" s="577"/>
      <c r="T1054" s="577"/>
      <c r="U1054" s="577"/>
      <c r="V1054" s="577"/>
      <c r="W1054" s="577"/>
      <c r="X1054" s="577"/>
    </row>
    <row r="1055">
      <c r="A1055" s="577"/>
      <c r="B1055" s="594"/>
      <c r="C1055" s="594"/>
      <c r="D1055" s="594"/>
      <c r="E1055" s="594"/>
      <c r="F1055" s="595"/>
      <c r="G1055" s="594"/>
      <c r="H1055" s="596"/>
      <c r="I1055" s="577"/>
      <c r="J1055" s="577"/>
      <c r="K1055" s="577"/>
      <c r="L1055" s="577"/>
      <c r="M1055" s="577"/>
      <c r="N1055" s="577"/>
      <c r="O1055" s="577"/>
      <c r="P1055" s="577"/>
      <c r="Q1055" s="577"/>
      <c r="R1055" s="577"/>
      <c r="S1055" s="577"/>
      <c r="T1055" s="577"/>
      <c r="U1055" s="577"/>
      <c r="V1055" s="577"/>
      <c r="W1055" s="577"/>
      <c r="X1055" s="577"/>
    </row>
    <row r="1056">
      <c r="A1056" s="577"/>
      <c r="B1056" s="594"/>
      <c r="C1056" s="594"/>
      <c r="D1056" s="594"/>
      <c r="E1056" s="594"/>
      <c r="F1056" s="595"/>
      <c r="G1056" s="594"/>
      <c r="H1056" s="596"/>
      <c r="I1056" s="577"/>
      <c r="J1056" s="577"/>
      <c r="K1056" s="577"/>
      <c r="L1056" s="577"/>
      <c r="M1056" s="577"/>
      <c r="N1056" s="577"/>
      <c r="O1056" s="577"/>
      <c r="P1056" s="577"/>
      <c r="Q1056" s="577"/>
      <c r="R1056" s="577"/>
      <c r="S1056" s="577"/>
      <c r="T1056" s="577"/>
      <c r="U1056" s="577"/>
      <c r="V1056" s="577"/>
      <c r="W1056" s="577"/>
      <c r="X1056" s="577"/>
    </row>
    <row r="1057">
      <c r="A1057" s="577"/>
      <c r="B1057" s="594"/>
      <c r="C1057" s="594"/>
      <c r="D1057" s="594"/>
      <c r="E1057" s="594"/>
      <c r="F1057" s="595"/>
      <c r="G1057" s="594"/>
      <c r="H1057" s="596"/>
      <c r="I1057" s="577"/>
      <c r="J1057" s="577"/>
      <c r="K1057" s="577"/>
      <c r="L1057" s="577"/>
      <c r="M1057" s="577"/>
      <c r="N1057" s="577"/>
      <c r="O1057" s="577"/>
      <c r="P1057" s="577"/>
      <c r="Q1057" s="577"/>
      <c r="R1057" s="577"/>
      <c r="S1057" s="577"/>
      <c r="T1057" s="577"/>
      <c r="U1057" s="577"/>
      <c r="V1057" s="577"/>
      <c r="W1057" s="577"/>
      <c r="X1057" s="577"/>
    </row>
    <row r="1058">
      <c r="A1058" s="577"/>
      <c r="B1058" s="594"/>
      <c r="C1058" s="594"/>
      <c r="D1058" s="594"/>
      <c r="E1058" s="594"/>
      <c r="F1058" s="595"/>
      <c r="G1058" s="594"/>
      <c r="H1058" s="596"/>
      <c r="I1058" s="577"/>
      <c r="J1058" s="577"/>
      <c r="K1058" s="577"/>
      <c r="L1058" s="577"/>
      <c r="M1058" s="577"/>
      <c r="N1058" s="577"/>
      <c r="O1058" s="577"/>
      <c r="P1058" s="577"/>
      <c r="Q1058" s="577"/>
      <c r="R1058" s="577"/>
      <c r="S1058" s="577"/>
      <c r="T1058" s="577"/>
      <c r="U1058" s="577"/>
      <c r="V1058" s="577"/>
      <c r="W1058" s="577"/>
      <c r="X1058" s="577"/>
    </row>
    <row r="1059">
      <c r="A1059" s="577"/>
      <c r="B1059" s="594"/>
      <c r="C1059" s="594"/>
      <c r="D1059" s="594"/>
      <c r="E1059" s="594"/>
      <c r="F1059" s="595"/>
      <c r="G1059" s="594"/>
      <c r="H1059" s="596"/>
      <c r="I1059" s="577"/>
      <c r="J1059" s="577"/>
      <c r="K1059" s="577"/>
      <c r="L1059" s="577"/>
      <c r="M1059" s="577"/>
      <c r="N1059" s="577"/>
      <c r="O1059" s="577"/>
      <c r="P1059" s="577"/>
      <c r="Q1059" s="577"/>
      <c r="R1059" s="577"/>
      <c r="S1059" s="577"/>
      <c r="T1059" s="577"/>
      <c r="U1059" s="577"/>
      <c r="V1059" s="577"/>
      <c r="W1059" s="577"/>
      <c r="X1059" s="577"/>
    </row>
    <row r="1060">
      <c r="A1060" s="577"/>
      <c r="B1060" s="594"/>
      <c r="C1060" s="594"/>
      <c r="D1060" s="594"/>
      <c r="E1060" s="594"/>
      <c r="F1060" s="595"/>
      <c r="G1060" s="594"/>
      <c r="H1060" s="596"/>
      <c r="I1060" s="577"/>
      <c r="J1060" s="577"/>
      <c r="K1060" s="577"/>
      <c r="L1060" s="577"/>
      <c r="M1060" s="577"/>
      <c r="N1060" s="577"/>
      <c r="O1060" s="577"/>
      <c r="P1060" s="577"/>
      <c r="Q1060" s="577"/>
      <c r="R1060" s="577"/>
      <c r="S1060" s="577"/>
      <c r="T1060" s="577"/>
      <c r="U1060" s="577"/>
      <c r="V1060" s="577"/>
      <c r="W1060" s="577"/>
      <c r="X1060" s="577"/>
    </row>
    <row r="1061">
      <c r="A1061" s="577"/>
      <c r="B1061" s="594"/>
      <c r="C1061" s="594"/>
      <c r="D1061" s="594"/>
      <c r="E1061" s="594"/>
      <c r="F1061" s="595"/>
      <c r="G1061" s="594"/>
      <c r="H1061" s="596"/>
      <c r="I1061" s="577"/>
      <c r="J1061" s="577"/>
      <c r="K1061" s="577"/>
      <c r="L1061" s="577"/>
      <c r="M1061" s="577"/>
      <c r="N1061" s="577"/>
      <c r="O1061" s="577"/>
      <c r="P1061" s="577"/>
      <c r="Q1061" s="577"/>
      <c r="R1061" s="577"/>
      <c r="S1061" s="577"/>
      <c r="T1061" s="577"/>
      <c r="U1061" s="577"/>
      <c r="V1061" s="577"/>
      <c r="W1061" s="577"/>
      <c r="X1061" s="577"/>
    </row>
    <row r="1062">
      <c r="A1062" s="577"/>
      <c r="B1062" s="594"/>
      <c r="C1062" s="594"/>
      <c r="D1062" s="594"/>
      <c r="E1062" s="594"/>
      <c r="F1062" s="595"/>
      <c r="G1062" s="594"/>
      <c r="H1062" s="596"/>
      <c r="I1062" s="577"/>
      <c r="J1062" s="577"/>
      <c r="K1062" s="577"/>
      <c r="L1062" s="577"/>
      <c r="M1062" s="577"/>
      <c r="N1062" s="577"/>
      <c r="O1062" s="577"/>
      <c r="P1062" s="577"/>
      <c r="Q1062" s="577"/>
      <c r="R1062" s="577"/>
      <c r="S1062" s="577"/>
      <c r="T1062" s="577"/>
      <c r="U1062" s="577"/>
      <c r="V1062" s="577"/>
      <c r="W1062" s="577"/>
      <c r="X1062" s="577"/>
    </row>
    <row r="1063">
      <c r="A1063" s="577"/>
      <c r="B1063" s="594"/>
      <c r="C1063" s="594"/>
      <c r="D1063" s="594"/>
      <c r="E1063" s="594"/>
      <c r="F1063" s="595"/>
      <c r="G1063" s="594"/>
      <c r="H1063" s="596"/>
      <c r="I1063" s="577"/>
      <c r="J1063" s="577"/>
      <c r="K1063" s="577"/>
      <c r="L1063" s="577"/>
      <c r="M1063" s="577"/>
      <c r="N1063" s="577"/>
      <c r="O1063" s="577"/>
      <c r="P1063" s="577"/>
      <c r="Q1063" s="577"/>
      <c r="R1063" s="577"/>
      <c r="S1063" s="577"/>
      <c r="T1063" s="577"/>
      <c r="U1063" s="577"/>
      <c r="V1063" s="577"/>
      <c r="W1063" s="577"/>
      <c r="X1063" s="577"/>
    </row>
    <row r="1064">
      <c r="A1064" s="577"/>
      <c r="B1064" s="594"/>
      <c r="C1064" s="594"/>
      <c r="D1064" s="594"/>
      <c r="E1064" s="594"/>
      <c r="F1064" s="595"/>
      <c r="G1064" s="594"/>
      <c r="H1064" s="596"/>
      <c r="I1064" s="577"/>
      <c r="J1064" s="577"/>
      <c r="K1064" s="577"/>
      <c r="L1064" s="577"/>
      <c r="M1064" s="577"/>
      <c r="N1064" s="577"/>
      <c r="O1064" s="577"/>
      <c r="P1064" s="577"/>
      <c r="Q1064" s="577"/>
      <c r="R1064" s="577"/>
      <c r="S1064" s="577"/>
      <c r="T1064" s="577"/>
      <c r="U1064" s="577"/>
      <c r="V1064" s="577"/>
      <c r="W1064" s="577"/>
      <c r="X1064" s="577"/>
    </row>
    <row r="1065">
      <c r="A1065" s="577"/>
      <c r="B1065" s="594"/>
      <c r="C1065" s="594"/>
      <c r="D1065" s="594"/>
      <c r="E1065" s="594"/>
      <c r="F1065" s="595"/>
      <c r="G1065" s="594"/>
      <c r="H1065" s="596"/>
      <c r="I1065" s="577"/>
      <c r="J1065" s="577"/>
      <c r="K1065" s="577"/>
      <c r="L1065" s="577"/>
      <c r="M1065" s="577"/>
      <c r="N1065" s="577"/>
      <c r="O1065" s="577"/>
      <c r="P1065" s="577"/>
      <c r="Q1065" s="577"/>
      <c r="R1065" s="577"/>
      <c r="S1065" s="577"/>
      <c r="T1065" s="577"/>
      <c r="U1065" s="577"/>
      <c r="V1065" s="577"/>
      <c r="W1065" s="577"/>
      <c r="X1065" s="577"/>
    </row>
    <row r="1066">
      <c r="A1066" s="577"/>
      <c r="B1066" s="594"/>
      <c r="C1066" s="594"/>
      <c r="D1066" s="594"/>
      <c r="E1066" s="594"/>
      <c r="F1066" s="595"/>
      <c r="G1066" s="594"/>
      <c r="H1066" s="596"/>
      <c r="I1066" s="577"/>
      <c r="J1066" s="577"/>
      <c r="K1066" s="577"/>
      <c r="L1066" s="577"/>
      <c r="M1066" s="577"/>
      <c r="N1066" s="577"/>
      <c r="O1066" s="577"/>
      <c r="P1066" s="577"/>
      <c r="Q1066" s="577"/>
      <c r="R1066" s="577"/>
      <c r="S1066" s="577"/>
      <c r="T1066" s="577"/>
      <c r="U1066" s="577"/>
      <c r="V1066" s="577"/>
      <c r="W1066" s="577"/>
      <c r="X1066" s="577"/>
    </row>
    <row r="1067">
      <c r="A1067" s="577"/>
      <c r="B1067" s="594"/>
      <c r="C1067" s="594"/>
      <c r="D1067" s="594"/>
      <c r="E1067" s="594"/>
      <c r="F1067" s="595"/>
      <c r="G1067" s="594"/>
      <c r="H1067" s="596"/>
      <c r="I1067" s="577"/>
      <c r="J1067" s="577"/>
      <c r="K1067" s="577"/>
      <c r="L1067" s="577"/>
      <c r="M1067" s="577"/>
      <c r="N1067" s="577"/>
      <c r="O1067" s="577"/>
      <c r="P1067" s="577"/>
      <c r="Q1067" s="577"/>
      <c r="R1067" s="577"/>
      <c r="S1067" s="577"/>
      <c r="T1067" s="577"/>
      <c r="U1067" s="577"/>
      <c r="V1067" s="577"/>
      <c r="W1067" s="577"/>
      <c r="X1067" s="577"/>
    </row>
    <row r="1068">
      <c r="A1068" s="577"/>
      <c r="B1068" s="594"/>
      <c r="C1068" s="594"/>
      <c r="D1068" s="594"/>
      <c r="E1068" s="594"/>
      <c r="F1068" s="595"/>
      <c r="G1068" s="594"/>
      <c r="H1068" s="596"/>
      <c r="I1068" s="577"/>
      <c r="J1068" s="577"/>
      <c r="K1068" s="577"/>
      <c r="L1068" s="577"/>
      <c r="M1068" s="577"/>
      <c r="N1068" s="577"/>
      <c r="O1068" s="577"/>
      <c r="P1068" s="577"/>
      <c r="Q1068" s="577"/>
      <c r="R1068" s="577"/>
      <c r="S1068" s="577"/>
      <c r="T1068" s="577"/>
      <c r="U1068" s="577"/>
      <c r="V1068" s="577"/>
      <c r="W1068" s="577"/>
      <c r="X1068" s="577"/>
    </row>
    <row r="1069">
      <c r="A1069" s="577"/>
      <c r="B1069" s="594"/>
      <c r="C1069" s="594"/>
      <c r="D1069" s="594"/>
      <c r="E1069" s="594"/>
      <c r="F1069" s="595"/>
      <c r="G1069" s="594"/>
      <c r="H1069" s="596"/>
      <c r="I1069" s="577"/>
      <c r="J1069" s="577"/>
      <c r="K1069" s="577"/>
      <c r="L1069" s="577"/>
      <c r="M1069" s="577"/>
      <c r="N1069" s="577"/>
      <c r="O1069" s="577"/>
      <c r="P1069" s="577"/>
      <c r="Q1069" s="577"/>
      <c r="R1069" s="577"/>
      <c r="S1069" s="577"/>
      <c r="T1069" s="577"/>
      <c r="U1069" s="577"/>
      <c r="V1069" s="577"/>
      <c r="W1069" s="577"/>
      <c r="X1069" s="577"/>
    </row>
    <row r="1070">
      <c r="A1070" s="577"/>
      <c r="B1070" s="594"/>
      <c r="C1070" s="594"/>
      <c r="D1070" s="594"/>
      <c r="E1070" s="594"/>
      <c r="F1070" s="595"/>
      <c r="G1070" s="594"/>
      <c r="H1070" s="596"/>
      <c r="I1070" s="577"/>
      <c r="J1070" s="577"/>
      <c r="K1070" s="577"/>
      <c r="L1070" s="577"/>
      <c r="M1070" s="577"/>
      <c r="N1070" s="577"/>
      <c r="O1070" s="577"/>
      <c r="P1070" s="577"/>
      <c r="Q1070" s="577"/>
      <c r="R1070" s="577"/>
      <c r="S1070" s="577"/>
      <c r="T1070" s="577"/>
      <c r="U1070" s="577"/>
      <c r="V1070" s="577"/>
      <c r="W1070" s="577"/>
      <c r="X1070" s="577"/>
    </row>
    <row r="1071">
      <c r="A1071" s="577"/>
      <c r="B1071" s="594"/>
      <c r="C1071" s="594"/>
      <c r="D1071" s="594"/>
      <c r="E1071" s="594"/>
      <c r="F1071" s="595"/>
      <c r="G1071" s="594"/>
      <c r="H1071" s="596"/>
      <c r="I1071" s="577"/>
      <c r="J1071" s="577"/>
      <c r="K1071" s="577"/>
      <c r="L1071" s="577"/>
      <c r="M1071" s="577"/>
      <c r="N1071" s="577"/>
      <c r="O1071" s="577"/>
      <c r="P1071" s="577"/>
      <c r="Q1071" s="577"/>
      <c r="R1071" s="577"/>
      <c r="S1071" s="577"/>
      <c r="T1071" s="577"/>
      <c r="U1071" s="577"/>
      <c r="V1071" s="577"/>
      <c r="W1071" s="577"/>
      <c r="X1071" s="577"/>
    </row>
    <row r="1072">
      <c r="A1072" s="577"/>
      <c r="B1072" s="594"/>
      <c r="C1072" s="594"/>
      <c r="D1072" s="594"/>
      <c r="E1072" s="594"/>
      <c r="F1072" s="595"/>
      <c r="G1072" s="594"/>
      <c r="H1072" s="596"/>
      <c r="I1072" s="577"/>
      <c r="J1072" s="577"/>
      <c r="K1072" s="577"/>
      <c r="L1072" s="577"/>
      <c r="M1072" s="577"/>
      <c r="N1072" s="577"/>
      <c r="O1072" s="577"/>
      <c r="P1072" s="577"/>
      <c r="Q1072" s="577"/>
      <c r="R1072" s="577"/>
      <c r="S1072" s="577"/>
      <c r="T1072" s="577"/>
      <c r="U1072" s="577"/>
      <c r="V1072" s="577"/>
      <c r="W1072" s="577"/>
      <c r="X1072" s="577"/>
    </row>
    <row r="1073">
      <c r="A1073" s="577"/>
      <c r="B1073" s="594"/>
      <c r="C1073" s="594"/>
      <c r="D1073" s="594"/>
      <c r="E1073" s="594"/>
      <c r="F1073" s="595"/>
      <c r="G1073" s="594"/>
      <c r="H1073" s="596"/>
      <c r="I1073" s="577"/>
      <c r="J1073" s="577"/>
      <c r="K1073" s="577"/>
      <c r="L1073" s="577"/>
      <c r="M1073" s="577"/>
      <c r="N1073" s="577"/>
      <c r="O1073" s="577"/>
      <c r="P1073" s="577"/>
      <c r="Q1073" s="577"/>
      <c r="R1073" s="577"/>
      <c r="S1073" s="577"/>
      <c r="T1073" s="577"/>
      <c r="U1073" s="577"/>
      <c r="V1073" s="577"/>
      <c r="W1073" s="577"/>
      <c r="X1073" s="577"/>
    </row>
    <row r="1074">
      <c r="A1074" s="577"/>
      <c r="B1074" s="594"/>
      <c r="C1074" s="594"/>
      <c r="D1074" s="594"/>
      <c r="E1074" s="594"/>
      <c r="F1074" s="595"/>
      <c r="G1074" s="594"/>
      <c r="H1074" s="596"/>
      <c r="I1074" s="577"/>
      <c r="J1074" s="577"/>
      <c r="K1074" s="577"/>
      <c r="L1074" s="577"/>
      <c r="M1074" s="577"/>
      <c r="N1074" s="577"/>
      <c r="O1074" s="577"/>
      <c r="P1074" s="577"/>
      <c r="Q1074" s="577"/>
      <c r="R1074" s="577"/>
      <c r="S1074" s="577"/>
      <c r="T1074" s="577"/>
      <c r="U1074" s="577"/>
      <c r="V1074" s="577"/>
      <c r="W1074" s="577"/>
      <c r="X1074" s="577"/>
    </row>
    <row r="1075">
      <c r="A1075" s="577"/>
      <c r="B1075" s="594"/>
      <c r="C1075" s="594"/>
      <c r="D1075" s="594"/>
      <c r="E1075" s="594"/>
      <c r="F1075" s="595"/>
      <c r="G1075" s="594"/>
      <c r="H1075" s="596"/>
      <c r="I1075" s="577"/>
      <c r="J1075" s="577"/>
      <c r="K1075" s="577"/>
      <c r="L1075" s="577"/>
      <c r="M1075" s="577"/>
      <c r="N1075" s="577"/>
      <c r="O1075" s="577"/>
      <c r="P1075" s="577"/>
      <c r="Q1075" s="577"/>
      <c r="R1075" s="577"/>
      <c r="S1075" s="577"/>
      <c r="T1075" s="577"/>
      <c r="U1075" s="577"/>
      <c r="V1075" s="577"/>
      <c r="W1075" s="577"/>
      <c r="X1075" s="577"/>
    </row>
    <row r="1076">
      <c r="A1076" s="577"/>
      <c r="B1076" s="594"/>
      <c r="C1076" s="594"/>
      <c r="D1076" s="594"/>
      <c r="E1076" s="594"/>
      <c r="F1076" s="595"/>
      <c r="G1076" s="594"/>
      <c r="H1076" s="596"/>
      <c r="I1076" s="577"/>
      <c r="J1076" s="577"/>
      <c r="K1076" s="577"/>
      <c r="L1076" s="577"/>
      <c r="M1076" s="577"/>
      <c r="N1076" s="577"/>
      <c r="O1076" s="577"/>
      <c r="P1076" s="577"/>
      <c r="Q1076" s="577"/>
      <c r="R1076" s="577"/>
      <c r="S1076" s="577"/>
      <c r="T1076" s="577"/>
      <c r="U1076" s="577"/>
      <c r="V1076" s="577"/>
      <c r="W1076" s="577"/>
      <c r="X1076" s="577"/>
    </row>
    <row r="1077">
      <c r="A1077" s="577"/>
      <c r="B1077" s="594"/>
      <c r="C1077" s="594"/>
      <c r="D1077" s="594"/>
      <c r="E1077" s="594"/>
      <c r="F1077" s="595"/>
      <c r="G1077" s="594"/>
      <c r="H1077" s="596"/>
      <c r="I1077" s="577"/>
      <c r="J1077" s="577"/>
      <c r="K1077" s="577"/>
      <c r="L1077" s="577"/>
      <c r="M1077" s="577"/>
      <c r="N1077" s="577"/>
      <c r="O1077" s="577"/>
      <c r="P1077" s="577"/>
      <c r="Q1077" s="577"/>
      <c r="R1077" s="577"/>
      <c r="S1077" s="577"/>
      <c r="T1077" s="577"/>
      <c r="U1077" s="577"/>
      <c r="V1077" s="577"/>
      <c r="W1077" s="577"/>
      <c r="X1077" s="577"/>
    </row>
    <row r="1078">
      <c r="A1078" s="577"/>
      <c r="B1078" s="594"/>
      <c r="C1078" s="594"/>
      <c r="D1078" s="594"/>
      <c r="E1078" s="594"/>
      <c r="F1078" s="595"/>
      <c r="G1078" s="594"/>
      <c r="H1078" s="596"/>
      <c r="I1078" s="577"/>
      <c r="J1078" s="577"/>
      <c r="K1078" s="577"/>
      <c r="L1078" s="577"/>
      <c r="M1078" s="577"/>
      <c r="N1078" s="577"/>
      <c r="O1078" s="577"/>
      <c r="P1078" s="577"/>
      <c r="Q1078" s="577"/>
      <c r="R1078" s="577"/>
      <c r="S1078" s="577"/>
      <c r="T1078" s="577"/>
      <c r="U1078" s="577"/>
      <c r="V1078" s="577"/>
      <c r="W1078" s="577"/>
      <c r="X1078" s="577"/>
    </row>
    <row r="1079">
      <c r="A1079" s="577"/>
      <c r="B1079" s="594"/>
      <c r="C1079" s="594"/>
      <c r="D1079" s="594"/>
      <c r="E1079" s="594"/>
      <c r="F1079" s="595"/>
      <c r="G1079" s="594"/>
      <c r="H1079" s="596"/>
      <c r="I1079" s="577"/>
      <c r="J1079" s="577"/>
      <c r="K1079" s="577"/>
      <c r="L1079" s="577"/>
      <c r="M1079" s="577"/>
      <c r="N1079" s="577"/>
      <c r="O1079" s="577"/>
      <c r="P1079" s="577"/>
      <c r="Q1079" s="577"/>
      <c r="R1079" s="577"/>
      <c r="S1079" s="577"/>
      <c r="T1079" s="577"/>
      <c r="U1079" s="577"/>
      <c r="V1079" s="577"/>
      <c r="W1079" s="577"/>
      <c r="X1079" s="577"/>
    </row>
    <row r="1080">
      <c r="A1080" s="577"/>
      <c r="B1080" s="594"/>
      <c r="C1080" s="594"/>
      <c r="D1080" s="594"/>
      <c r="E1080" s="594"/>
      <c r="F1080" s="595"/>
      <c r="G1080" s="594"/>
      <c r="H1080" s="596"/>
      <c r="I1080" s="577"/>
      <c r="J1080" s="577"/>
      <c r="K1080" s="577"/>
      <c r="L1080" s="577"/>
      <c r="M1080" s="577"/>
      <c r="N1080" s="577"/>
      <c r="O1080" s="577"/>
      <c r="P1080" s="577"/>
      <c r="Q1080" s="577"/>
      <c r="R1080" s="577"/>
      <c r="S1080" s="577"/>
      <c r="T1080" s="577"/>
      <c r="U1080" s="577"/>
      <c r="V1080" s="577"/>
      <c r="W1080" s="577"/>
      <c r="X1080" s="577"/>
    </row>
    <row r="1081">
      <c r="A1081" s="577"/>
      <c r="B1081" s="594"/>
      <c r="C1081" s="594"/>
      <c r="D1081" s="594"/>
      <c r="E1081" s="594"/>
      <c r="F1081" s="595"/>
      <c r="G1081" s="594"/>
      <c r="H1081" s="596"/>
      <c r="I1081" s="577"/>
      <c r="J1081" s="577"/>
      <c r="K1081" s="577"/>
      <c r="L1081" s="577"/>
      <c r="M1081" s="577"/>
      <c r="N1081" s="577"/>
      <c r="O1081" s="577"/>
      <c r="P1081" s="577"/>
      <c r="Q1081" s="577"/>
      <c r="R1081" s="577"/>
      <c r="S1081" s="577"/>
      <c r="T1081" s="577"/>
      <c r="U1081" s="577"/>
      <c r="V1081" s="577"/>
      <c r="W1081" s="577"/>
      <c r="X1081" s="577"/>
    </row>
    <row r="1082">
      <c r="A1082" s="577"/>
      <c r="B1082" s="594"/>
      <c r="C1082" s="594"/>
      <c r="D1082" s="594"/>
      <c r="E1082" s="594"/>
      <c r="F1082" s="595"/>
      <c r="G1082" s="594"/>
      <c r="H1082" s="596"/>
      <c r="I1082" s="577"/>
      <c r="J1082" s="577"/>
      <c r="K1082" s="577"/>
      <c r="L1082" s="577"/>
      <c r="M1082" s="577"/>
      <c r="N1082" s="577"/>
      <c r="O1082" s="577"/>
      <c r="P1082" s="577"/>
      <c r="Q1082" s="577"/>
      <c r="R1082" s="577"/>
      <c r="S1082" s="577"/>
      <c r="T1082" s="577"/>
      <c r="U1082" s="577"/>
      <c r="V1082" s="577"/>
      <c r="W1082" s="577"/>
      <c r="X1082" s="577"/>
    </row>
    <row r="1083">
      <c r="A1083" s="577"/>
      <c r="B1083" s="594"/>
      <c r="C1083" s="594"/>
      <c r="D1083" s="594"/>
      <c r="E1083" s="594"/>
      <c r="F1083" s="595"/>
      <c r="G1083" s="594"/>
      <c r="H1083" s="596"/>
      <c r="I1083" s="577"/>
      <c r="J1083" s="577"/>
      <c r="K1083" s="577"/>
      <c r="L1083" s="577"/>
      <c r="M1083" s="577"/>
      <c r="N1083" s="577"/>
      <c r="O1083" s="577"/>
      <c r="P1083" s="577"/>
      <c r="Q1083" s="577"/>
      <c r="R1083" s="577"/>
      <c r="S1083" s="577"/>
      <c r="T1083" s="577"/>
      <c r="U1083" s="577"/>
      <c r="V1083" s="577"/>
      <c r="W1083" s="577"/>
      <c r="X1083" s="577"/>
    </row>
    <row r="1084">
      <c r="A1084" s="577"/>
      <c r="B1084" s="594"/>
      <c r="C1084" s="594"/>
      <c r="D1084" s="594"/>
      <c r="E1084" s="594"/>
      <c r="F1084" s="595"/>
      <c r="G1084" s="594"/>
      <c r="H1084" s="596"/>
      <c r="I1084" s="577"/>
      <c r="J1084" s="577"/>
      <c r="K1084" s="577"/>
      <c r="L1084" s="577"/>
      <c r="M1084" s="577"/>
      <c r="N1084" s="577"/>
      <c r="O1084" s="577"/>
      <c r="P1084" s="577"/>
      <c r="Q1084" s="577"/>
      <c r="R1084" s="577"/>
      <c r="S1084" s="577"/>
      <c r="T1084" s="577"/>
      <c r="U1084" s="577"/>
      <c r="V1084" s="577"/>
      <c r="W1084" s="577"/>
      <c r="X1084" s="577"/>
    </row>
    <row r="1085">
      <c r="A1085" s="577"/>
      <c r="B1085" s="594"/>
      <c r="C1085" s="594"/>
      <c r="D1085" s="594"/>
      <c r="E1085" s="594"/>
      <c r="F1085" s="595"/>
      <c r="G1085" s="594"/>
      <c r="H1085" s="596"/>
      <c r="I1085" s="577"/>
      <c r="J1085" s="577"/>
      <c r="K1085" s="577"/>
      <c r="L1085" s="577"/>
      <c r="M1085" s="577"/>
      <c r="N1085" s="577"/>
      <c r="O1085" s="577"/>
      <c r="P1085" s="577"/>
      <c r="Q1085" s="577"/>
      <c r="R1085" s="577"/>
      <c r="S1085" s="577"/>
      <c r="T1085" s="577"/>
      <c r="U1085" s="577"/>
      <c r="V1085" s="577"/>
      <c r="W1085" s="577"/>
      <c r="X1085" s="577"/>
    </row>
    <row r="1086">
      <c r="A1086" s="577"/>
      <c r="B1086" s="594"/>
      <c r="C1086" s="594"/>
      <c r="D1086" s="594"/>
      <c r="E1086" s="594"/>
      <c r="F1086" s="595"/>
      <c r="G1086" s="594"/>
      <c r="H1086" s="596"/>
      <c r="I1086" s="577"/>
      <c r="J1086" s="577"/>
      <c r="K1086" s="577"/>
      <c r="L1086" s="577"/>
      <c r="M1086" s="577"/>
      <c r="N1086" s="577"/>
      <c r="O1086" s="577"/>
      <c r="P1086" s="577"/>
      <c r="Q1086" s="577"/>
      <c r="R1086" s="577"/>
      <c r="S1086" s="577"/>
      <c r="T1086" s="577"/>
      <c r="U1086" s="577"/>
      <c r="V1086" s="577"/>
      <c r="W1086" s="577"/>
      <c r="X1086" s="577"/>
    </row>
    <row r="1087">
      <c r="A1087" s="577"/>
      <c r="B1087" s="594"/>
      <c r="C1087" s="594"/>
      <c r="D1087" s="594"/>
      <c r="E1087" s="594"/>
      <c r="F1087" s="595"/>
      <c r="G1087" s="594"/>
      <c r="H1087" s="596"/>
      <c r="I1087" s="577"/>
      <c r="J1087" s="577"/>
      <c r="K1087" s="577"/>
      <c r="L1087" s="577"/>
      <c r="M1087" s="577"/>
      <c r="N1087" s="577"/>
      <c r="O1087" s="577"/>
      <c r="P1087" s="577"/>
      <c r="Q1087" s="577"/>
      <c r="R1087" s="577"/>
      <c r="S1087" s="577"/>
      <c r="T1087" s="577"/>
      <c r="U1087" s="577"/>
      <c r="V1087" s="577"/>
      <c r="W1087" s="577"/>
      <c r="X1087" s="577"/>
    </row>
    <row r="1088">
      <c r="A1088" s="577"/>
      <c r="B1088" s="594"/>
      <c r="C1088" s="594"/>
      <c r="D1088" s="594"/>
      <c r="E1088" s="594"/>
      <c r="F1088" s="595"/>
      <c r="G1088" s="594"/>
      <c r="H1088" s="596"/>
      <c r="I1088" s="577"/>
      <c r="J1088" s="577"/>
      <c r="K1088" s="577"/>
      <c r="L1088" s="577"/>
      <c r="M1088" s="577"/>
      <c r="N1088" s="577"/>
      <c r="O1088" s="577"/>
      <c r="P1088" s="577"/>
      <c r="Q1088" s="577"/>
      <c r="R1088" s="577"/>
      <c r="S1088" s="577"/>
      <c r="T1088" s="577"/>
      <c r="U1088" s="577"/>
      <c r="V1088" s="577"/>
      <c r="W1088" s="577"/>
      <c r="X1088" s="577"/>
    </row>
  </sheetData>
  <mergeCells count="662">
    <mergeCell ref="B1:B2"/>
    <mergeCell ref="C1:C2"/>
    <mergeCell ref="D1:D2"/>
    <mergeCell ref="E1:E2"/>
    <mergeCell ref="F1:F2"/>
    <mergeCell ref="G1:G2"/>
    <mergeCell ref="H1:H2"/>
    <mergeCell ref="A1:A2"/>
    <mergeCell ref="A3:A4"/>
    <mergeCell ref="B3:B4"/>
    <mergeCell ref="C3:C4"/>
    <mergeCell ref="D3:D4"/>
    <mergeCell ref="E3:E4"/>
    <mergeCell ref="F3:F4"/>
    <mergeCell ref="D7:D8"/>
    <mergeCell ref="E7:E8"/>
    <mergeCell ref="D9:D10"/>
    <mergeCell ref="E9:E10"/>
    <mergeCell ref="F9:F10"/>
    <mergeCell ref="D11:D12"/>
    <mergeCell ref="E11:E12"/>
    <mergeCell ref="F11:F12"/>
    <mergeCell ref="A5:A6"/>
    <mergeCell ref="B5:B6"/>
    <mergeCell ref="C5:C6"/>
    <mergeCell ref="D5:D6"/>
    <mergeCell ref="E5:E6"/>
    <mergeCell ref="F5:F6"/>
    <mergeCell ref="A7:A8"/>
    <mergeCell ref="F7:F8"/>
    <mergeCell ref="A11:A12"/>
    <mergeCell ref="A13:A14"/>
    <mergeCell ref="B13:B14"/>
    <mergeCell ref="C13:C14"/>
    <mergeCell ref="D13:D14"/>
    <mergeCell ref="E13:E14"/>
    <mergeCell ref="F13:F14"/>
    <mergeCell ref="B7:B8"/>
    <mergeCell ref="C7:C8"/>
    <mergeCell ref="A9:A10"/>
    <mergeCell ref="B9:B10"/>
    <mergeCell ref="C9:C10"/>
    <mergeCell ref="B11:B12"/>
    <mergeCell ref="C11:C12"/>
    <mergeCell ref="B17:B18"/>
    <mergeCell ref="C17:C18"/>
    <mergeCell ref="D17:D18"/>
    <mergeCell ref="E17:E18"/>
    <mergeCell ref="A15:A16"/>
    <mergeCell ref="B15:B16"/>
    <mergeCell ref="C15:C16"/>
    <mergeCell ref="D15:D16"/>
    <mergeCell ref="E15:E16"/>
    <mergeCell ref="F15:F16"/>
    <mergeCell ref="F17:F18"/>
    <mergeCell ref="A17:A18"/>
    <mergeCell ref="A19:A20"/>
    <mergeCell ref="B19:B20"/>
    <mergeCell ref="C19:C20"/>
    <mergeCell ref="D19:D20"/>
    <mergeCell ref="E19:E20"/>
    <mergeCell ref="F19:F20"/>
    <mergeCell ref="D23:D24"/>
    <mergeCell ref="E23:E24"/>
    <mergeCell ref="D25:D26"/>
    <mergeCell ref="E25:E26"/>
    <mergeCell ref="F25:F26"/>
    <mergeCell ref="D27:D28"/>
    <mergeCell ref="E27:E28"/>
    <mergeCell ref="F27:F28"/>
    <mergeCell ref="A21:A22"/>
    <mergeCell ref="B21:B22"/>
    <mergeCell ref="C21:C22"/>
    <mergeCell ref="D21:D22"/>
    <mergeCell ref="E21:E22"/>
    <mergeCell ref="F21:F22"/>
    <mergeCell ref="A23:A24"/>
    <mergeCell ref="F23:F24"/>
    <mergeCell ref="A27:A28"/>
    <mergeCell ref="A29:A30"/>
    <mergeCell ref="B29:B30"/>
    <mergeCell ref="C29:C30"/>
    <mergeCell ref="D29:D30"/>
    <mergeCell ref="E29:E30"/>
    <mergeCell ref="F29:F30"/>
    <mergeCell ref="B23:B24"/>
    <mergeCell ref="C23:C24"/>
    <mergeCell ref="A25:A26"/>
    <mergeCell ref="B25:B26"/>
    <mergeCell ref="C25:C26"/>
    <mergeCell ref="B27:B28"/>
    <mergeCell ref="C27:C28"/>
    <mergeCell ref="D43:D44"/>
    <mergeCell ref="E43:E44"/>
    <mergeCell ref="D45:D46"/>
    <mergeCell ref="E45:E46"/>
    <mergeCell ref="F45:F46"/>
    <mergeCell ref="D47:D48"/>
    <mergeCell ref="E47:E48"/>
    <mergeCell ref="F47:F48"/>
    <mergeCell ref="B43:B44"/>
    <mergeCell ref="C43:C44"/>
    <mergeCell ref="A45:A46"/>
    <mergeCell ref="B45:B46"/>
    <mergeCell ref="C45:C46"/>
    <mergeCell ref="B47:B48"/>
    <mergeCell ref="C47:C48"/>
    <mergeCell ref="D53:D54"/>
    <mergeCell ref="E53:E54"/>
    <mergeCell ref="A51:A52"/>
    <mergeCell ref="B51:B52"/>
    <mergeCell ref="C51:C52"/>
    <mergeCell ref="D51:D52"/>
    <mergeCell ref="E51:E52"/>
    <mergeCell ref="F51:F52"/>
    <mergeCell ref="A53:A54"/>
    <mergeCell ref="F53:F54"/>
    <mergeCell ref="B53:B54"/>
    <mergeCell ref="C53:C54"/>
    <mergeCell ref="B55:B56"/>
    <mergeCell ref="C55:C56"/>
    <mergeCell ref="D55:D56"/>
    <mergeCell ref="E55:E56"/>
    <mergeCell ref="F55:F56"/>
    <mergeCell ref="A55:A56"/>
    <mergeCell ref="A57:A58"/>
    <mergeCell ref="B57:B58"/>
    <mergeCell ref="C57:C58"/>
    <mergeCell ref="D57:D58"/>
    <mergeCell ref="E57:E58"/>
    <mergeCell ref="F57:F58"/>
    <mergeCell ref="D61:D62"/>
    <mergeCell ref="E61:E62"/>
    <mergeCell ref="A59:A60"/>
    <mergeCell ref="B59:B60"/>
    <mergeCell ref="C59:C60"/>
    <mergeCell ref="D59:D60"/>
    <mergeCell ref="E59:E60"/>
    <mergeCell ref="F59:F60"/>
    <mergeCell ref="A61:A62"/>
    <mergeCell ref="F61:F62"/>
    <mergeCell ref="D69:D70"/>
    <mergeCell ref="E69:E70"/>
    <mergeCell ref="A67:A68"/>
    <mergeCell ref="B67:B68"/>
    <mergeCell ref="C67:C68"/>
    <mergeCell ref="D67:D68"/>
    <mergeCell ref="E67:E68"/>
    <mergeCell ref="F67:F68"/>
    <mergeCell ref="A69:A70"/>
    <mergeCell ref="B61:B62"/>
    <mergeCell ref="C61:C62"/>
    <mergeCell ref="B63:B64"/>
    <mergeCell ref="C63:C64"/>
    <mergeCell ref="D63:D64"/>
    <mergeCell ref="E63:E64"/>
    <mergeCell ref="F63:F64"/>
    <mergeCell ref="A63:A64"/>
    <mergeCell ref="A65:A66"/>
    <mergeCell ref="B65:B66"/>
    <mergeCell ref="C65:C66"/>
    <mergeCell ref="D65:D66"/>
    <mergeCell ref="E65:E66"/>
    <mergeCell ref="F65:F66"/>
    <mergeCell ref="E71:E72"/>
    <mergeCell ref="F71:F72"/>
    <mergeCell ref="B69:B70"/>
    <mergeCell ref="C69:C70"/>
    <mergeCell ref="F69:F70"/>
    <mergeCell ref="A71:A72"/>
    <mergeCell ref="B71:B72"/>
    <mergeCell ref="C71:C72"/>
    <mergeCell ref="D71:D72"/>
    <mergeCell ref="D75:D76"/>
    <mergeCell ref="E75:E76"/>
    <mergeCell ref="A73:A74"/>
    <mergeCell ref="B73:B74"/>
    <mergeCell ref="C73:C74"/>
    <mergeCell ref="D73:D74"/>
    <mergeCell ref="E73:E74"/>
    <mergeCell ref="F73:F74"/>
    <mergeCell ref="A75:A76"/>
    <mergeCell ref="F75:F76"/>
    <mergeCell ref="B75:B76"/>
    <mergeCell ref="C75:C76"/>
    <mergeCell ref="B77:B78"/>
    <mergeCell ref="C77:C78"/>
    <mergeCell ref="D77:D78"/>
    <mergeCell ref="E77:E78"/>
    <mergeCell ref="F77:F78"/>
    <mergeCell ref="A77:A78"/>
    <mergeCell ref="A79:A80"/>
    <mergeCell ref="B79:B80"/>
    <mergeCell ref="C79:C80"/>
    <mergeCell ref="D79:D80"/>
    <mergeCell ref="E79:E80"/>
    <mergeCell ref="F79:F80"/>
    <mergeCell ref="D83:D84"/>
    <mergeCell ref="E83:E84"/>
    <mergeCell ref="A81:A82"/>
    <mergeCell ref="B81:B82"/>
    <mergeCell ref="C81:C82"/>
    <mergeCell ref="D81:D82"/>
    <mergeCell ref="E81:E82"/>
    <mergeCell ref="F81:F82"/>
    <mergeCell ref="A83:A84"/>
    <mergeCell ref="F83:F84"/>
    <mergeCell ref="B83:B84"/>
    <mergeCell ref="C83:C84"/>
    <mergeCell ref="B85:B86"/>
    <mergeCell ref="C85:C86"/>
    <mergeCell ref="D85:D86"/>
    <mergeCell ref="E85:E86"/>
    <mergeCell ref="F85:F86"/>
    <mergeCell ref="A85:A86"/>
    <mergeCell ref="A87:A88"/>
    <mergeCell ref="B87:B88"/>
    <mergeCell ref="C87:C88"/>
    <mergeCell ref="D87:D88"/>
    <mergeCell ref="E87:E88"/>
    <mergeCell ref="F87:F88"/>
    <mergeCell ref="D91:D92"/>
    <mergeCell ref="E91:E92"/>
    <mergeCell ref="A89:A90"/>
    <mergeCell ref="B89:B90"/>
    <mergeCell ref="C89:C90"/>
    <mergeCell ref="D89:D90"/>
    <mergeCell ref="E89:E90"/>
    <mergeCell ref="F89:F90"/>
    <mergeCell ref="A91:A92"/>
    <mergeCell ref="F91:F92"/>
    <mergeCell ref="B115:B116"/>
    <mergeCell ref="C115:C116"/>
    <mergeCell ref="B117:B118"/>
    <mergeCell ref="C117:C118"/>
    <mergeCell ref="D117:D118"/>
    <mergeCell ref="E117:E118"/>
    <mergeCell ref="F117:F118"/>
    <mergeCell ref="A117:A118"/>
    <mergeCell ref="A119:A120"/>
    <mergeCell ref="B119:B120"/>
    <mergeCell ref="C119:C120"/>
    <mergeCell ref="D119:D120"/>
    <mergeCell ref="E119:E120"/>
    <mergeCell ref="F119:F120"/>
    <mergeCell ref="D33:D34"/>
    <mergeCell ref="E33:E34"/>
    <mergeCell ref="D35:D36"/>
    <mergeCell ref="E35:E36"/>
    <mergeCell ref="F35:F36"/>
    <mergeCell ref="D37:D38"/>
    <mergeCell ref="E37:E38"/>
    <mergeCell ref="F37:F38"/>
    <mergeCell ref="A31:A32"/>
    <mergeCell ref="B31:B32"/>
    <mergeCell ref="C31:C32"/>
    <mergeCell ref="D31:D32"/>
    <mergeCell ref="E31:E32"/>
    <mergeCell ref="F31:F32"/>
    <mergeCell ref="A33:A34"/>
    <mergeCell ref="F33:F34"/>
    <mergeCell ref="A37:A38"/>
    <mergeCell ref="A39:A40"/>
    <mergeCell ref="B39:B40"/>
    <mergeCell ref="C39:C40"/>
    <mergeCell ref="D39:D40"/>
    <mergeCell ref="E39:E40"/>
    <mergeCell ref="F39:F40"/>
    <mergeCell ref="B33:B34"/>
    <mergeCell ref="C33:C34"/>
    <mergeCell ref="A35:A36"/>
    <mergeCell ref="B35:B36"/>
    <mergeCell ref="C35:C36"/>
    <mergeCell ref="B37:B38"/>
    <mergeCell ref="C37:C38"/>
    <mergeCell ref="A41:A42"/>
    <mergeCell ref="B41:B42"/>
    <mergeCell ref="C41:C42"/>
    <mergeCell ref="D41:D42"/>
    <mergeCell ref="E41:E42"/>
    <mergeCell ref="F41:F42"/>
    <mergeCell ref="A43:A44"/>
    <mergeCell ref="F43:F44"/>
    <mergeCell ref="A47:A48"/>
    <mergeCell ref="A49:A50"/>
    <mergeCell ref="B49:B50"/>
    <mergeCell ref="C49:C50"/>
    <mergeCell ref="D49:D50"/>
    <mergeCell ref="E49:E50"/>
    <mergeCell ref="F49:F50"/>
    <mergeCell ref="B123:B124"/>
    <mergeCell ref="C123:C124"/>
    <mergeCell ref="F123:F124"/>
    <mergeCell ref="B91:B92"/>
    <mergeCell ref="C91:C92"/>
    <mergeCell ref="B93:B94"/>
    <mergeCell ref="C93:C94"/>
    <mergeCell ref="D93:D94"/>
    <mergeCell ref="E93:E94"/>
    <mergeCell ref="F93:F94"/>
    <mergeCell ref="A93:A94"/>
    <mergeCell ref="A95:A96"/>
    <mergeCell ref="B95:B96"/>
    <mergeCell ref="C95:C96"/>
    <mergeCell ref="D95:D96"/>
    <mergeCell ref="E95:E96"/>
    <mergeCell ref="F95:F96"/>
    <mergeCell ref="D99:D100"/>
    <mergeCell ref="E99:E100"/>
    <mergeCell ref="A97:A98"/>
    <mergeCell ref="B97:B98"/>
    <mergeCell ref="C97:C98"/>
    <mergeCell ref="D97:D98"/>
    <mergeCell ref="E97:E98"/>
    <mergeCell ref="F97:F98"/>
    <mergeCell ref="A99:A100"/>
    <mergeCell ref="F99:F100"/>
    <mergeCell ref="B99:B100"/>
    <mergeCell ref="C99:C100"/>
    <mergeCell ref="B101:B102"/>
    <mergeCell ref="C101:C102"/>
    <mergeCell ref="D101:D102"/>
    <mergeCell ref="E101:E102"/>
    <mergeCell ref="F101:F102"/>
    <mergeCell ref="A101:A102"/>
    <mergeCell ref="A103:A104"/>
    <mergeCell ref="B103:B104"/>
    <mergeCell ref="C103:C104"/>
    <mergeCell ref="D103:D104"/>
    <mergeCell ref="E103:E104"/>
    <mergeCell ref="F103:F104"/>
    <mergeCell ref="D107:D108"/>
    <mergeCell ref="E107:E108"/>
    <mergeCell ref="A105:A106"/>
    <mergeCell ref="B105:B106"/>
    <mergeCell ref="C105:C106"/>
    <mergeCell ref="D105:D106"/>
    <mergeCell ref="E105:E106"/>
    <mergeCell ref="F105:F106"/>
    <mergeCell ref="A107:A108"/>
    <mergeCell ref="F107:F108"/>
    <mergeCell ref="B107:B108"/>
    <mergeCell ref="C107:C108"/>
    <mergeCell ref="B109:B110"/>
    <mergeCell ref="C109:C110"/>
    <mergeCell ref="D109:D110"/>
    <mergeCell ref="E109:E110"/>
    <mergeCell ref="F109:F110"/>
    <mergeCell ref="A109:A110"/>
    <mergeCell ref="A111:A112"/>
    <mergeCell ref="B111:B112"/>
    <mergeCell ref="C111:C112"/>
    <mergeCell ref="D111:D112"/>
    <mergeCell ref="E111:E112"/>
    <mergeCell ref="F111:F112"/>
    <mergeCell ref="D115:D116"/>
    <mergeCell ref="E115:E116"/>
    <mergeCell ref="A113:A114"/>
    <mergeCell ref="B113:B114"/>
    <mergeCell ref="C113:C114"/>
    <mergeCell ref="D113:D114"/>
    <mergeCell ref="E113:E114"/>
    <mergeCell ref="F113:F114"/>
    <mergeCell ref="A115:A116"/>
    <mergeCell ref="F115:F116"/>
    <mergeCell ref="D137:D138"/>
    <mergeCell ref="E137:E138"/>
    <mergeCell ref="A135:A136"/>
    <mergeCell ref="B135:B136"/>
    <mergeCell ref="C135:C136"/>
    <mergeCell ref="D135:D136"/>
    <mergeCell ref="E135:E136"/>
    <mergeCell ref="F135:F136"/>
    <mergeCell ref="A137:A138"/>
    <mergeCell ref="F137:F138"/>
    <mergeCell ref="B161:B162"/>
    <mergeCell ref="C161:C162"/>
    <mergeCell ref="B163:B164"/>
    <mergeCell ref="C163:C164"/>
    <mergeCell ref="D163:D164"/>
    <mergeCell ref="E163:E164"/>
    <mergeCell ref="F163:F164"/>
    <mergeCell ref="A163:A164"/>
    <mergeCell ref="A165:A166"/>
    <mergeCell ref="B165:B166"/>
    <mergeCell ref="C165:C166"/>
    <mergeCell ref="D165:D166"/>
    <mergeCell ref="E165:E166"/>
    <mergeCell ref="F165:F166"/>
    <mergeCell ref="D123:D124"/>
    <mergeCell ref="E123:E124"/>
    <mergeCell ref="A121:A122"/>
    <mergeCell ref="B121:B122"/>
    <mergeCell ref="C121:C122"/>
    <mergeCell ref="D121:D122"/>
    <mergeCell ref="E121:E122"/>
    <mergeCell ref="F121:F122"/>
    <mergeCell ref="A123:A124"/>
    <mergeCell ref="D127:D128"/>
    <mergeCell ref="E127:E128"/>
    <mergeCell ref="D129:D130"/>
    <mergeCell ref="E129:E130"/>
    <mergeCell ref="F129:F130"/>
    <mergeCell ref="D131:D132"/>
    <mergeCell ref="E131:E132"/>
    <mergeCell ref="F131:F132"/>
    <mergeCell ref="A125:A126"/>
    <mergeCell ref="B125:B126"/>
    <mergeCell ref="C125:C126"/>
    <mergeCell ref="D125:D126"/>
    <mergeCell ref="E125:E126"/>
    <mergeCell ref="F125:F126"/>
    <mergeCell ref="A127:A128"/>
    <mergeCell ref="F127:F128"/>
    <mergeCell ref="A131:A132"/>
    <mergeCell ref="A133:A134"/>
    <mergeCell ref="B133:B134"/>
    <mergeCell ref="C133:C134"/>
    <mergeCell ref="D133:D134"/>
    <mergeCell ref="E133:E134"/>
    <mergeCell ref="F133:F134"/>
    <mergeCell ref="B127:B128"/>
    <mergeCell ref="C127:C128"/>
    <mergeCell ref="A129:A130"/>
    <mergeCell ref="B129:B130"/>
    <mergeCell ref="C129:C130"/>
    <mergeCell ref="B131:B132"/>
    <mergeCell ref="C131:C132"/>
    <mergeCell ref="B169:B170"/>
    <mergeCell ref="C169:C170"/>
    <mergeCell ref="F169:F170"/>
    <mergeCell ref="B137:B138"/>
    <mergeCell ref="C137:C138"/>
    <mergeCell ref="B139:B140"/>
    <mergeCell ref="C139:C140"/>
    <mergeCell ref="D139:D140"/>
    <mergeCell ref="E139:E140"/>
    <mergeCell ref="F139:F140"/>
    <mergeCell ref="A139:A140"/>
    <mergeCell ref="A141:A142"/>
    <mergeCell ref="B141:B142"/>
    <mergeCell ref="C141:C142"/>
    <mergeCell ref="D141:D142"/>
    <mergeCell ref="E141:E142"/>
    <mergeCell ref="F141:F142"/>
    <mergeCell ref="D145:D146"/>
    <mergeCell ref="E145:E146"/>
    <mergeCell ref="A143:A144"/>
    <mergeCell ref="B143:B144"/>
    <mergeCell ref="C143:C144"/>
    <mergeCell ref="D143:D144"/>
    <mergeCell ref="E143:E144"/>
    <mergeCell ref="F143:F144"/>
    <mergeCell ref="A145:A146"/>
    <mergeCell ref="F145:F146"/>
    <mergeCell ref="B145:B146"/>
    <mergeCell ref="C145:C146"/>
    <mergeCell ref="B147:B148"/>
    <mergeCell ref="C147:C148"/>
    <mergeCell ref="D147:D148"/>
    <mergeCell ref="E147:E148"/>
    <mergeCell ref="F147:F148"/>
    <mergeCell ref="A147:A148"/>
    <mergeCell ref="A149:A150"/>
    <mergeCell ref="B149:B150"/>
    <mergeCell ref="C149:C150"/>
    <mergeCell ref="D149:D150"/>
    <mergeCell ref="E149:E150"/>
    <mergeCell ref="F149:F150"/>
    <mergeCell ref="D153:D154"/>
    <mergeCell ref="E153:E154"/>
    <mergeCell ref="A151:A152"/>
    <mergeCell ref="B151:B152"/>
    <mergeCell ref="C151:C152"/>
    <mergeCell ref="D151:D152"/>
    <mergeCell ref="E151:E152"/>
    <mergeCell ref="F151:F152"/>
    <mergeCell ref="A153:A154"/>
    <mergeCell ref="F153:F154"/>
    <mergeCell ref="B153:B154"/>
    <mergeCell ref="C153:C154"/>
    <mergeCell ref="B155:B156"/>
    <mergeCell ref="C155:C156"/>
    <mergeCell ref="D155:D156"/>
    <mergeCell ref="E155:E156"/>
    <mergeCell ref="F155:F156"/>
    <mergeCell ref="A155:A156"/>
    <mergeCell ref="A157:A158"/>
    <mergeCell ref="B157:B158"/>
    <mergeCell ref="C157:C158"/>
    <mergeCell ref="D157:D158"/>
    <mergeCell ref="E157:E158"/>
    <mergeCell ref="F157:F158"/>
    <mergeCell ref="D161:D162"/>
    <mergeCell ref="E161:E162"/>
    <mergeCell ref="A159:A160"/>
    <mergeCell ref="B159:B160"/>
    <mergeCell ref="C159:C160"/>
    <mergeCell ref="D159:D160"/>
    <mergeCell ref="E159:E160"/>
    <mergeCell ref="F159:F160"/>
    <mergeCell ref="A161:A162"/>
    <mergeCell ref="F161:F162"/>
    <mergeCell ref="D183:D184"/>
    <mergeCell ref="E183:E184"/>
    <mergeCell ref="A181:A182"/>
    <mergeCell ref="B181:B182"/>
    <mergeCell ref="C181:C182"/>
    <mergeCell ref="D181:D182"/>
    <mergeCell ref="E181:E182"/>
    <mergeCell ref="F181:F182"/>
    <mergeCell ref="A183:A184"/>
    <mergeCell ref="F183:F184"/>
    <mergeCell ref="B207:B208"/>
    <mergeCell ref="C207:C208"/>
    <mergeCell ref="B209:B210"/>
    <mergeCell ref="C209:C210"/>
    <mergeCell ref="D209:D210"/>
    <mergeCell ref="E209:E210"/>
    <mergeCell ref="F209:F210"/>
    <mergeCell ref="A209:A210"/>
    <mergeCell ref="A211:A212"/>
    <mergeCell ref="B211:B212"/>
    <mergeCell ref="C211:C212"/>
    <mergeCell ref="D211:D212"/>
    <mergeCell ref="E211:E212"/>
    <mergeCell ref="F211:F212"/>
    <mergeCell ref="D169:D170"/>
    <mergeCell ref="E169:E170"/>
    <mergeCell ref="A167:A168"/>
    <mergeCell ref="B167:B168"/>
    <mergeCell ref="C167:C168"/>
    <mergeCell ref="D167:D168"/>
    <mergeCell ref="E167:E168"/>
    <mergeCell ref="F167:F168"/>
    <mergeCell ref="A169:A170"/>
    <mergeCell ref="D173:D174"/>
    <mergeCell ref="E173:E174"/>
    <mergeCell ref="D175:D176"/>
    <mergeCell ref="E175:E176"/>
    <mergeCell ref="F175:F176"/>
    <mergeCell ref="D177:D178"/>
    <mergeCell ref="E177:E178"/>
    <mergeCell ref="F177:F178"/>
    <mergeCell ref="A171:A172"/>
    <mergeCell ref="B171:B172"/>
    <mergeCell ref="C171:C172"/>
    <mergeCell ref="D171:D172"/>
    <mergeCell ref="E171:E172"/>
    <mergeCell ref="F171:F172"/>
    <mergeCell ref="A173:A174"/>
    <mergeCell ref="F173:F174"/>
    <mergeCell ref="A177:A178"/>
    <mergeCell ref="A179:A180"/>
    <mergeCell ref="B179:B180"/>
    <mergeCell ref="C179:C180"/>
    <mergeCell ref="D179:D180"/>
    <mergeCell ref="E179:E180"/>
    <mergeCell ref="F179:F180"/>
    <mergeCell ref="B173:B174"/>
    <mergeCell ref="C173:C174"/>
    <mergeCell ref="A175:A176"/>
    <mergeCell ref="B175:B176"/>
    <mergeCell ref="C175:C176"/>
    <mergeCell ref="B177:B178"/>
    <mergeCell ref="C177:C178"/>
    <mergeCell ref="B215:B216"/>
    <mergeCell ref="C215:C216"/>
    <mergeCell ref="F215:F216"/>
    <mergeCell ref="B183:B184"/>
    <mergeCell ref="C183:C184"/>
    <mergeCell ref="B185:B186"/>
    <mergeCell ref="C185:C186"/>
    <mergeCell ref="D185:D186"/>
    <mergeCell ref="E185:E186"/>
    <mergeCell ref="F185:F186"/>
    <mergeCell ref="A185:A186"/>
    <mergeCell ref="A187:A188"/>
    <mergeCell ref="B187:B188"/>
    <mergeCell ref="C187:C188"/>
    <mergeCell ref="D187:D188"/>
    <mergeCell ref="E187:E188"/>
    <mergeCell ref="F187:F188"/>
    <mergeCell ref="D191:D192"/>
    <mergeCell ref="E191:E192"/>
    <mergeCell ref="A189:A190"/>
    <mergeCell ref="B189:B190"/>
    <mergeCell ref="C189:C190"/>
    <mergeCell ref="D189:D190"/>
    <mergeCell ref="E189:E190"/>
    <mergeCell ref="F189:F190"/>
    <mergeCell ref="A191:A192"/>
    <mergeCell ref="F191:F192"/>
    <mergeCell ref="B191:B192"/>
    <mergeCell ref="C191:C192"/>
    <mergeCell ref="B193:B194"/>
    <mergeCell ref="C193:C194"/>
    <mergeCell ref="D193:D194"/>
    <mergeCell ref="E193:E194"/>
    <mergeCell ref="F193:F194"/>
    <mergeCell ref="A193:A194"/>
    <mergeCell ref="A195:A196"/>
    <mergeCell ref="B195:B196"/>
    <mergeCell ref="C195:C196"/>
    <mergeCell ref="D195:D196"/>
    <mergeCell ref="E195:E196"/>
    <mergeCell ref="F195:F196"/>
    <mergeCell ref="D199:D200"/>
    <mergeCell ref="E199:E200"/>
    <mergeCell ref="A197:A198"/>
    <mergeCell ref="B197:B198"/>
    <mergeCell ref="C197:C198"/>
    <mergeCell ref="D197:D198"/>
    <mergeCell ref="E197:E198"/>
    <mergeCell ref="F197:F198"/>
    <mergeCell ref="A199:A200"/>
    <mergeCell ref="F199:F200"/>
    <mergeCell ref="B199:B200"/>
    <mergeCell ref="C199:C200"/>
    <mergeCell ref="B201:B202"/>
    <mergeCell ref="C201:C202"/>
    <mergeCell ref="D201:D202"/>
    <mergeCell ref="E201:E202"/>
    <mergeCell ref="F201:F202"/>
    <mergeCell ref="A201:A202"/>
    <mergeCell ref="A203:A204"/>
    <mergeCell ref="B203:B204"/>
    <mergeCell ref="C203:C204"/>
    <mergeCell ref="D203:D204"/>
    <mergeCell ref="E203:E204"/>
    <mergeCell ref="F203:F204"/>
    <mergeCell ref="D207:D208"/>
    <mergeCell ref="E207:E208"/>
    <mergeCell ref="A205:A206"/>
    <mergeCell ref="B205:B206"/>
    <mergeCell ref="C205:C206"/>
    <mergeCell ref="D205:D206"/>
    <mergeCell ref="E205:E206"/>
    <mergeCell ref="F205:F206"/>
    <mergeCell ref="A207:A208"/>
    <mergeCell ref="F207:F208"/>
    <mergeCell ref="D215:D216"/>
    <mergeCell ref="E215:E216"/>
    <mergeCell ref="A213:A214"/>
    <mergeCell ref="B213:B214"/>
    <mergeCell ref="C213:C214"/>
    <mergeCell ref="D213:D214"/>
    <mergeCell ref="E213:E214"/>
    <mergeCell ref="F213:F214"/>
    <mergeCell ref="A215:A216"/>
    <mergeCell ref="B219:B220"/>
    <mergeCell ref="C219:C220"/>
    <mergeCell ref="D219:D220"/>
    <mergeCell ref="E219:E220"/>
    <mergeCell ref="A217:A218"/>
    <mergeCell ref="B217:B218"/>
    <mergeCell ref="C217:C218"/>
    <mergeCell ref="D217:D218"/>
    <mergeCell ref="E217:E218"/>
    <mergeCell ref="F217:F218"/>
    <mergeCell ref="A219:A220"/>
    <mergeCell ref="F219:F220"/>
  </mergeCells>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rightToLeft="1" workbookViewId="0"/>
  </sheetViews>
  <sheetFormatPr customHeight="1" defaultColWidth="12.63" defaultRowHeight="15.75"/>
  <cols>
    <col customWidth="1" min="1" max="1" width="2.88"/>
    <col customWidth="1" min="2" max="2" width="7.38"/>
    <col customWidth="1" min="3" max="3" width="15.13"/>
    <col customWidth="1" min="4" max="4" width="22.13"/>
    <col customWidth="1" min="5" max="5" width="6.13"/>
    <col customWidth="1" min="6" max="6" width="22.75"/>
    <col customWidth="1" min="7" max="7" width="43.63"/>
    <col customWidth="1" min="8" max="8" width="6.13"/>
    <col customWidth="1" min="9" max="12" width="8.25"/>
    <col customWidth="1" min="13" max="13" width="11.75"/>
    <col customWidth="1" min="14" max="21" width="8.25"/>
    <col customWidth="1" min="22" max="22" width="10.75"/>
    <col customWidth="1" min="23" max="24" width="8.25"/>
    <col customWidth="1" min="25" max="25" width="3.63"/>
  </cols>
  <sheetData>
    <row r="1" ht="10.5" customHeight="1">
      <c r="A1" s="1"/>
      <c r="B1" s="2"/>
      <c r="C1" s="2"/>
      <c r="D1" s="2"/>
      <c r="E1" s="2"/>
      <c r="F1" s="2"/>
      <c r="G1" s="2"/>
      <c r="H1" s="2"/>
      <c r="I1" s="2"/>
      <c r="J1" s="2"/>
      <c r="K1" s="2"/>
      <c r="L1" s="2"/>
      <c r="M1" s="2"/>
      <c r="N1" s="2"/>
      <c r="O1" s="2"/>
      <c r="P1" s="2"/>
      <c r="Q1" s="2"/>
      <c r="R1" s="2"/>
      <c r="S1" s="2"/>
      <c r="T1" s="2"/>
      <c r="U1" s="2"/>
      <c r="V1" s="2"/>
      <c r="W1" s="2"/>
      <c r="X1" s="2"/>
      <c r="Y1" s="2"/>
    </row>
    <row r="2" ht="36.75" customHeight="1">
      <c r="A2" s="3"/>
      <c r="B2" s="4" t="s">
        <v>14</v>
      </c>
      <c r="C2" s="5"/>
      <c r="D2" s="5"/>
      <c r="E2" s="5"/>
      <c r="F2" s="6"/>
      <c r="G2" s="7"/>
      <c r="H2" s="8" t="s">
        <v>0</v>
      </c>
      <c r="I2" s="9" t="s">
        <v>1</v>
      </c>
      <c r="J2" s="5"/>
      <c r="K2" s="10" t="s">
        <v>15</v>
      </c>
      <c r="L2" s="5"/>
      <c r="M2" s="5"/>
      <c r="N2" s="5"/>
      <c r="O2" s="6"/>
      <c r="P2" s="7"/>
      <c r="Q2" s="8" t="s">
        <v>0</v>
      </c>
      <c r="R2" s="9" t="s">
        <v>2</v>
      </c>
      <c r="S2" s="5"/>
      <c r="T2" s="11" t="s">
        <v>16</v>
      </c>
      <c r="U2" s="57" t="s">
        <v>17</v>
      </c>
      <c r="V2" s="57" t="s">
        <v>18</v>
      </c>
      <c r="W2" s="57" t="s">
        <v>19</v>
      </c>
      <c r="X2" s="58" t="s">
        <v>20</v>
      </c>
      <c r="Y2" s="12"/>
    </row>
    <row r="3" ht="9.0" customHeight="1">
      <c r="A3" s="13"/>
      <c r="B3" s="14"/>
      <c r="C3" s="15"/>
      <c r="D3" s="15"/>
      <c r="E3" s="15"/>
      <c r="F3" s="15"/>
      <c r="G3" s="15"/>
      <c r="H3" s="15"/>
      <c r="I3" s="15"/>
      <c r="J3" s="15"/>
      <c r="K3" s="15"/>
      <c r="L3" s="15"/>
      <c r="M3" s="15"/>
      <c r="N3" s="15"/>
      <c r="O3" s="15"/>
      <c r="P3" s="15"/>
      <c r="Q3" s="15"/>
      <c r="R3" s="15"/>
      <c r="S3" s="15"/>
      <c r="T3" s="15"/>
      <c r="U3" s="15"/>
      <c r="V3" s="15"/>
      <c r="W3" s="15"/>
      <c r="X3" s="15"/>
      <c r="Y3" s="12"/>
    </row>
    <row r="4" ht="31.5" customHeight="1">
      <c r="A4" s="3"/>
      <c r="B4" s="16" t="s">
        <v>0</v>
      </c>
      <c r="C4" s="17" t="s">
        <v>3</v>
      </c>
      <c r="D4" s="18"/>
      <c r="E4" s="19" t="s">
        <v>21</v>
      </c>
      <c r="F4" s="20"/>
      <c r="G4" s="20"/>
      <c r="H4" s="20"/>
      <c r="I4" s="20"/>
      <c r="J4" s="20"/>
      <c r="K4" s="20"/>
      <c r="L4" s="20"/>
      <c r="M4" s="20"/>
      <c r="N4" s="20"/>
      <c r="O4" s="20"/>
      <c r="P4" s="20"/>
      <c r="Q4" s="20"/>
      <c r="R4" s="20"/>
      <c r="S4" s="20"/>
      <c r="T4" s="20"/>
      <c r="U4" s="20"/>
      <c r="V4" s="20"/>
      <c r="W4" s="20"/>
      <c r="X4" s="21"/>
      <c r="Y4" s="12"/>
    </row>
    <row r="5" ht="16.5" customHeight="1">
      <c r="A5" s="3"/>
      <c r="B5" s="14"/>
      <c r="C5" s="15"/>
      <c r="D5" s="15"/>
      <c r="E5" s="15"/>
      <c r="F5" s="15"/>
      <c r="G5" s="15"/>
      <c r="H5" s="15"/>
      <c r="I5" s="15"/>
      <c r="J5" s="15"/>
      <c r="K5" s="15"/>
      <c r="L5" s="15"/>
      <c r="M5" s="15"/>
      <c r="N5" s="15"/>
      <c r="O5" s="15"/>
      <c r="P5" s="15"/>
      <c r="Q5" s="15"/>
      <c r="R5" s="22"/>
      <c r="S5" s="22"/>
      <c r="T5" s="22"/>
      <c r="U5" s="22"/>
      <c r="V5" s="22"/>
      <c r="W5" s="22"/>
      <c r="X5" s="59"/>
      <c r="Y5" s="12"/>
    </row>
    <row r="6">
      <c r="A6" s="60"/>
      <c r="B6" s="61" t="s">
        <v>22</v>
      </c>
      <c r="C6" s="62" t="s">
        <v>23</v>
      </c>
      <c r="D6" s="62" t="s">
        <v>24</v>
      </c>
      <c r="E6" s="63" t="s">
        <v>22</v>
      </c>
      <c r="F6" s="62" t="s">
        <v>25</v>
      </c>
      <c r="G6" s="62" t="s">
        <v>26</v>
      </c>
      <c r="H6" s="63" t="s">
        <v>22</v>
      </c>
      <c r="I6" s="62" t="s">
        <v>27</v>
      </c>
      <c r="J6" s="64"/>
      <c r="K6" s="64"/>
      <c r="L6" s="64"/>
      <c r="M6" s="65"/>
      <c r="N6" s="66" t="s">
        <v>28</v>
      </c>
      <c r="O6" s="67"/>
      <c r="P6" s="67"/>
      <c r="Q6" s="67"/>
      <c r="R6" s="68"/>
      <c r="S6" s="63" t="s">
        <v>29</v>
      </c>
      <c r="T6" s="63" t="s">
        <v>30</v>
      </c>
      <c r="U6" s="63" t="s">
        <v>31</v>
      </c>
      <c r="V6" s="63" t="s">
        <v>32</v>
      </c>
      <c r="W6" s="63" t="s">
        <v>33</v>
      </c>
      <c r="X6" s="69"/>
      <c r="Y6" s="70"/>
    </row>
    <row r="7">
      <c r="A7" s="60"/>
      <c r="B7" s="71"/>
      <c r="C7" s="71"/>
      <c r="D7" s="71"/>
      <c r="E7" s="72"/>
      <c r="F7" s="71"/>
      <c r="G7" s="71"/>
      <c r="H7" s="72"/>
      <c r="I7" s="71"/>
      <c r="J7" s="73"/>
      <c r="K7" s="73"/>
      <c r="L7" s="73"/>
      <c r="M7" s="74"/>
      <c r="N7" s="75" t="s">
        <v>34</v>
      </c>
      <c r="O7" s="76">
        <v>2024.0</v>
      </c>
      <c r="P7" s="76">
        <v>2025.0</v>
      </c>
      <c r="Q7" s="76">
        <v>2026.0</v>
      </c>
      <c r="R7" s="76">
        <v>2027.0</v>
      </c>
      <c r="S7" s="72"/>
      <c r="T7" s="72"/>
      <c r="U7" s="72"/>
      <c r="V7" s="72"/>
      <c r="W7" s="72"/>
      <c r="X7" s="69"/>
      <c r="Y7" s="70"/>
    </row>
    <row r="8" ht="6.75" customHeight="1">
      <c r="A8" s="60"/>
      <c r="B8" s="77"/>
      <c r="C8" s="78"/>
      <c r="D8" s="78"/>
      <c r="E8" s="78"/>
      <c r="F8" s="78"/>
      <c r="G8" s="78"/>
      <c r="H8" s="78"/>
      <c r="I8" s="78"/>
      <c r="J8" s="78"/>
      <c r="K8" s="78"/>
      <c r="L8" s="78"/>
      <c r="M8" s="78"/>
      <c r="N8" s="78"/>
      <c r="O8" s="78"/>
      <c r="P8" s="78"/>
      <c r="Q8" s="78"/>
      <c r="R8" s="78"/>
      <c r="S8" s="78"/>
      <c r="T8" s="78"/>
      <c r="U8" s="78"/>
      <c r="V8" s="78"/>
      <c r="W8" s="78"/>
      <c r="X8" s="69"/>
      <c r="Y8" s="70"/>
    </row>
    <row r="9" ht="34.5" customHeight="1">
      <c r="A9" s="60"/>
      <c r="B9" s="79">
        <v>1.0</v>
      </c>
      <c r="C9" s="80" t="s">
        <v>35</v>
      </c>
      <c r="D9" s="81" t="s">
        <v>36</v>
      </c>
      <c r="E9" s="82">
        <v>1.0</v>
      </c>
      <c r="F9" s="83" t="s">
        <v>37</v>
      </c>
      <c r="G9" s="84" t="s">
        <v>38</v>
      </c>
      <c r="H9" s="85">
        <v>1.0</v>
      </c>
      <c r="I9" s="86" t="s">
        <v>39</v>
      </c>
      <c r="J9" s="87"/>
      <c r="K9" s="87"/>
      <c r="L9" s="87"/>
      <c r="M9" s="87"/>
      <c r="N9" s="88">
        <v>0.0</v>
      </c>
      <c r="O9" s="88">
        <v>5.0</v>
      </c>
      <c r="P9" s="88"/>
      <c r="Q9" s="88"/>
      <c r="R9" s="88"/>
      <c r="S9" s="89" t="s">
        <v>40</v>
      </c>
      <c r="T9" s="90" t="s">
        <v>41</v>
      </c>
      <c r="U9" s="90" t="s">
        <v>42</v>
      </c>
      <c r="V9" s="90" t="s">
        <v>43</v>
      </c>
      <c r="W9" s="90" t="s">
        <v>44</v>
      </c>
      <c r="X9" s="69"/>
      <c r="Y9" s="70"/>
    </row>
    <row r="10" ht="34.5" customHeight="1">
      <c r="A10" s="60"/>
      <c r="B10" s="91"/>
      <c r="C10" s="91"/>
      <c r="D10" s="91"/>
      <c r="E10" s="92"/>
      <c r="F10" s="93"/>
      <c r="G10" s="93"/>
      <c r="H10" s="94">
        <v>2.0</v>
      </c>
      <c r="I10" s="95" t="s">
        <v>45</v>
      </c>
      <c r="J10" s="96"/>
      <c r="K10" s="96"/>
      <c r="L10" s="96"/>
      <c r="M10" s="96"/>
      <c r="N10" s="88">
        <v>0.0</v>
      </c>
      <c r="O10" s="97">
        <v>300.0</v>
      </c>
      <c r="P10" s="97"/>
      <c r="Q10" s="97"/>
      <c r="R10" s="97"/>
      <c r="S10" s="98" t="s">
        <v>46</v>
      </c>
      <c r="T10" s="99" t="s">
        <v>41</v>
      </c>
      <c r="U10" s="99" t="s">
        <v>47</v>
      </c>
      <c r="V10" s="99" t="s">
        <v>43</v>
      </c>
      <c r="W10" s="99" t="s">
        <v>44</v>
      </c>
      <c r="X10" s="69"/>
      <c r="Y10" s="70"/>
    </row>
    <row r="11" ht="34.5" customHeight="1">
      <c r="A11" s="60"/>
      <c r="B11" s="91"/>
      <c r="C11" s="91"/>
      <c r="D11" s="91"/>
      <c r="E11" s="100">
        <v>2.0</v>
      </c>
      <c r="F11" s="101" t="s">
        <v>48</v>
      </c>
      <c r="G11" s="102" t="s">
        <v>49</v>
      </c>
      <c r="H11" s="103">
        <v>3.0</v>
      </c>
      <c r="I11" s="104" t="s">
        <v>50</v>
      </c>
      <c r="J11" s="105"/>
      <c r="K11" s="105"/>
      <c r="L11" s="105"/>
      <c r="M11" s="105"/>
      <c r="N11" s="88">
        <v>0.0</v>
      </c>
      <c r="O11" s="106">
        <v>3.0</v>
      </c>
      <c r="P11" s="106"/>
      <c r="Q11" s="106"/>
      <c r="R11" s="106"/>
      <c r="S11" s="107" t="s">
        <v>40</v>
      </c>
      <c r="T11" s="108" t="s">
        <v>51</v>
      </c>
      <c r="U11" s="108" t="s">
        <v>47</v>
      </c>
      <c r="V11" s="108" t="s">
        <v>43</v>
      </c>
      <c r="W11" s="108" t="s">
        <v>44</v>
      </c>
      <c r="X11" s="69"/>
      <c r="Y11" s="70"/>
    </row>
    <row r="12" ht="34.5" customHeight="1">
      <c r="A12" s="60"/>
      <c r="B12" s="91"/>
      <c r="C12" s="91"/>
      <c r="D12" s="91"/>
      <c r="E12" s="92"/>
      <c r="F12" s="93"/>
      <c r="G12" s="93"/>
      <c r="H12" s="94">
        <v>4.0</v>
      </c>
      <c r="I12" s="95" t="s">
        <v>52</v>
      </c>
      <c r="J12" s="96"/>
      <c r="K12" s="96"/>
      <c r="L12" s="96"/>
      <c r="M12" s="96"/>
      <c r="N12" s="97">
        <f t="shared" ref="N12:N32" si="1">SUM(O12:R12)</f>
        <v>200</v>
      </c>
      <c r="O12" s="97">
        <v>200.0</v>
      </c>
      <c r="P12" s="97"/>
      <c r="Q12" s="97"/>
      <c r="R12" s="97"/>
      <c r="S12" s="98" t="s">
        <v>46</v>
      </c>
      <c r="T12" s="99" t="s">
        <v>51</v>
      </c>
      <c r="U12" s="99" t="s">
        <v>47</v>
      </c>
      <c r="V12" s="99" t="s">
        <v>43</v>
      </c>
      <c r="W12" s="99" t="s">
        <v>44</v>
      </c>
      <c r="X12" s="69"/>
      <c r="Y12" s="70"/>
    </row>
    <row r="13" ht="34.5" customHeight="1">
      <c r="A13" s="60"/>
      <c r="B13" s="91"/>
      <c r="C13" s="91"/>
      <c r="D13" s="91"/>
      <c r="E13" s="100">
        <v>3.0</v>
      </c>
      <c r="F13" s="101" t="s">
        <v>53</v>
      </c>
      <c r="G13" s="102" t="s">
        <v>54</v>
      </c>
      <c r="H13" s="103">
        <v>5.0</v>
      </c>
      <c r="I13" s="104" t="s">
        <v>55</v>
      </c>
      <c r="J13" s="105"/>
      <c r="K13" s="105"/>
      <c r="L13" s="105"/>
      <c r="M13" s="105"/>
      <c r="N13" s="106">
        <f t="shared" si="1"/>
        <v>1</v>
      </c>
      <c r="O13" s="106">
        <v>1.0</v>
      </c>
      <c r="P13" s="106"/>
      <c r="Q13" s="106"/>
      <c r="R13" s="106"/>
      <c r="S13" s="107" t="s">
        <v>40</v>
      </c>
      <c r="T13" s="108" t="s">
        <v>51</v>
      </c>
      <c r="U13" s="108" t="s">
        <v>47</v>
      </c>
      <c r="V13" s="108" t="s">
        <v>43</v>
      </c>
      <c r="W13" s="108" t="s">
        <v>44</v>
      </c>
      <c r="X13" s="69"/>
      <c r="Y13" s="70"/>
    </row>
    <row r="14" ht="34.5" customHeight="1">
      <c r="A14" s="60"/>
      <c r="B14" s="109"/>
      <c r="C14" s="109"/>
      <c r="D14" s="109"/>
      <c r="E14" s="92"/>
      <c r="F14" s="93"/>
      <c r="G14" s="93"/>
      <c r="H14" s="110">
        <v>6.0</v>
      </c>
      <c r="I14" s="111" t="s">
        <v>56</v>
      </c>
      <c r="J14" s="73"/>
      <c r="K14" s="73"/>
      <c r="L14" s="73"/>
      <c r="M14" s="73"/>
      <c r="N14" s="112">
        <f t="shared" si="1"/>
        <v>30</v>
      </c>
      <c r="O14" s="112">
        <v>30.0</v>
      </c>
      <c r="P14" s="112"/>
      <c r="Q14" s="112"/>
      <c r="R14" s="112"/>
      <c r="S14" s="113" t="s">
        <v>46</v>
      </c>
      <c r="T14" s="114" t="s">
        <v>51</v>
      </c>
      <c r="U14" s="114" t="s">
        <v>47</v>
      </c>
      <c r="V14" s="114" t="s">
        <v>43</v>
      </c>
      <c r="W14" s="114" t="s">
        <v>44</v>
      </c>
      <c r="X14" s="69"/>
      <c r="Y14" s="70"/>
    </row>
    <row r="15" ht="34.5" customHeight="1">
      <c r="A15" s="60"/>
      <c r="B15" s="79">
        <v>2.0</v>
      </c>
      <c r="C15" s="80" t="s">
        <v>57</v>
      </c>
      <c r="D15" s="81" t="s">
        <v>58</v>
      </c>
      <c r="E15" s="82">
        <v>4.0</v>
      </c>
      <c r="F15" s="83" t="s">
        <v>59</v>
      </c>
      <c r="G15" s="84" t="s">
        <v>60</v>
      </c>
      <c r="H15" s="85">
        <v>7.0</v>
      </c>
      <c r="I15" s="86" t="s">
        <v>61</v>
      </c>
      <c r="J15" s="87"/>
      <c r="K15" s="87"/>
      <c r="L15" s="87"/>
      <c r="M15" s="87"/>
      <c r="N15" s="88">
        <f t="shared" si="1"/>
        <v>0</v>
      </c>
      <c r="O15" s="88"/>
      <c r="P15" s="88"/>
      <c r="Q15" s="88"/>
      <c r="R15" s="88"/>
      <c r="S15" s="89"/>
      <c r="T15" s="90"/>
      <c r="U15" s="90"/>
      <c r="V15" s="90"/>
      <c r="W15" s="90"/>
      <c r="X15" s="69"/>
      <c r="Y15" s="70"/>
    </row>
    <row r="16" ht="34.5" customHeight="1">
      <c r="A16" s="60"/>
      <c r="B16" s="91"/>
      <c r="C16" s="91"/>
      <c r="D16" s="91"/>
      <c r="E16" s="92"/>
      <c r="F16" s="93"/>
      <c r="G16" s="93"/>
      <c r="H16" s="94">
        <v>8.0</v>
      </c>
      <c r="I16" s="95" t="s">
        <v>62</v>
      </c>
      <c r="J16" s="96"/>
      <c r="K16" s="96"/>
      <c r="L16" s="96"/>
      <c r="M16" s="96"/>
      <c r="N16" s="97">
        <f t="shared" si="1"/>
        <v>0</v>
      </c>
      <c r="O16" s="97"/>
      <c r="P16" s="97"/>
      <c r="Q16" s="97"/>
      <c r="R16" s="97"/>
      <c r="S16" s="98"/>
      <c r="T16" s="99"/>
      <c r="U16" s="99"/>
      <c r="V16" s="99"/>
      <c r="W16" s="99"/>
      <c r="X16" s="69"/>
      <c r="Y16" s="70"/>
    </row>
    <row r="17" ht="34.5" customHeight="1">
      <c r="A17" s="60"/>
      <c r="B17" s="91"/>
      <c r="C17" s="91"/>
      <c r="D17" s="91"/>
      <c r="E17" s="100">
        <v>5.0</v>
      </c>
      <c r="F17" s="101" t="s">
        <v>63</v>
      </c>
      <c r="G17" s="102" t="s">
        <v>64</v>
      </c>
      <c r="H17" s="103">
        <v>9.0</v>
      </c>
      <c r="I17" s="104" t="s">
        <v>65</v>
      </c>
      <c r="J17" s="105"/>
      <c r="K17" s="105"/>
      <c r="L17" s="105"/>
      <c r="M17" s="105"/>
      <c r="N17" s="106">
        <f t="shared" si="1"/>
        <v>1</v>
      </c>
      <c r="O17" s="106">
        <v>1.0</v>
      </c>
      <c r="P17" s="106"/>
      <c r="Q17" s="106"/>
      <c r="R17" s="106"/>
      <c r="S17" s="107" t="s">
        <v>66</v>
      </c>
      <c r="T17" s="108" t="s">
        <v>51</v>
      </c>
      <c r="U17" s="108" t="s">
        <v>47</v>
      </c>
      <c r="V17" s="108" t="s">
        <v>67</v>
      </c>
      <c r="W17" s="108" t="s">
        <v>44</v>
      </c>
      <c r="X17" s="69"/>
      <c r="Y17" s="70"/>
    </row>
    <row r="18" ht="34.5" customHeight="1">
      <c r="A18" s="60"/>
      <c r="B18" s="91"/>
      <c r="C18" s="91"/>
      <c r="D18" s="91"/>
      <c r="E18" s="92"/>
      <c r="F18" s="93"/>
      <c r="G18" s="93"/>
      <c r="H18" s="94">
        <v>10.0</v>
      </c>
      <c r="I18" s="95" t="s">
        <v>68</v>
      </c>
      <c r="J18" s="96"/>
      <c r="K18" s="96"/>
      <c r="L18" s="96"/>
      <c r="M18" s="96"/>
      <c r="N18" s="97">
        <f t="shared" si="1"/>
        <v>30</v>
      </c>
      <c r="O18" s="97">
        <v>30.0</v>
      </c>
      <c r="P18" s="97"/>
      <c r="Q18" s="97"/>
      <c r="R18" s="97"/>
      <c r="S18" s="98" t="s">
        <v>46</v>
      </c>
      <c r="T18" s="99" t="s">
        <v>51</v>
      </c>
      <c r="U18" s="99" t="s">
        <v>47</v>
      </c>
      <c r="V18" s="99" t="s">
        <v>67</v>
      </c>
      <c r="W18" s="99" t="s">
        <v>44</v>
      </c>
      <c r="X18" s="69"/>
      <c r="Y18" s="70"/>
    </row>
    <row r="19" ht="34.5" customHeight="1">
      <c r="A19" s="60"/>
      <c r="B19" s="91"/>
      <c r="C19" s="91"/>
      <c r="D19" s="91"/>
      <c r="E19" s="100">
        <v>6.0</v>
      </c>
      <c r="F19" s="101" t="s">
        <v>69</v>
      </c>
      <c r="G19" s="102" t="s">
        <v>70</v>
      </c>
      <c r="H19" s="115">
        <v>11.0</v>
      </c>
      <c r="I19" s="104" t="s">
        <v>71</v>
      </c>
      <c r="J19" s="105"/>
      <c r="K19" s="105"/>
      <c r="L19" s="105"/>
      <c r="M19" s="105"/>
      <c r="N19" s="106">
        <f t="shared" si="1"/>
        <v>20</v>
      </c>
      <c r="O19" s="106">
        <v>20.0</v>
      </c>
      <c r="P19" s="106"/>
      <c r="Q19" s="106"/>
      <c r="R19" s="106"/>
      <c r="S19" s="107" t="s">
        <v>66</v>
      </c>
      <c r="T19" s="108" t="s">
        <v>51</v>
      </c>
      <c r="U19" s="108" t="s">
        <v>47</v>
      </c>
      <c r="V19" s="108" t="s">
        <v>72</v>
      </c>
      <c r="W19" s="108" t="s">
        <v>44</v>
      </c>
      <c r="X19" s="69"/>
      <c r="Y19" s="70"/>
    </row>
    <row r="20" ht="34.5" customHeight="1">
      <c r="A20" s="60"/>
      <c r="B20" s="109"/>
      <c r="C20" s="109"/>
      <c r="D20" s="109"/>
      <c r="E20" s="92"/>
      <c r="F20" s="93"/>
      <c r="G20" s="93"/>
      <c r="H20" s="116">
        <v>12.0</v>
      </c>
      <c r="I20" s="111" t="s">
        <v>73</v>
      </c>
      <c r="J20" s="73"/>
      <c r="K20" s="73"/>
      <c r="L20" s="73"/>
      <c r="M20" s="73"/>
      <c r="N20" s="117">
        <f t="shared" si="1"/>
        <v>300</v>
      </c>
      <c r="O20" s="112">
        <v>300.0</v>
      </c>
      <c r="P20" s="112"/>
      <c r="Q20" s="112"/>
      <c r="R20" s="112"/>
      <c r="S20" s="118" t="s">
        <v>46</v>
      </c>
      <c r="T20" s="119" t="s">
        <v>51</v>
      </c>
      <c r="U20" s="119" t="s">
        <v>47</v>
      </c>
      <c r="V20" s="119" t="s">
        <v>72</v>
      </c>
      <c r="W20" s="119" t="s">
        <v>44</v>
      </c>
      <c r="X20" s="69"/>
      <c r="Y20" s="70"/>
    </row>
    <row r="21" ht="34.5" customHeight="1">
      <c r="A21" s="60"/>
      <c r="B21" s="79">
        <v>3.0</v>
      </c>
      <c r="C21" s="80" t="s">
        <v>74</v>
      </c>
      <c r="D21" s="81" t="s">
        <v>75</v>
      </c>
      <c r="E21" s="82">
        <v>7.0</v>
      </c>
      <c r="F21" s="83" t="s">
        <v>76</v>
      </c>
      <c r="G21" s="84" t="s">
        <v>77</v>
      </c>
      <c r="H21" s="120">
        <v>13.0</v>
      </c>
      <c r="I21" s="86" t="s">
        <v>78</v>
      </c>
      <c r="J21" s="87"/>
      <c r="K21" s="87"/>
      <c r="L21" s="87"/>
      <c r="M21" s="87"/>
      <c r="N21" s="121">
        <f t="shared" si="1"/>
        <v>5</v>
      </c>
      <c r="O21" s="88">
        <v>5.0</v>
      </c>
      <c r="P21" s="88"/>
      <c r="Q21" s="88"/>
      <c r="R21" s="88"/>
      <c r="S21" s="122" t="s">
        <v>79</v>
      </c>
      <c r="T21" s="123" t="s">
        <v>51</v>
      </c>
      <c r="U21" s="123" t="s">
        <v>80</v>
      </c>
      <c r="V21" s="123" t="s">
        <v>81</v>
      </c>
      <c r="W21" s="123" t="s">
        <v>44</v>
      </c>
      <c r="X21" s="69"/>
      <c r="Y21" s="70"/>
    </row>
    <row r="22" ht="34.5" customHeight="1">
      <c r="A22" s="60"/>
      <c r="B22" s="91"/>
      <c r="C22" s="91"/>
      <c r="D22" s="91"/>
      <c r="E22" s="92"/>
      <c r="F22" s="93"/>
      <c r="G22" s="93"/>
      <c r="H22" s="94">
        <v>14.0</v>
      </c>
      <c r="I22" s="95" t="s">
        <v>82</v>
      </c>
      <c r="J22" s="96"/>
      <c r="K22" s="96"/>
      <c r="L22" s="96"/>
      <c r="M22" s="96"/>
      <c r="N22" s="97">
        <f t="shared" si="1"/>
        <v>500000</v>
      </c>
      <c r="O22" s="97">
        <v>500000.0</v>
      </c>
      <c r="P22" s="97"/>
      <c r="Q22" s="97"/>
      <c r="R22" s="97"/>
      <c r="S22" s="98" t="s">
        <v>46</v>
      </c>
      <c r="T22" s="99" t="s">
        <v>51</v>
      </c>
      <c r="U22" s="99" t="s">
        <v>80</v>
      </c>
      <c r="V22" s="99" t="s">
        <v>83</v>
      </c>
      <c r="W22" s="99" t="s">
        <v>44</v>
      </c>
      <c r="X22" s="69"/>
      <c r="Y22" s="70"/>
    </row>
    <row r="23" ht="34.5" customHeight="1">
      <c r="A23" s="60"/>
      <c r="B23" s="91"/>
      <c r="C23" s="91"/>
      <c r="D23" s="91"/>
      <c r="E23" s="100">
        <v>8.0</v>
      </c>
      <c r="F23" s="101" t="s">
        <v>84</v>
      </c>
      <c r="G23" s="102" t="s">
        <v>85</v>
      </c>
      <c r="H23" s="103">
        <v>15.0</v>
      </c>
      <c r="I23" s="104" t="s">
        <v>86</v>
      </c>
      <c r="J23" s="105"/>
      <c r="K23" s="105"/>
      <c r="L23" s="105"/>
      <c r="M23" s="105"/>
      <c r="N23" s="106">
        <f t="shared" si="1"/>
        <v>0</v>
      </c>
      <c r="O23" s="106">
        <v>0.0</v>
      </c>
      <c r="P23" s="106"/>
      <c r="Q23" s="106"/>
      <c r="R23" s="106"/>
      <c r="S23" s="107" t="s">
        <v>86</v>
      </c>
      <c r="T23" s="108" t="s">
        <v>87</v>
      </c>
      <c r="U23" s="108" t="s">
        <v>88</v>
      </c>
      <c r="V23" s="108" t="s">
        <v>81</v>
      </c>
      <c r="W23" s="108" t="s">
        <v>44</v>
      </c>
      <c r="X23" s="69"/>
      <c r="Y23" s="70"/>
    </row>
    <row r="24" ht="34.5" customHeight="1">
      <c r="A24" s="60"/>
      <c r="B24" s="91"/>
      <c r="C24" s="91"/>
      <c r="D24" s="91"/>
      <c r="E24" s="92"/>
      <c r="F24" s="93"/>
      <c r="G24" s="93"/>
      <c r="H24" s="94">
        <v>16.0</v>
      </c>
      <c r="I24" s="95" t="s">
        <v>89</v>
      </c>
      <c r="J24" s="96"/>
      <c r="K24" s="96"/>
      <c r="L24" s="96"/>
      <c r="M24" s="96"/>
      <c r="N24" s="97">
        <f t="shared" si="1"/>
        <v>0</v>
      </c>
      <c r="O24" s="97">
        <v>0.0</v>
      </c>
      <c r="P24" s="97"/>
      <c r="Q24" s="97"/>
      <c r="R24" s="97"/>
      <c r="S24" s="98" t="s">
        <v>46</v>
      </c>
      <c r="T24" s="99" t="s">
        <v>87</v>
      </c>
      <c r="U24" s="99" t="s">
        <v>88</v>
      </c>
      <c r="V24" s="99" t="s">
        <v>81</v>
      </c>
      <c r="W24" s="99" t="s">
        <v>44</v>
      </c>
      <c r="X24" s="69"/>
      <c r="Y24" s="70"/>
    </row>
    <row r="25" ht="34.5" customHeight="1">
      <c r="A25" s="60"/>
      <c r="B25" s="91"/>
      <c r="C25" s="91"/>
      <c r="D25" s="91"/>
      <c r="E25" s="100">
        <v>9.0</v>
      </c>
      <c r="F25" s="101" t="s">
        <v>90</v>
      </c>
      <c r="G25" s="102" t="s">
        <v>91</v>
      </c>
      <c r="H25" s="115">
        <v>17.0</v>
      </c>
      <c r="I25" s="104" t="s">
        <v>92</v>
      </c>
      <c r="J25" s="105"/>
      <c r="K25" s="105"/>
      <c r="L25" s="105"/>
      <c r="M25" s="105"/>
      <c r="N25" s="106">
        <f t="shared" si="1"/>
        <v>5</v>
      </c>
      <c r="O25" s="106">
        <v>5.0</v>
      </c>
      <c r="P25" s="106"/>
      <c r="Q25" s="106"/>
      <c r="R25" s="106"/>
      <c r="S25" s="107" t="s">
        <v>93</v>
      </c>
      <c r="T25" s="108" t="s">
        <v>51</v>
      </c>
      <c r="U25" s="108" t="s">
        <v>94</v>
      </c>
      <c r="V25" s="108" t="s">
        <v>95</v>
      </c>
      <c r="W25" s="108" t="s">
        <v>44</v>
      </c>
      <c r="X25" s="69"/>
      <c r="Y25" s="70"/>
    </row>
    <row r="26" ht="34.5" customHeight="1">
      <c r="A26" s="60"/>
      <c r="B26" s="109"/>
      <c r="C26" s="109"/>
      <c r="D26" s="109"/>
      <c r="E26" s="92"/>
      <c r="F26" s="93"/>
      <c r="G26" s="93"/>
      <c r="H26" s="124">
        <v>18.0</v>
      </c>
      <c r="I26" s="111" t="s">
        <v>96</v>
      </c>
      <c r="J26" s="73"/>
      <c r="K26" s="73"/>
      <c r="L26" s="73"/>
      <c r="M26" s="73"/>
      <c r="N26" s="112">
        <f t="shared" si="1"/>
        <v>10</v>
      </c>
      <c r="O26" s="112">
        <v>10.0</v>
      </c>
      <c r="P26" s="112"/>
      <c r="Q26" s="112"/>
      <c r="R26" s="112"/>
      <c r="S26" s="113" t="s">
        <v>46</v>
      </c>
      <c r="T26" s="114" t="s">
        <v>51</v>
      </c>
      <c r="U26" s="114" t="s">
        <v>47</v>
      </c>
      <c r="V26" s="114" t="s">
        <v>95</v>
      </c>
      <c r="W26" s="114" t="s">
        <v>44</v>
      </c>
      <c r="X26" s="69"/>
      <c r="Y26" s="70"/>
    </row>
    <row r="27" ht="34.5" customHeight="1">
      <c r="A27" s="60"/>
      <c r="B27" s="79">
        <v>4.0</v>
      </c>
      <c r="C27" s="80" t="s">
        <v>97</v>
      </c>
      <c r="D27" s="81" t="s">
        <v>98</v>
      </c>
      <c r="E27" s="82">
        <v>10.0</v>
      </c>
      <c r="F27" s="83" t="s">
        <v>99</v>
      </c>
      <c r="G27" s="84" t="s">
        <v>100</v>
      </c>
      <c r="H27" s="85">
        <v>19.0</v>
      </c>
      <c r="I27" s="86" t="s">
        <v>101</v>
      </c>
      <c r="J27" s="87"/>
      <c r="K27" s="87"/>
      <c r="L27" s="87"/>
      <c r="M27" s="87"/>
      <c r="N27" s="88">
        <f t="shared" si="1"/>
        <v>10</v>
      </c>
      <c r="O27" s="88">
        <v>10.0</v>
      </c>
      <c r="P27" s="88"/>
      <c r="Q27" s="88"/>
      <c r="R27" s="88"/>
      <c r="S27" s="89" t="s">
        <v>102</v>
      </c>
      <c r="T27" s="90" t="s">
        <v>51</v>
      </c>
      <c r="U27" s="90" t="s">
        <v>103</v>
      </c>
      <c r="V27" s="90" t="s">
        <v>44</v>
      </c>
      <c r="W27" s="90" t="s">
        <v>44</v>
      </c>
      <c r="X27" s="69"/>
      <c r="Y27" s="70"/>
    </row>
    <row r="28" ht="34.5" customHeight="1">
      <c r="A28" s="60"/>
      <c r="B28" s="91"/>
      <c r="C28" s="91"/>
      <c r="D28" s="91"/>
      <c r="E28" s="92"/>
      <c r="F28" s="93"/>
      <c r="G28" s="93"/>
      <c r="H28" s="94">
        <v>20.0</v>
      </c>
      <c r="I28" s="95" t="s">
        <v>104</v>
      </c>
      <c r="J28" s="96"/>
      <c r="K28" s="96"/>
      <c r="L28" s="96"/>
      <c r="M28" s="96"/>
      <c r="N28" s="97">
        <f t="shared" si="1"/>
        <v>80</v>
      </c>
      <c r="O28" s="97">
        <v>80.0</v>
      </c>
      <c r="P28" s="97"/>
      <c r="Q28" s="97"/>
      <c r="R28" s="97"/>
      <c r="S28" s="98" t="s">
        <v>46</v>
      </c>
      <c r="T28" s="99" t="s">
        <v>51</v>
      </c>
      <c r="U28" s="99" t="s">
        <v>105</v>
      </c>
      <c r="V28" s="99" t="s">
        <v>44</v>
      </c>
      <c r="W28" s="99" t="s">
        <v>44</v>
      </c>
      <c r="X28" s="69"/>
      <c r="Y28" s="70"/>
    </row>
    <row r="29" ht="34.5" customHeight="1">
      <c r="A29" s="60"/>
      <c r="B29" s="91"/>
      <c r="C29" s="91"/>
      <c r="D29" s="91"/>
      <c r="E29" s="100">
        <v>11.0</v>
      </c>
      <c r="F29" s="101" t="s">
        <v>106</v>
      </c>
      <c r="G29" s="102" t="s">
        <v>107</v>
      </c>
      <c r="H29" s="103">
        <v>21.0</v>
      </c>
      <c r="I29" s="104" t="s">
        <v>108</v>
      </c>
      <c r="J29" s="105"/>
      <c r="K29" s="105"/>
      <c r="L29" s="105"/>
      <c r="M29" s="105"/>
      <c r="N29" s="106">
        <f t="shared" si="1"/>
        <v>0</v>
      </c>
      <c r="O29" s="106">
        <v>0.0</v>
      </c>
      <c r="P29" s="106"/>
      <c r="Q29" s="106"/>
      <c r="R29" s="106"/>
      <c r="S29" s="107" t="s">
        <v>109</v>
      </c>
      <c r="T29" s="108" t="s">
        <v>110</v>
      </c>
      <c r="U29" s="108" t="s">
        <v>47</v>
      </c>
      <c r="V29" s="108" t="s">
        <v>111</v>
      </c>
      <c r="W29" s="108" t="s">
        <v>44</v>
      </c>
      <c r="X29" s="69"/>
      <c r="Y29" s="70"/>
    </row>
    <row r="30" ht="34.5" customHeight="1">
      <c r="A30" s="60"/>
      <c r="B30" s="91"/>
      <c r="C30" s="91"/>
      <c r="D30" s="91"/>
      <c r="E30" s="92"/>
      <c r="F30" s="93"/>
      <c r="G30" s="93"/>
      <c r="H30" s="94">
        <v>22.0</v>
      </c>
      <c r="I30" s="95" t="s">
        <v>112</v>
      </c>
      <c r="J30" s="96"/>
      <c r="K30" s="96"/>
      <c r="L30" s="96"/>
      <c r="M30" s="96"/>
      <c r="N30" s="97">
        <f t="shared" si="1"/>
        <v>0</v>
      </c>
      <c r="O30" s="97">
        <v>0.0</v>
      </c>
      <c r="P30" s="97"/>
      <c r="Q30" s="97"/>
      <c r="R30" s="97"/>
      <c r="S30" s="98" t="s">
        <v>46</v>
      </c>
      <c r="T30" s="99" t="s">
        <v>110</v>
      </c>
      <c r="U30" s="99" t="s">
        <v>47</v>
      </c>
      <c r="V30" s="99" t="s">
        <v>111</v>
      </c>
      <c r="W30" s="99" t="s">
        <v>44</v>
      </c>
      <c r="X30" s="69"/>
      <c r="Y30" s="70"/>
    </row>
    <row r="31" ht="34.5" customHeight="1">
      <c r="A31" s="60"/>
      <c r="B31" s="91"/>
      <c r="C31" s="91"/>
      <c r="D31" s="91"/>
      <c r="E31" s="100">
        <v>12.0</v>
      </c>
      <c r="F31" s="101" t="s">
        <v>113</v>
      </c>
      <c r="G31" s="102" t="s">
        <v>114</v>
      </c>
      <c r="H31" s="115">
        <v>23.0</v>
      </c>
      <c r="I31" s="104" t="s">
        <v>115</v>
      </c>
      <c r="J31" s="105"/>
      <c r="K31" s="105"/>
      <c r="L31" s="105"/>
      <c r="M31" s="105"/>
      <c r="N31" s="106">
        <f t="shared" si="1"/>
        <v>1</v>
      </c>
      <c r="O31" s="106">
        <v>1.0</v>
      </c>
      <c r="P31" s="106"/>
      <c r="Q31" s="106"/>
      <c r="R31" s="106"/>
      <c r="S31" s="107" t="s">
        <v>116</v>
      </c>
      <c r="T31" s="108" t="s">
        <v>41</v>
      </c>
      <c r="U31" s="108" t="s">
        <v>47</v>
      </c>
      <c r="V31" s="108" t="s">
        <v>117</v>
      </c>
      <c r="W31" s="108" t="s">
        <v>44</v>
      </c>
      <c r="X31" s="69"/>
      <c r="Y31" s="70"/>
    </row>
    <row r="32" ht="34.5" customHeight="1">
      <c r="A32" s="60"/>
      <c r="B32" s="109"/>
      <c r="C32" s="109"/>
      <c r="D32" s="125"/>
      <c r="E32" s="126"/>
      <c r="F32" s="125"/>
      <c r="G32" s="125"/>
      <c r="H32" s="127">
        <v>24.0</v>
      </c>
      <c r="I32" s="128" t="s">
        <v>118</v>
      </c>
      <c r="J32" s="129"/>
      <c r="K32" s="129"/>
      <c r="L32" s="129"/>
      <c r="M32" s="129"/>
      <c r="N32" s="117">
        <f t="shared" si="1"/>
        <v>50</v>
      </c>
      <c r="O32" s="117">
        <v>50.0</v>
      </c>
      <c r="P32" s="117"/>
      <c r="Q32" s="117"/>
      <c r="R32" s="117"/>
      <c r="S32" s="118" t="s">
        <v>46</v>
      </c>
      <c r="T32" s="119" t="s">
        <v>41</v>
      </c>
      <c r="U32" s="119" t="s">
        <v>47</v>
      </c>
      <c r="V32" s="119" t="s">
        <v>117</v>
      </c>
      <c r="W32" s="119" t="s">
        <v>44</v>
      </c>
      <c r="X32" s="69"/>
      <c r="Y32" s="70"/>
    </row>
    <row r="33">
      <c r="A33" s="60"/>
      <c r="B33" s="130"/>
      <c r="C33" s="131"/>
      <c r="D33" s="131"/>
      <c r="E33" s="131"/>
      <c r="F33" s="131"/>
      <c r="G33" s="131"/>
      <c r="H33" s="132"/>
      <c r="I33" s="131"/>
      <c r="J33" s="131"/>
      <c r="K33" s="131"/>
      <c r="L33" s="131"/>
      <c r="M33" s="131"/>
      <c r="N33" s="131"/>
      <c r="O33" s="131"/>
      <c r="P33" s="131"/>
      <c r="Q33" s="131"/>
      <c r="R33" s="131"/>
      <c r="S33" s="131"/>
      <c r="T33" s="131"/>
      <c r="U33" s="131"/>
      <c r="V33" s="131"/>
      <c r="W33" s="131"/>
      <c r="X33" s="133"/>
      <c r="Y33" s="70"/>
    </row>
    <row r="34">
      <c r="A34" s="134"/>
      <c r="B34" s="135"/>
      <c r="C34" s="135"/>
      <c r="D34" s="135"/>
      <c r="E34" s="135"/>
      <c r="F34" s="135"/>
      <c r="G34" s="135"/>
      <c r="H34" s="135"/>
      <c r="I34" s="135"/>
      <c r="J34" s="135"/>
      <c r="K34" s="135"/>
      <c r="L34" s="135"/>
      <c r="M34" s="135"/>
      <c r="N34" s="135"/>
      <c r="O34" s="135"/>
      <c r="P34" s="135"/>
      <c r="Q34" s="135"/>
      <c r="R34" s="135"/>
      <c r="S34" s="135"/>
      <c r="T34" s="135"/>
      <c r="U34" s="135"/>
      <c r="V34" s="135"/>
      <c r="W34" s="135"/>
      <c r="X34" s="135"/>
      <c r="Y34" s="134"/>
    </row>
    <row r="35">
      <c r="A35" s="134"/>
      <c r="B35" s="134"/>
      <c r="C35" s="134"/>
      <c r="D35" s="134"/>
      <c r="E35" s="134"/>
      <c r="F35" s="134"/>
      <c r="G35" s="134"/>
      <c r="H35" s="134"/>
      <c r="I35" s="134"/>
      <c r="J35" s="134"/>
      <c r="K35" s="134"/>
      <c r="L35" s="134"/>
      <c r="M35" s="134"/>
      <c r="N35" s="134"/>
      <c r="O35" s="134"/>
      <c r="P35" s="134"/>
      <c r="Q35" s="134"/>
      <c r="R35" s="134"/>
      <c r="S35" s="134"/>
      <c r="T35" s="134"/>
      <c r="U35" s="134"/>
      <c r="V35" s="134"/>
      <c r="W35" s="134"/>
      <c r="X35" s="134"/>
      <c r="Y35" s="134"/>
    </row>
    <row r="36">
      <c r="A36" s="134"/>
      <c r="B36" s="134"/>
      <c r="C36" s="134"/>
      <c r="D36" s="134"/>
      <c r="E36" s="134"/>
      <c r="F36" s="134"/>
      <c r="G36" s="134"/>
      <c r="H36" s="134"/>
      <c r="I36" s="134"/>
      <c r="J36" s="134"/>
      <c r="K36" s="134"/>
      <c r="L36" s="134"/>
      <c r="M36" s="134"/>
      <c r="N36" s="134"/>
      <c r="O36" s="134"/>
      <c r="P36" s="134"/>
      <c r="Q36" s="134"/>
      <c r="R36" s="134"/>
      <c r="S36" s="134"/>
      <c r="T36" s="134"/>
      <c r="U36" s="134"/>
      <c r="V36" s="134"/>
      <c r="W36" s="134"/>
      <c r="X36" s="134"/>
      <c r="Y36" s="134"/>
    </row>
  </sheetData>
  <mergeCells count="92">
    <mergeCell ref="I14:M14"/>
    <mergeCell ref="I15:M15"/>
    <mergeCell ref="I6:M7"/>
    <mergeCell ref="N6:R6"/>
    <mergeCell ref="I9:M9"/>
    <mergeCell ref="I10:M10"/>
    <mergeCell ref="I11:M11"/>
    <mergeCell ref="I12:M12"/>
    <mergeCell ref="I13:M13"/>
    <mergeCell ref="E6:E7"/>
    <mergeCell ref="F6:F7"/>
    <mergeCell ref="E9:E10"/>
    <mergeCell ref="F9:F10"/>
    <mergeCell ref="G9:G10"/>
    <mergeCell ref="F11:F12"/>
    <mergeCell ref="G11:G12"/>
    <mergeCell ref="E11:E12"/>
    <mergeCell ref="E13:E14"/>
    <mergeCell ref="F13:F14"/>
    <mergeCell ref="G13:G14"/>
    <mergeCell ref="E15:E16"/>
    <mergeCell ref="F15:F16"/>
    <mergeCell ref="G15:G16"/>
    <mergeCell ref="F23:F24"/>
    <mergeCell ref="G23:G24"/>
    <mergeCell ref="B21:B26"/>
    <mergeCell ref="B27:B32"/>
    <mergeCell ref="C27:C32"/>
    <mergeCell ref="D27:D32"/>
    <mergeCell ref="C21:C26"/>
    <mergeCell ref="D21:D26"/>
    <mergeCell ref="E21:E22"/>
    <mergeCell ref="F21:F22"/>
    <mergeCell ref="G21:G22"/>
    <mergeCell ref="E23:E24"/>
    <mergeCell ref="G25:G26"/>
    <mergeCell ref="E29:E30"/>
    <mergeCell ref="E31:E32"/>
    <mergeCell ref="F31:F32"/>
    <mergeCell ref="G31:G32"/>
    <mergeCell ref="E25:E26"/>
    <mergeCell ref="F25:F26"/>
    <mergeCell ref="E27:E28"/>
    <mergeCell ref="F27:F28"/>
    <mergeCell ref="G27:G28"/>
    <mergeCell ref="F29:F30"/>
    <mergeCell ref="G29:G30"/>
    <mergeCell ref="I30:M30"/>
    <mergeCell ref="I31:M31"/>
    <mergeCell ref="I32:M32"/>
    <mergeCell ref="I23:M23"/>
    <mergeCell ref="I24:M24"/>
    <mergeCell ref="I25:M25"/>
    <mergeCell ref="I26:M26"/>
    <mergeCell ref="I27:M27"/>
    <mergeCell ref="I28:M28"/>
    <mergeCell ref="I29:M29"/>
    <mergeCell ref="G6:G7"/>
    <mergeCell ref="H6:H7"/>
    <mergeCell ref="S6:S7"/>
    <mergeCell ref="T6:T7"/>
    <mergeCell ref="U6:U7"/>
    <mergeCell ref="V6:V7"/>
    <mergeCell ref="B2:F2"/>
    <mergeCell ref="I2:J2"/>
    <mergeCell ref="K2:O2"/>
    <mergeCell ref="R2:S2"/>
    <mergeCell ref="C4:D4"/>
    <mergeCell ref="E4:X4"/>
    <mergeCell ref="B6:B7"/>
    <mergeCell ref="W6:W7"/>
    <mergeCell ref="D15:D20"/>
    <mergeCell ref="E17:E18"/>
    <mergeCell ref="F17:F18"/>
    <mergeCell ref="G17:G18"/>
    <mergeCell ref="E19:E20"/>
    <mergeCell ref="F19:F20"/>
    <mergeCell ref="G19:G20"/>
    <mergeCell ref="C6:C7"/>
    <mergeCell ref="D6:D7"/>
    <mergeCell ref="B9:B14"/>
    <mergeCell ref="C9:C14"/>
    <mergeCell ref="D9:D14"/>
    <mergeCell ref="B15:B20"/>
    <mergeCell ref="C15:C20"/>
    <mergeCell ref="I16:M16"/>
    <mergeCell ref="I17:M17"/>
    <mergeCell ref="I18:M18"/>
    <mergeCell ref="I19:M19"/>
    <mergeCell ref="I20:M20"/>
    <mergeCell ref="I21:M21"/>
    <mergeCell ref="I22:M22"/>
  </mergeCells>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rightToLeft="1" workbookViewId="0"/>
  </sheetViews>
  <sheetFormatPr customHeight="1" defaultColWidth="12.63" defaultRowHeight="15.75"/>
  <cols>
    <col customWidth="1" min="1" max="1" width="2.25"/>
    <col customWidth="1" min="2" max="3" width="8.25"/>
    <col customWidth="1" min="4" max="4" width="10.63"/>
    <col customWidth="1" min="5" max="5" width="8.38"/>
    <col customWidth="1" min="6" max="9" width="8.25"/>
    <col customWidth="1" min="10" max="10" width="10.63"/>
    <col customWidth="1" min="11" max="15" width="8.25"/>
    <col customWidth="1" min="16" max="16" width="10.63"/>
    <col customWidth="1" min="17" max="19" width="8.25"/>
    <col customWidth="1" min="20" max="20" width="5.13"/>
    <col customWidth="1" min="21" max="25" width="8.25"/>
    <col customWidth="1" min="26" max="26" width="3.63"/>
  </cols>
  <sheetData>
    <row r="1" ht="10.5" customHeight="1">
      <c r="A1" s="1"/>
      <c r="B1" s="2"/>
      <c r="C1" s="2"/>
      <c r="D1" s="2"/>
      <c r="E1" s="2"/>
      <c r="F1" s="2"/>
      <c r="G1" s="2"/>
      <c r="H1" s="2"/>
      <c r="I1" s="2"/>
      <c r="J1" s="2"/>
      <c r="K1" s="2"/>
      <c r="L1" s="2"/>
      <c r="M1" s="2"/>
      <c r="N1" s="2"/>
      <c r="O1" s="2"/>
      <c r="P1" s="2"/>
      <c r="Q1" s="2"/>
      <c r="R1" s="2"/>
      <c r="S1" s="2"/>
      <c r="T1" s="2"/>
      <c r="U1" s="2"/>
      <c r="V1" s="2"/>
      <c r="W1" s="2"/>
      <c r="X1" s="2"/>
      <c r="Y1" s="2"/>
      <c r="Z1" s="2"/>
    </row>
    <row r="2" ht="36.75" customHeight="1">
      <c r="A2" s="3"/>
      <c r="B2" s="4" t="str">
        <f>'الخطة الاستراتيجية'!B2</f>
        <v>جمعية ملهم للتنمية الذاتية</v>
      </c>
      <c r="C2" s="5"/>
      <c r="D2" s="5"/>
      <c r="E2" s="5"/>
      <c r="F2" s="5"/>
      <c r="G2" s="6"/>
      <c r="H2" s="7"/>
      <c r="I2" s="8" t="s">
        <v>0</v>
      </c>
      <c r="J2" s="9" t="s">
        <v>1</v>
      </c>
      <c r="K2" s="5"/>
      <c r="L2" s="10" t="str">
        <f>'الخطة الاستراتيجية'!K2</f>
        <v>التميز في تمكين الشباب</v>
      </c>
      <c r="M2" s="5"/>
      <c r="N2" s="5"/>
      <c r="O2" s="5"/>
      <c r="P2" s="6"/>
      <c r="Q2" s="7"/>
      <c r="R2" s="8" t="s">
        <v>0</v>
      </c>
      <c r="S2" s="9" t="s">
        <v>2</v>
      </c>
      <c r="T2" s="5"/>
      <c r="U2" s="11" t="str">
        <f>'الخطة الاستراتيجية'!T2</f>
        <v>الإيجابية</v>
      </c>
      <c r="V2" s="11" t="str">
        <f>'الخطة الاستراتيجية'!U2</f>
        <v>الإخلاص</v>
      </c>
      <c r="W2" s="11" t="str">
        <f>'الخطة الاستراتيجية'!V2</f>
        <v>الشفافية </v>
      </c>
      <c r="X2" s="11" t="str">
        <f>'الخطة الاستراتيجية'!W2</f>
        <v>الاحترام</v>
      </c>
      <c r="Y2" s="11" t="str">
        <f>'الخطة الاستراتيجية'!X2</f>
        <v>الإبداع</v>
      </c>
      <c r="Z2" s="12"/>
    </row>
    <row r="3" ht="9.0" customHeight="1">
      <c r="A3" s="13"/>
      <c r="B3" s="14"/>
      <c r="C3" s="15"/>
      <c r="D3" s="15"/>
      <c r="E3" s="15"/>
      <c r="F3" s="15"/>
      <c r="G3" s="15"/>
      <c r="H3" s="15"/>
      <c r="I3" s="15"/>
      <c r="J3" s="15"/>
      <c r="K3" s="15"/>
      <c r="L3" s="15"/>
      <c r="M3" s="15"/>
      <c r="N3" s="15"/>
      <c r="O3" s="15"/>
      <c r="P3" s="15"/>
      <c r="Q3" s="15"/>
      <c r="R3" s="15"/>
      <c r="S3" s="15"/>
      <c r="T3" s="15"/>
      <c r="U3" s="15"/>
      <c r="V3" s="15"/>
      <c r="W3" s="15"/>
      <c r="X3" s="15"/>
      <c r="Y3" s="15"/>
      <c r="Z3" s="12"/>
    </row>
    <row r="4" ht="31.5" customHeight="1">
      <c r="A4" s="3"/>
      <c r="B4" s="16" t="s">
        <v>0</v>
      </c>
      <c r="C4" s="17" t="s">
        <v>3</v>
      </c>
      <c r="D4" s="18"/>
      <c r="E4" s="19" t="str">
        <f>'الخطة الاستراتيجية'!E4</f>
        <v>جمعية أهلية تعتني ببناء القيم لدى الشباب، وتعزيز المهارات وبناء القدرات البشرية من خلال الممكنات البشرية وبوسائل حديثة</v>
      </c>
      <c r="F4" s="20"/>
      <c r="G4" s="20"/>
      <c r="H4" s="20"/>
      <c r="I4" s="20"/>
      <c r="J4" s="20"/>
      <c r="K4" s="20"/>
      <c r="L4" s="20"/>
      <c r="M4" s="20"/>
      <c r="N4" s="20"/>
      <c r="O4" s="20"/>
      <c r="P4" s="20"/>
      <c r="Q4" s="20"/>
      <c r="R4" s="20"/>
      <c r="S4" s="20"/>
      <c r="T4" s="20"/>
      <c r="U4" s="20"/>
      <c r="V4" s="20"/>
      <c r="W4" s="20"/>
      <c r="X4" s="20"/>
      <c r="Y4" s="21"/>
      <c r="Z4" s="12"/>
    </row>
    <row r="5" ht="9.0" customHeight="1">
      <c r="A5" s="3"/>
      <c r="B5" s="14"/>
      <c r="C5" s="15"/>
      <c r="D5" s="15"/>
      <c r="E5" s="15"/>
      <c r="F5" s="15"/>
      <c r="G5" s="15"/>
      <c r="H5" s="15"/>
      <c r="I5" s="15"/>
      <c r="J5" s="15"/>
      <c r="K5" s="15"/>
      <c r="L5" s="15"/>
      <c r="M5" s="15"/>
      <c r="N5" s="15"/>
      <c r="O5" s="15"/>
      <c r="P5" s="15"/>
      <c r="Q5" s="15"/>
      <c r="R5" s="15"/>
      <c r="S5" s="22"/>
      <c r="T5" s="22"/>
      <c r="U5" s="22"/>
      <c r="V5" s="22"/>
      <c r="W5" s="22"/>
      <c r="X5" s="22"/>
      <c r="Y5" s="59"/>
      <c r="Z5" s="12"/>
    </row>
    <row r="6" ht="33.0" customHeight="1">
      <c r="A6" s="3"/>
      <c r="B6" s="24"/>
      <c r="C6" s="136" t="s">
        <v>6</v>
      </c>
      <c r="D6" s="137" t="s">
        <v>119</v>
      </c>
      <c r="E6" s="138"/>
      <c r="F6" s="138"/>
      <c r="G6" s="18"/>
      <c r="H6" s="139">
        <f>'الأهداف والمؤشرات'!C11</f>
        <v>0.2083333333</v>
      </c>
      <c r="I6" s="18"/>
      <c r="J6" s="38"/>
      <c r="K6" s="38"/>
      <c r="L6" s="38"/>
      <c r="M6" s="38"/>
      <c r="N6" s="38"/>
      <c r="O6" s="38"/>
      <c r="P6" s="38"/>
      <c r="Q6" s="38"/>
      <c r="R6" s="38"/>
      <c r="S6" s="12"/>
      <c r="T6" s="1"/>
      <c r="U6" s="1"/>
      <c r="V6" s="1"/>
      <c r="W6" s="1"/>
      <c r="X6" s="1"/>
      <c r="Y6" s="23"/>
      <c r="Z6" s="12"/>
    </row>
    <row r="7" ht="31.5" customHeight="1">
      <c r="A7" s="3"/>
      <c r="B7" s="24"/>
      <c r="C7" s="140" t="str">
        <f>'الرئيسية'!E9</f>
        <v>تنمية وتمكين الشباب في المجتمع</v>
      </c>
      <c r="D7" s="138"/>
      <c r="E7" s="138"/>
      <c r="F7" s="138"/>
      <c r="G7" s="138"/>
      <c r="H7" s="138"/>
      <c r="I7" s="18"/>
      <c r="J7" s="38"/>
      <c r="K7" s="38"/>
      <c r="L7" s="38"/>
      <c r="M7" s="38"/>
      <c r="N7" s="38"/>
      <c r="O7" s="38"/>
      <c r="P7" s="38"/>
      <c r="Q7" s="38"/>
      <c r="R7" s="38"/>
      <c r="S7" s="12"/>
      <c r="T7" s="1"/>
      <c r="U7" s="1"/>
      <c r="V7" s="1"/>
      <c r="W7" s="1"/>
      <c r="X7" s="1"/>
      <c r="Y7" s="23"/>
      <c r="Z7" s="12"/>
    </row>
    <row r="8" ht="7.5" customHeight="1">
      <c r="A8" s="3"/>
      <c r="B8" s="24"/>
      <c r="C8" s="38"/>
      <c r="D8" s="38"/>
      <c r="E8" s="38"/>
      <c r="F8" s="38"/>
      <c r="G8" s="38"/>
      <c r="H8" s="38"/>
      <c r="I8" s="38"/>
      <c r="J8" s="38"/>
      <c r="K8" s="38"/>
      <c r="L8" s="38"/>
      <c r="M8" s="38"/>
      <c r="N8" s="38"/>
      <c r="O8" s="38"/>
      <c r="P8" s="38"/>
      <c r="Q8" s="38"/>
      <c r="R8" s="38"/>
      <c r="S8" s="141"/>
      <c r="T8" s="29"/>
      <c r="U8" s="1"/>
      <c r="V8" s="29"/>
      <c r="W8" s="29"/>
      <c r="X8" s="29"/>
      <c r="Y8" s="23"/>
      <c r="Z8" s="12"/>
    </row>
    <row r="9" ht="31.5" customHeight="1">
      <c r="A9" s="3"/>
      <c r="B9" s="24"/>
      <c r="C9" s="142" t="str">
        <f>'الأهداف والمؤشرات'!F11</f>
        <v/>
      </c>
      <c r="D9" s="143" t="str">
        <f>'الرئيسية'!N8</f>
        <v>بناء القدرات العقلية لدى الشاب وغرس القيم</v>
      </c>
      <c r="E9" s="27"/>
      <c r="F9" s="27"/>
      <c r="G9" s="37"/>
      <c r="H9" s="38"/>
      <c r="I9" s="38"/>
      <c r="J9" s="142">
        <f>'الأهداف والمؤشرات'!F13</f>
        <v>0</v>
      </c>
      <c r="K9" s="143" t="str">
        <f>'الرئيسية'!R8</f>
        <v> تنمية المهارات والهوايات المتعددة لدى الشباب</v>
      </c>
      <c r="L9" s="27"/>
      <c r="M9" s="27"/>
      <c r="N9" s="37"/>
      <c r="O9" s="38"/>
      <c r="P9" s="38"/>
      <c r="Q9" s="142">
        <f>'الأهداف والمؤشرات'!F15</f>
        <v>0.4166666667</v>
      </c>
      <c r="R9" s="143" t="str">
        <f>'الرئيسية'!V8</f>
        <v>تقديم المشاريع النوعية وفق احتياجات الشباب</v>
      </c>
      <c r="S9" s="27"/>
      <c r="T9" s="27"/>
      <c r="U9" s="144"/>
      <c r="V9" s="1"/>
      <c r="W9" s="1"/>
      <c r="X9" s="1"/>
      <c r="Y9" s="48"/>
      <c r="Z9" s="12"/>
    </row>
    <row r="10" ht="31.5" customHeight="1">
      <c r="A10" s="3"/>
      <c r="B10" s="24"/>
      <c r="C10" s="136" t="s">
        <v>120</v>
      </c>
      <c r="D10" s="43"/>
      <c r="E10" s="145"/>
      <c r="F10" s="145"/>
      <c r="G10" s="44"/>
      <c r="H10" s="38"/>
      <c r="I10" s="38"/>
      <c r="J10" s="136" t="s">
        <v>121</v>
      </c>
      <c r="K10" s="43"/>
      <c r="L10" s="145"/>
      <c r="M10" s="145"/>
      <c r="N10" s="44"/>
      <c r="O10" s="38"/>
      <c r="P10" s="38"/>
      <c r="Q10" s="136" t="s">
        <v>122</v>
      </c>
      <c r="R10" s="146"/>
      <c r="S10" s="147"/>
      <c r="T10" s="147"/>
      <c r="U10" s="148"/>
      <c r="V10" s="1"/>
      <c r="W10" s="1"/>
      <c r="X10" s="1"/>
      <c r="Y10" s="23"/>
      <c r="Z10" s="12"/>
    </row>
    <row r="11" ht="7.5" customHeight="1">
      <c r="A11" s="3"/>
      <c r="B11" s="24"/>
      <c r="C11" s="149"/>
      <c r="D11" s="150"/>
      <c r="E11" s="150"/>
      <c r="F11" s="150"/>
      <c r="G11" s="150"/>
      <c r="H11" s="38"/>
      <c r="I11" s="38"/>
      <c r="J11" s="149"/>
      <c r="K11" s="150"/>
      <c r="L11" s="150"/>
      <c r="M11" s="150"/>
      <c r="N11" s="150"/>
      <c r="O11" s="38"/>
      <c r="P11" s="38"/>
      <c r="Q11" s="149"/>
      <c r="R11" s="151"/>
      <c r="S11" s="151"/>
      <c r="T11" s="151"/>
      <c r="U11" s="141"/>
      <c r="V11" s="1"/>
      <c r="W11" s="1"/>
      <c r="X11" s="1"/>
      <c r="Y11" s="23"/>
      <c r="Z11" s="12"/>
    </row>
    <row r="12" ht="30.0" customHeight="1">
      <c r="A12" s="3"/>
      <c r="B12" s="24"/>
      <c r="C12" s="152" t="s">
        <v>123</v>
      </c>
      <c r="D12" s="153" t="str">
        <f>'الأهداف والمؤشرات'!I11</f>
        <v>عدد المشاريع التي قُدّمت في بناء القدرات وغرس القيم </v>
      </c>
      <c r="E12" s="5"/>
      <c r="F12" s="5"/>
      <c r="G12" s="154" t="str">
        <f>'الأهداف والمؤشرات'!J11</f>
        <v/>
      </c>
      <c r="H12" s="38"/>
      <c r="I12" s="38"/>
      <c r="J12" s="152" t="s">
        <v>124</v>
      </c>
      <c r="K12" s="153" t="str">
        <f>'الأهداف والمؤشرات'!I13</f>
        <v>عدد المشاريع التدريبية والتأهيلية المقدمة</v>
      </c>
      <c r="L12" s="5"/>
      <c r="M12" s="5"/>
      <c r="N12" s="154">
        <f>'الأهداف والمؤشرات'!J13</f>
        <v>0</v>
      </c>
      <c r="O12" s="38"/>
      <c r="P12" s="38"/>
      <c r="Q12" s="152" t="s">
        <v>125</v>
      </c>
      <c r="R12" s="153" t="str">
        <f>'الأهداف والمؤشرات'!I15</f>
        <v>عدد المشاريع النوعية التي قُدّمت وفق احتياجات الشباب</v>
      </c>
      <c r="S12" s="5"/>
      <c r="T12" s="5"/>
      <c r="U12" s="155">
        <f>'الأهداف والمؤشرات'!J15</f>
        <v>0</v>
      </c>
      <c r="V12" s="1"/>
      <c r="W12" s="1"/>
      <c r="X12" s="1"/>
      <c r="Y12" s="23"/>
      <c r="Z12" s="12"/>
    </row>
    <row r="13" ht="30.0" customHeight="1">
      <c r="A13" s="3"/>
      <c r="B13" s="24"/>
      <c r="C13" s="152" t="s">
        <v>126</v>
      </c>
      <c r="D13" s="153" t="str">
        <f>'الأهداف والمؤشرات'!I12</f>
        <v>نسبة مشاركة الشباب في بناء القدرات وغرس القيم </v>
      </c>
      <c r="E13" s="5"/>
      <c r="F13" s="5"/>
      <c r="G13" s="154" t="str">
        <f>'الأهداف والمؤشرات'!J12</f>
        <v/>
      </c>
      <c r="H13" s="38"/>
      <c r="I13" s="38"/>
      <c r="J13" s="152" t="s">
        <v>127</v>
      </c>
      <c r="K13" s="153" t="str">
        <f>'الأهداف والمؤشرات'!I14</f>
        <v>نسبة مشاركة الشباب في التدريب والتأهيل</v>
      </c>
      <c r="L13" s="5"/>
      <c r="M13" s="5"/>
      <c r="N13" s="154" t="str">
        <f>'الأهداف والمؤشرات'!J14</f>
        <v/>
      </c>
      <c r="O13" s="38"/>
      <c r="P13" s="38"/>
      <c r="Q13" s="152" t="s">
        <v>128</v>
      </c>
      <c r="R13" s="153" t="str">
        <f>'الأهداف والمؤشرات'!I16</f>
        <v>نسبة مشاركة المجتمع في المشاريع النوعية</v>
      </c>
      <c r="S13" s="5"/>
      <c r="T13" s="5"/>
      <c r="U13" s="154" t="str">
        <f>'الأهداف والمؤشرات'!J18</f>
        <v/>
      </c>
      <c r="V13" s="1"/>
      <c r="W13" s="1"/>
      <c r="X13" s="1"/>
      <c r="Y13" s="48"/>
      <c r="Z13" s="12"/>
    </row>
    <row r="14" ht="16.5" customHeight="1">
      <c r="A14" s="3"/>
      <c r="B14" s="24"/>
      <c r="C14" s="50"/>
      <c r="D14" s="50"/>
      <c r="E14" s="50"/>
      <c r="F14" s="50"/>
      <c r="G14" s="50"/>
      <c r="H14" s="38"/>
      <c r="I14" s="151"/>
      <c r="J14" s="151"/>
      <c r="K14" s="151"/>
      <c r="L14" s="151"/>
      <c r="M14" s="151"/>
      <c r="N14" s="38"/>
      <c r="O14" s="151"/>
      <c r="P14" s="151"/>
      <c r="Q14" s="156"/>
      <c r="R14" s="151"/>
      <c r="S14" s="157"/>
      <c r="T14" s="1"/>
      <c r="U14" s="1"/>
      <c r="V14" s="1"/>
      <c r="W14" s="1"/>
      <c r="X14" s="1"/>
      <c r="Y14" s="23"/>
      <c r="Z14" s="12"/>
    </row>
    <row r="15">
      <c r="A15" s="3"/>
      <c r="B15" s="54"/>
      <c r="C15" s="55"/>
      <c r="D15" s="55"/>
      <c r="E15" s="55"/>
      <c r="F15" s="55"/>
      <c r="G15" s="55"/>
      <c r="H15" s="55"/>
      <c r="I15" s="55"/>
      <c r="J15" s="55"/>
      <c r="K15" s="55"/>
      <c r="L15" s="55"/>
      <c r="M15" s="55"/>
      <c r="N15" s="55"/>
      <c r="O15" s="55"/>
      <c r="P15" s="55"/>
      <c r="Q15" s="55"/>
      <c r="R15" s="55"/>
      <c r="S15" s="55"/>
      <c r="T15" s="55"/>
      <c r="U15" s="55"/>
      <c r="V15" s="55"/>
      <c r="W15" s="55"/>
      <c r="X15" s="55"/>
      <c r="Y15" s="56"/>
      <c r="Z15" s="12"/>
    </row>
    <row r="16">
      <c r="A16" s="134"/>
      <c r="B16" s="135"/>
      <c r="C16" s="135"/>
      <c r="D16" s="135"/>
      <c r="E16" s="135"/>
      <c r="F16" s="135"/>
      <c r="G16" s="135"/>
      <c r="H16" s="135"/>
      <c r="I16" s="135"/>
      <c r="J16" s="135"/>
      <c r="K16" s="135"/>
      <c r="L16" s="135"/>
      <c r="M16" s="135"/>
      <c r="N16" s="135"/>
      <c r="O16" s="135"/>
      <c r="P16" s="135"/>
      <c r="Q16" s="135"/>
      <c r="R16" s="135"/>
      <c r="S16" s="135"/>
      <c r="T16" s="135"/>
      <c r="U16" s="135"/>
      <c r="V16" s="135"/>
      <c r="W16" s="135"/>
      <c r="X16" s="135"/>
      <c r="Y16" s="135"/>
      <c r="Z16" s="134"/>
    </row>
    <row r="17">
      <c r="A17" s="134"/>
      <c r="B17" s="134"/>
      <c r="C17" s="134"/>
      <c r="D17" s="134"/>
      <c r="E17" s="134"/>
      <c r="F17" s="134"/>
      <c r="G17" s="134"/>
      <c r="H17" s="134"/>
      <c r="I17" s="134"/>
      <c r="J17" s="134"/>
      <c r="K17" s="134"/>
      <c r="L17" s="134"/>
      <c r="M17" s="134"/>
      <c r="N17" s="134"/>
      <c r="O17" s="134"/>
      <c r="P17" s="134"/>
      <c r="Q17" s="134"/>
      <c r="R17" s="134"/>
      <c r="S17" s="134"/>
      <c r="T17" s="134"/>
      <c r="U17" s="134"/>
      <c r="V17" s="134"/>
      <c r="W17" s="134"/>
      <c r="X17" s="134"/>
      <c r="Y17" s="134"/>
      <c r="Z17" s="134"/>
    </row>
  </sheetData>
  <mergeCells count="18">
    <mergeCell ref="B2:G2"/>
    <mergeCell ref="J2:K2"/>
    <mergeCell ref="L2:P2"/>
    <mergeCell ref="S2:T2"/>
    <mergeCell ref="C4:D4"/>
    <mergeCell ref="E4:Y4"/>
    <mergeCell ref="H6:I6"/>
    <mergeCell ref="D12:F12"/>
    <mergeCell ref="D13:F13"/>
    <mergeCell ref="K13:M13"/>
    <mergeCell ref="R13:T13"/>
    <mergeCell ref="D6:G6"/>
    <mergeCell ref="C7:I7"/>
    <mergeCell ref="D9:G10"/>
    <mergeCell ref="K9:N10"/>
    <mergeCell ref="R9:U10"/>
    <mergeCell ref="K12:M12"/>
    <mergeCell ref="R12:T12"/>
  </mergeCells>
  <conditionalFormatting sqref="Q9">
    <cfRule type="cellIs" dxfId="0" priority="1" operator="equal">
      <formula>0</formula>
    </cfRule>
  </conditionalFormatting>
  <conditionalFormatting sqref="U13">
    <cfRule type="cellIs" dxfId="0" priority="2" operator="equal">
      <formula>0</formula>
    </cfRule>
  </conditionalFormatting>
  <conditionalFormatting sqref="J9">
    <cfRule type="cellIs" dxfId="0" priority="3" operator="equal">
      <formula>0</formula>
    </cfRule>
  </conditionalFormatting>
  <conditionalFormatting sqref="U12">
    <cfRule type="cellIs" dxfId="0" priority="4" operator="equal">
      <formula>0</formula>
    </cfRule>
  </conditionalFormatting>
  <conditionalFormatting sqref="N12:N13">
    <cfRule type="cellIs" dxfId="0" priority="5" operator="equal">
      <formula>0</formula>
    </cfRule>
  </conditionalFormatting>
  <conditionalFormatting sqref="G12:G13">
    <cfRule type="cellIs" dxfId="0" priority="6" operator="equal">
      <formula>0</formula>
    </cfRule>
  </conditionalFormatting>
  <conditionalFormatting sqref="H6 C9">
    <cfRule type="cellIs" dxfId="0" priority="7" operator="equal">
      <formula>0</formula>
    </cfRule>
  </conditionalFormatting>
  <conditionalFormatting sqref="H6 C9 J9 Q9 G12:G13 N12:N13 U12:U13">
    <cfRule type="colorScale" priority="8">
      <colorScale>
        <cfvo type="min"/>
        <cfvo type="percentile" val="50"/>
        <cfvo type="max"/>
        <color rgb="FFE67C73"/>
        <color rgb="FFFFD666"/>
        <color rgb="FF57BB8A"/>
      </colorScale>
    </cfRule>
  </conditionalFormatting>
  <conditionalFormatting sqref="G13">
    <cfRule type="notContainsBlanks" dxfId="1" priority="9">
      <formula>LEN(TRIM(G13))&gt;0</formula>
    </cfRule>
  </conditionalFormatting>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rightToLeft="1" workbookViewId="0"/>
  </sheetViews>
  <sheetFormatPr customHeight="1" defaultColWidth="12.63" defaultRowHeight="15.75"/>
  <cols>
    <col customWidth="1" min="1" max="1" width="1.75"/>
    <col customWidth="1" min="2" max="3" width="7.38"/>
    <col customWidth="1" min="4" max="4" width="10.38"/>
    <col customWidth="1" min="5" max="5" width="8.38"/>
    <col customWidth="1" min="6" max="7" width="8.25"/>
    <col customWidth="1" min="8" max="8" width="7.25"/>
    <col customWidth="1" min="9" max="9" width="7.38"/>
    <col customWidth="1" min="10" max="10" width="10.38"/>
    <col customWidth="1" min="11" max="13" width="8.25"/>
    <col customWidth="1" min="14" max="14" width="6.38"/>
    <col customWidth="1" min="15" max="15" width="7.38"/>
    <col customWidth="1" min="16" max="16" width="10.38"/>
    <col customWidth="1" min="17" max="17" width="8.25"/>
    <col customWidth="1" min="18" max="18" width="7.63"/>
    <col customWidth="1" min="19" max="19" width="8.25"/>
    <col customWidth="1" min="20" max="20" width="6.38"/>
    <col customWidth="1" min="21" max="21" width="7.38"/>
    <col customWidth="1" min="22" max="22" width="10.38"/>
    <col customWidth="1" min="23" max="23" width="8.25"/>
    <col customWidth="1" min="24" max="24" width="9.13"/>
    <col customWidth="1" min="25" max="25" width="8.25"/>
    <col customWidth="1" min="26" max="26" width="7.25"/>
  </cols>
  <sheetData>
    <row r="1" ht="10.5" customHeight="1">
      <c r="A1" s="1"/>
      <c r="B1" s="2"/>
      <c r="C1" s="2"/>
      <c r="D1" s="2"/>
      <c r="E1" s="2"/>
      <c r="F1" s="2"/>
      <c r="G1" s="2"/>
      <c r="H1" s="2"/>
      <c r="I1" s="2"/>
      <c r="J1" s="2"/>
      <c r="K1" s="2"/>
      <c r="L1" s="2"/>
      <c r="M1" s="2"/>
      <c r="N1" s="2"/>
      <c r="O1" s="2"/>
      <c r="P1" s="2"/>
      <c r="Q1" s="2"/>
      <c r="R1" s="2"/>
      <c r="S1" s="2"/>
      <c r="T1" s="2"/>
      <c r="U1" s="2"/>
      <c r="V1" s="2"/>
      <c r="W1" s="2"/>
      <c r="X1" s="2"/>
      <c r="Y1" s="2"/>
      <c r="Z1" s="2"/>
    </row>
    <row r="2" ht="36.75" customHeight="1">
      <c r="A2" s="3"/>
      <c r="B2" s="4" t="str">
        <f>'الخطة الاستراتيجية'!B2</f>
        <v>جمعية ملهم للتنمية الذاتية</v>
      </c>
      <c r="C2" s="5"/>
      <c r="D2" s="5"/>
      <c r="E2" s="5"/>
      <c r="F2" s="5"/>
      <c r="G2" s="6"/>
      <c r="H2" s="7"/>
      <c r="I2" s="8" t="s">
        <v>0</v>
      </c>
      <c r="J2" s="9" t="s">
        <v>1</v>
      </c>
      <c r="K2" s="5"/>
      <c r="L2" s="10" t="str">
        <f>'الخطة الاستراتيجية'!K2</f>
        <v>التميز في تمكين الشباب</v>
      </c>
      <c r="M2" s="5"/>
      <c r="N2" s="5"/>
      <c r="O2" s="5"/>
      <c r="P2" s="6"/>
      <c r="Q2" s="7"/>
      <c r="R2" s="8" t="s">
        <v>0</v>
      </c>
      <c r="S2" s="9" t="s">
        <v>2</v>
      </c>
      <c r="T2" s="5"/>
      <c r="U2" s="158"/>
      <c r="V2" s="57" t="str">
        <f>'الخطة الاستراتيجية'!T2</f>
        <v>الإيجابية</v>
      </c>
      <c r="W2" s="57" t="str">
        <f>'الخطة الاستراتيجية'!U2</f>
        <v>الإخلاص</v>
      </c>
      <c r="X2" s="57" t="str">
        <f>'الخطة الاستراتيجية'!V2</f>
        <v>الشفافية </v>
      </c>
      <c r="Y2" s="57" t="str">
        <f>'الخطة الاستراتيجية'!W2</f>
        <v>الاحترام</v>
      </c>
      <c r="Z2" s="57" t="str">
        <f>'الخطة الاستراتيجية'!X2</f>
        <v>الإبداع</v>
      </c>
    </row>
    <row r="3" ht="9.0" customHeight="1">
      <c r="A3" s="13"/>
      <c r="B3" s="14"/>
      <c r="C3" s="15"/>
      <c r="D3" s="15"/>
      <c r="E3" s="15"/>
      <c r="F3" s="15"/>
      <c r="G3" s="15"/>
      <c r="H3" s="15"/>
      <c r="I3" s="15"/>
      <c r="J3" s="15"/>
      <c r="K3" s="15"/>
      <c r="L3" s="15"/>
      <c r="M3" s="15"/>
      <c r="N3" s="15"/>
      <c r="O3" s="15"/>
      <c r="P3" s="15"/>
      <c r="Q3" s="15"/>
      <c r="R3" s="15"/>
      <c r="S3" s="15"/>
      <c r="T3" s="15"/>
      <c r="U3" s="15"/>
      <c r="V3" s="15"/>
      <c r="W3" s="15"/>
      <c r="X3" s="15"/>
      <c r="Y3" s="15"/>
      <c r="Z3" s="159"/>
    </row>
    <row r="4" ht="31.5" customHeight="1">
      <c r="A4" s="3"/>
      <c r="B4" s="16" t="s">
        <v>0</v>
      </c>
      <c r="C4" s="17" t="s">
        <v>3</v>
      </c>
      <c r="D4" s="18"/>
      <c r="E4" s="19" t="str">
        <f>'الخطة الاستراتيجية'!E4</f>
        <v>جمعية أهلية تعتني ببناء القيم لدى الشباب، وتعزيز المهارات وبناء القدرات البشرية من خلال الممكنات البشرية وبوسائل حديثة</v>
      </c>
      <c r="F4" s="20"/>
      <c r="G4" s="20"/>
      <c r="H4" s="20"/>
      <c r="I4" s="20"/>
      <c r="J4" s="20"/>
      <c r="K4" s="20"/>
      <c r="L4" s="20"/>
      <c r="M4" s="20"/>
      <c r="N4" s="20"/>
      <c r="O4" s="20"/>
      <c r="P4" s="20"/>
      <c r="Q4" s="20"/>
      <c r="R4" s="20"/>
      <c r="S4" s="20"/>
      <c r="T4" s="20"/>
      <c r="U4" s="20"/>
      <c r="V4" s="20"/>
      <c r="W4" s="20"/>
      <c r="X4" s="20"/>
      <c r="Y4" s="20"/>
      <c r="Z4" s="21"/>
    </row>
    <row r="5" ht="9.0" customHeight="1">
      <c r="A5" s="3"/>
      <c r="B5" s="14"/>
      <c r="C5" s="15"/>
      <c r="D5" s="15"/>
      <c r="E5" s="15"/>
      <c r="F5" s="15"/>
      <c r="G5" s="15"/>
      <c r="H5" s="15"/>
      <c r="I5" s="15"/>
      <c r="J5" s="15"/>
      <c r="K5" s="15"/>
      <c r="L5" s="15"/>
      <c r="M5" s="15"/>
      <c r="N5" s="15"/>
      <c r="O5" s="15"/>
      <c r="P5" s="15"/>
      <c r="Q5" s="15"/>
      <c r="R5" s="15"/>
      <c r="S5" s="22"/>
      <c r="T5" s="22"/>
      <c r="U5" s="22"/>
      <c r="V5" s="22"/>
      <c r="W5" s="22"/>
      <c r="X5" s="22"/>
      <c r="Y5" s="22"/>
      <c r="Z5" s="160"/>
    </row>
    <row r="6" ht="33.0" customHeight="1">
      <c r="A6" s="3"/>
      <c r="B6" s="24"/>
      <c r="C6" s="136" t="s">
        <v>8</v>
      </c>
      <c r="D6" s="137" t="s">
        <v>129</v>
      </c>
      <c r="E6" s="138"/>
      <c r="F6" s="138"/>
      <c r="G6" s="18"/>
      <c r="H6" s="139">
        <f>'الأهداف والمؤشرات'!C17</f>
        <v>0.15625</v>
      </c>
      <c r="I6" s="18"/>
      <c r="J6" s="38"/>
      <c r="K6" s="38"/>
      <c r="L6" s="38"/>
      <c r="M6" s="38"/>
      <c r="N6" s="38"/>
      <c r="O6" s="38"/>
      <c r="P6" s="38"/>
      <c r="Q6" s="38"/>
      <c r="R6" s="38"/>
      <c r="S6" s="12"/>
      <c r="T6" s="12"/>
      <c r="U6" s="1"/>
      <c r="V6" s="1"/>
      <c r="W6" s="1"/>
      <c r="X6" s="1"/>
      <c r="Y6" s="1"/>
      <c r="Z6" s="23"/>
    </row>
    <row r="7" ht="31.5" customHeight="1">
      <c r="A7" s="3"/>
      <c r="B7" s="24"/>
      <c r="C7" s="140" t="str">
        <f>'الرئيسية'!E12</f>
        <v>تعزيز الوعي وتطوير قدرات ومهارات المجتمع</v>
      </c>
      <c r="D7" s="138"/>
      <c r="E7" s="138"/>
      <c r="F7" s="138"/>
      <c r="G7" s="138"/>
      <c r="H7" s="138"/>
      <c r="I7" s="18"/>
      <c r="J7" s="38"/>
      <c r="K7" s="38"/>
      <c r="L7" s="38"/>
      <c r="M7" s="38"/>
      <c r="N7" s="38"/>
      <c r="O7" s="38"/>
      <c r="P7" s="38"/>
      <c r="Q7" s="38"/>
      <c r="R7" s="38"/>
      <c r="S7" s="12"/>
      <c r="T7" s="12"/>
      <c r="U7" s="1"/>
      <c r="V7" s="1"/>
      <c r="W7" s="1"/>
      <c r="X7" s="1"/>
      <c r="Y7" s="1"/>
      <c r="Z7" s="23"/>
    </row>
    <row r="8" ht="7.5" customHeight="1">
      <c r="A8" s="3"/>
      <c r="B8" s="24"/>
      <c r="C8" s="38"/>
      <c r="D8" s="38"/>
      <c r="E8" s="38"/>
      <c r="F8" s="38"/>
      <c r="G8" s="38"/>
      <c r="H8" s="38"/>
      <c r="I8" s="38"/>
      <c r="J8" s="38"/>
      <c r="K8" s="38"/>
      <c r="L8" s="38"/>
      <c r="M8" s="38"/>
      <c r="N8" s="38"/>
      <c r="O8" s="38"/>
      <c r="P8" s="38"/>
      <c r="Q8" s="38"/>
      <c r="R8" s="38"/>
      <c r="S8" s="141"/>
      <c r="T8" s="141"/>
      <c r="U8" s="1"/>
      <c r="V8" s="1"/>
      <c r="W8" s="1"/>
      <c r="X8" s="1"/>
      <c r="Y8" s="1"/>
      <c r="Z8" s="23"/>
    </row>
    <row r="9" ht="31.5" customHeight="1">
      <c r="A9" s="3"/>
      <c r="B9" s="24"/>
      <c r="C9" s="154" t="str">
        <f>'الأهداف والمؤشرات'!F17</f>
        <v/>
      </c>
      <c r="D9" s="143" t="str">
        <f>'الأهداف والمؤشرات'!E17</f>
        <v>تمكين واستقطاب الخبراء والمختصين</v>
      </c>
      <c r="E9" s="27"/>
      <c r="F9" s="27"/>
      <c r="G9" s="37"/>
      <c r="H9" s="38"/>
      <c r="I9" s="1"/>
      <c r="J9" s="154">
        <f>'الأهداف والمؤشرات'!F19</f>
        <v>0</v>
      </c>
      <c r="K9" s="143" t="str">
        <f>'الأهداف والمؤشرات'!E19</f>
        <v>تفعيل العمل التطوعي في المشاريع.</v>
      </c>
      <c r="L9" s="27"/>
      <c r="M9" s="27"/>
      <c r="N9" s="37"/>
      <c r="O9" s="38"/>
      <c r="P9" s="38"/>
      <c r="Q9" s="154">
        <f>'الأهداف والمؤشرات'!F21</f>
        <v>0.3125</v>
      </c>
      <c r="R9" s="143" t="str">
        <f>'الأهداف والمؤشرات'!E21</f>
        <v>المساهمة في التثقيف والتوعية في المجتمع.</v>
      </c>
      <c r="S9" s="27"/>
      <c r="T9" s="27"/>
      <c r="U9" s="144"/>
      <c r="V9" s="1"/>
      <c r="W9" s="1"/>
      <c r="X9" s="1"/>
      <c r="Y9" s="1"/>
      <c r="Z9" s="48"/>
    </row>
    <row r="10" ht="31.5" customHeight="1">
      <c r="A10" s="3"/>
      <c r="B10" s="24"/>
      <c r="C10" s="136" t="s">
        <v>130</v>
      </c>
      <c r="D10" s="43"/>
      <c r="E10" s="145"/>
      <c r="F10" s="145"/>
      <c r="G10" s="44"/>
      <c r="H10" s="38"/>
      <c r="I10" s="1"/>
      <c r="J10" s="136" t="s">
        <v>131</v>
      </c>
      <c r="K10" s="43"/>
      <c r="L10" s="145"/>
      <c r="M10" s="145"/>
      <c r="N10" s="44"/>
      <c r="O10" s="38"/>
      <c r="P10" s="38"/>
      <c r="Q10" s="136" t="s">
        <v>132</v>
      </c>
      <c r="R10" s="146"/>
      <c r="S10" s="147"/>
      <c r="T10" s="147"/>
      <c r="U10" s="148"/>
      <c r="V10" s="1"/>
      <c r="W10" s="1"/>
      <c r="X10" s="1"/>
      <c r="Y10" s="1"/>
      <c r="Z10" s="23"/>
    </row>
    <row r="11" ht="7.5" customHeight="1">
      <c r="A11" s="3"/>
      <c r="B11" s="24"/>
      <c r="C11" s="149"/>
      <c r="D11" s="150"/>
      <c r="E11" s="150"/>
      <c r="F11" s="150"/>
      <c r="G11" s="150"/>
      <c r="H11" s="150"/>
      <c r="I11" s="1"/>
      <c r="J11" s="149"/>
      <c r="K11" s="150"/>
      <c r="L11" s="150"/>
      <c r="M11" s="150"/>
      <c r="N11" s="150"/>
      <c r="O11" s="150"/>
      <c r="P11" s="38"/>
      <c r="Q11" s="149"/>
      <c r="R11" s="151"/>
      <c r="S11" s="151"/>
      <c r="T11" s="151"/>
      <c r="U11" s="141"/>
      <c r="V11" s="1"/>
      <c r="W11" s="1"/>
      <c r="X11" s="1"/>
      <c r="Y11" s="1"/>
      <c r="Z11" s="23"/>
    </row>
    <row r="12" ht="28.5" customHeight="1">
      <c r="A12" s="3"/>
      <c r="B12" s="24"/>
      <c r="C12" s="152" t="s">
        <v>133</v>
      </c>
      <c r="D12" s="153" t="str">
        <f>'الأهداف والمؤشرات'!I17</f>
        <v>عدد الخبراء والمختصين الذين تم استقطابهم وتمكينهم</v>
      </c>
      <c r="E12" s="5"/>
      <c r="F12" s="5"/>
      <c r="G12" s="161" t="str">
        <f>'الأهداف والمؤشرات'!J17</f>
        <v/>
      </c>
      <c r="H12" s="162"/>
      <c r="I12" s="1"/>
      <c r="J12" s="152" t="s">
        <v>134</v>
      </c>
      <c r="K12" s="153" t="str">
        <f>'الأهداف والمؤشرات'!I19</f>
        <v>عدد المشاريع التي تم تفعيل المتطوعين فيها.</v>
      </c>
      <c r="L12" s="5"/>
      <c r="M12" s="5"/>
      <c r="N12" s="161">
        <f>'الأهداف والمؤشرات'!J19</f>
        <v>0</v>
      </c>
      <c r="O12" s="162"/>
      <c r="P12" s="38"/>
      <c r="Q12" s="152" t="s">
        <v>135</v>
      </c>
      <c r="R12" s="153" t="str">
        <f>'الأهداف والمؤشرات'!I21</f>
        <v>عدد المشاريع التثقيفية والتوعوية التي قُدّمت</v>
      </c>
      <c r="S12" s="5"/>
      <c r="T12" s="5"/>
      <c r="U12" s="161">
        <f>'الأهداف والمؤشرات'!J21</f>
        <v>0</v>
      </c>
      <c r="V12" s="1"/>
      <c r="W12" s="1"/>
      <c r="X12" s="1"/>
      <c r="Y12" s="1"/>
      <c r="Z12" s="48"/>
    </row>
    <row r="13" ht="28.5" customHeight="1">
      <c r="A13" s="3"/>
      <c r="B13" s="24"/>
      <c r="C13" s="152" t="s">
        <v>136</v>
      </c>
      <c r="D13" s="153" t="str">
        <f>'الأهداف والمؤشرات'!I18</f>
        <v>نسبة تفعيل الخبراء والمختصين</v>
      </c>
      <c r="E13" s="5"/>
      <c r="F13" s="5"/>
      <c r="G13" s="161"/>
      <c r="H13" s="162"/>
      <c r="I13" s="1"/>
      <c r="J13" s="152" t="s">
        <v>137</v>
      </c>
      <c r="K13" s="153" t="str">
        <f>'الأهداف والمؤشرات'!I20</f>
        <v>نسبة مشاركة نسبة مشاركة المتطوعين في المشاريع.</v>
      </c>
      <c r="L13" s="5"/>
      <c r="M13" s="5"/>
      <c r="N13" s="163"/>
      <c r="O13" s="162"/>
      <c r="P13" s="38"/>
      <c r="Q13" s="152" t="s">
        <v>138</v>
      </c>
      <c r="R13" s="153" t="str">
        <f>'الأهداف والمؤشرات'!I22</f>
        <v>نسبة مشاركة المجتمع في المشاريع التثقيفية والتوعوية</v>
      </c>
      <c r="S13" s="5"/>
      <c r="T13" s="5"/>
      <c r="U13" s="161">
        <f>'الأهداف والمؤشرات'!J22</f>
        <v>0.625</v>
      </c>
      <c r="V13" s="1"/>
      <c r="W13" s="1"/>
      <c r="X13" s="1"/>
      <c r="Y13" s="1"/>
      <c r="Z13" s="48"/>
    </row>
    <row r="14" ht="15.0" customHeight="1">
      <c r="A14" s="3"/>
      <c r="B14" s="24"/>
      <c r="C14" s="1"/>
      <c r="D14" s="1"/>
      <c r="E14" s="22"/>
      <c r="F14" s="22"/>
      <c r="G14" s="1"/>
      <c r="H14" s="1"/>
      <c r="I14" s="1"/>
      <c r="J14" s="22"/>
      <c r="K14" s="22"/>
      <c r="L14" s="22"/>
      <c r="M14" s="1"/>
      <c r="N14" s="1"/>
      <c r="O14" s="1"/>
      <c r="P14" s="38"/>
      <c r="Q14" s="22"/>
      <c r="R14" s="22"/>
      <c r="S14" s="22"/>
      <c r="T14" s="1"/>
      <c r="U14" s="1"/>
      <c r="V14" s="1"/>
      <c r="W14" s="1"/>
      <c r="X14" s="1"/>
      <c r="Y14" s="1"/>
      <c r="Z14" s="23"/>
    </row>
    <row r="15">
      <c r="A15" s="3"/>
      <c r="B15" s="54"/>
      <c r="C15" s="55"/>
      <c r="D15" s="55"/>
      <c r="E15" s="55"/>
      <c r="F15" s="55"/>
      <c r="G15" s="55"/>
      <c r="H15" s="55"/>
      <c r="I15" s="55"/>
      <c r="J15" s="55"/>
      <c r="K15" s="55"/>
      <c r="L15" s="55"/>
      <c r="M15" s="55"/>
      <c r="N15" s="55"/>
      <c r="O15" s="55"/>
      <c r="P15" s="55"/>
      <c r="Q15" s="55"/>
      <c r="R15" s="55"/>
      <c r="S15" s="55"/>
      <c r="T15" s="55"/>
      <c r="U15" s="55"/>
      <c r="V15" s="55"/>
      <c r="W15" s="55"/>
      <c r="X15" s="55"/>
      <c r="Y15" s="55"/>
      <c r="Z15" s="56"/>
    </row>
    <row r="16">
      <c r="A16" s="134"/>
      <c r="B16" s="135"/>
      <c r="C16" s="135"/>
      <c r="D16" s="135"/>
      <c r="E16" s="135"/>
      <c r="F16" s="135"/>
      <c r="G16" s="135"/>
      <c r="H16" s="135"/>
      <c r="I16" s="135"/>
      <c r="J16" s="135"/>
      <c r="K16" s="135"/>
      <c r="L16" s="135"/>
      <c r="M16" s="135"/>
      <c r="N16" s="135"/>
      <c r="O16" s="135"/>
      <c r="P16" s="135"/>
      <c r="Q16" s="135"/>
      <c r="R16" s="135"/>
      <c r="S16" s="135"/>
      <c r="T16" s="135"/>
      <c r="U16" s="135"/>
      <c r="V16" s="135"/>
      <c r="W16" s="135"/>
      <c r="X16" s="135"/>
      <c r="Y16" s="135"/>
      <c r="Z16" s="135"/>
    </row>
    <row r="17">
      <c r="A17" s="134"/>
      <c r="B17" s="134"/>
      <c r="C17" s="134"/>
      <c r="D17" s="134"/>
      <c r="E17" s="134"/>
      <c r="F17" s="134"/>
      <c r="G17" s="134"/>
      <c r="H17" s="134"/>
      <c r="I17" s="134"/>
      <c r="J17" s="134"/>
      <c r="K17" s="134"/>
      <c r="L17" s="134"/>
      <c r="M17" s="134"/>
      <c r="N17" s="134"/>
      <c r="O17" s="134"/>
      <c r="P17" s="134"/>
      <c r="Q17" s="134"/>
      <c r="R17" s="134"/>
      <c r="S17" s="134"/>
      <c r="T17" s="134"/>
      <c r="U17" s="134"/>
      <c r="V17" s="134"/>
      <c r="W17" s="134"/>
      <c r="X17" s="134"/>
      <c r="Y17" s="134"/>
      <c r="Z17" s="134"/>
    </row>
    <row r="18">
      <c r="A18" s="134"/>
      <c r="B18" s="134"/>
      <c r="C18" s="134"/>
      <c r="D18" s="134"/>
      <c r="E18" s="134"/>
      <c r="F18" s="134"/>
      <c r="G18" s="134"/>
      <c r="H18" s="134"/>
      <c r="I18" s="134"/>
      <c r="J18" s="134"/>
      <c r="K18" s="134"/>
      <c r="L18" s="134"/>
      <c r="M18" s="134"/>
      <c r="N18" s="134"/>
      <c r="O18" s="134"/>
      <c r="P18" s="134"/>
      <c r="Q18" s="134"/>
      <c r="R18" s="134"/>
      <c r="S18" s="134"/>
      <c r="T18" s="134"/>
      <c r="U18" s="134"/>
      <c r="V18" s="134"/>
      <c r="W18" s="134"/>
      <c r="X18" s="134"/>
      <c r="Y18" s="134"/>
      <c r="Z18" s="134"/>
    </row>
    <row r="19">
      <c r="A19" s="134"/>
      <c r="B19" s="134"/>
      <c r="C19" s="134"/>
      <c r="D19" s="134"/>
      <c r="E19" s="134"/>
      <c r="F19" s="134"/>
      <c r="G19" s="134"/>
      <c r="H19" s="134"/>
      <c r="I19" s="134"/>
      <c r="J19" s="134"/>
      <c r="K19" s="134"/>
      <c r="L19" s="134"/>
      <c r="M19" s="134"/>
      <c r="N19" s="134"/>
      <c r="O19" s="134"/>
      <c r="P19" s="134"/>
      <c r="Q19" s="134"/>
      <c r="R19" s="134"/>
      <c r="S19" s="134"/>
      <c r="T19" s="134"/>
      <c r="U19" s="134"/>
      <c r="V19" s="134"/>
      <c r="W19" s="134"/>
      <c r="X19" s="134"/>
      <c r="Y19" s="134"/>
      <c r="Z19" s="134"/>
    </row>
  </sheetData>
  <mergeCells count="18">
    <mergeCell ref="B2:G2"/>
    <mergeCell ref="J2:K2"/>
    <mergeCell ref="L2:P2"/>
    <mergeCell ref="S2:U2"/>
    <mergeCell ref="C4:D4"/>
    <mergeCell ref="E4:Z4"/>
    <mergeCell ref="H6:I6"/>
    <mergeCell ref="D12:F12"/>
    <mergeCell ref="D13:F13"/>
    <mergeCell ref="K13:M13"/>
    <mergeCell ref="R13:T13"/>
    <mergeCell ref="D6:G6"/>
    <mergeCell ref="C7:I7"/>
    <mergeCell ref="D9:G10"/>
    <mergeCell ref="K9:N10"/>
    <mergeCell ref="R9:U10"/>
    <mergeCell ref="K12:M12"/>
    <mergeCell ref="R12:T12"/>
  </mergeCells>
  <conditionalFormatting sqref="Q9 U12:U13">
    <cfRule type="cellIs" dxfId="0" priority="1" operator="equal">
      <formula>0</formula>
    </cfRule>
  </conditionalFormatting>
  <conditionalFormatting sqref="J9 N12:N13">
    <cfRule type="cellIs" dxfId="0" priority="2" operator="equal">
      <formula>0</formula>
    </cfRule>
  </conditionalFormatting>
  <conditionalFormatting sqref="H6 C9 G12:G13">
    <cfRule type="cellIs" dxfId="0" priority="3" operator="equal">
      <formula>0</formula>
    </cfRule>
  </conditionalFormatting>
  <conditionalFormatting sqref="H6 C9 J9 Q9 G12:G13 N12:N13 U12:U13">
    <cfRule type="colorScale" priority="4">
      <colorScale>
        <cfvo type="min"/>
        <cfvo type="percentile" val="50"/>
        <cfvo type="max"/>
        <color rgb="FFE67C73"/>
        <color rgb="FFFFD666"/>
        <color rgb="FF57BB8A"/>
      </colorScale>
    </cfRule>
  </conditionalFormatting>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rightToLeft="1" workbookViewId="0"/>
  </sheetViews>
  <sheetFormatPr customHeight="1" defaultColWidth="12.63" defaultRowHeight="15.75"/>
  <cols>
    <col customWidth="1" min="1" max="1" width="1.75"/>
    <col customWidth="1" min="2" max="3" width="7.38"/>
    <col customWidth="1" min="4" max="4" width="10.38"/>
    <col customWidth="1" min="5" max="5" width="8.38"/>
    <col customWidth="1" min="6" max="7" width="8.25"/>
    <col customWidth="1" min="8" max="8" width="7.25"/>
    <col customWidth="1" min="9" max="9" width="7.38"/>
    <col customWidth="1" min="10" max="10" width="10.38"/>
    <col customWidth="1" min="11" max="13" width="8.25"/>
    <col customWidth="1" min="14" max="14" width="6.38"/>
    <col customWidth="1" min="15" max="15" width="7.38"/>
    <col customWidth="1" min="16" max="16" width="10.38"/>
    <col customWidth="1" min="17" max="17" width="8.25"/>
    <col customWidth="1" min="18" max="18" width="7.63"/>
    <col customWidth="1" min="19" max="19" width="8.25"/>
    <col customWidth="1" min="20" max="20" width="6.38"/>
    <col customWidth="1" min="21" max="21" width="7.38"/>
    <col customWidth="1" min="22" max="22" width="10.38"/>
    <col customWidth="1" min="23" max="23" width="8.25"/>
    <col customWidth="1" min="24" max="24" width="9.13"/>
    <col customWidth="1" min="25" max="25" width="8.25"/>
    <col customWidth="1" min="26" max="26" width="7.25"/>
  </cols>
  <sheetData>
    <row r="1" ht="10.5" customHeight="1">
      <c r="A1" s="1"/>
      <c r="B1" s="2"/>
      <c r="C1" s="2"/>
      <c r="D1" s="2"/>
      <c r="E1" s="2"/>
      <c r="F1" s="2"/>
      <c r="G1" s="2"/>
      <c r="H1" s="2"/>
      <c r="I1" s="2"/>
      <c r="J1" s="2"/>
      <c r="K1" s="2"/>
      <c r="L1" s="2"/>
      <c r="M1" s="2"/>
      <c r="N1" s="2"/>
      <c r="O1" s="2"/>
      <c r="P1" s="2"/>
      <c r="Q1" s="2"/>
      <c r="R1" s="2"/>
      <c r="S1" s="2"/>
      <c r="T1" s="2"/>
      <c r="U1" s="2"/>
      <c r="V1" s="2"/>
      <c r="W1" s="2"/>
      <c r="X1" s="2"/>
      <c r="Y1" s="2"/>
      <c r="Z1" s="2"/>
    </row>
    <row r="2" ht="36.75" customHeight="1">
      <c r="A2" s="3"/>
      <c r="B2" s="4" t="str">
        <f>'الخطة الاستراتيجية'!B2</f>
        <v>جمعية ملهم للتنمية الذاتية</v>
      </c>
      <c r="C2" s="5"/>
      <c r="D2" s="5"/>
      <c r="E2" s="5"/>
      <c r="F2" s="5"/>
      <c r="G2" s="6"/>
      <c r="H2" s="7"/>
      <c r="I2" s="8" t="s">
        <v>0</v>
      </c>
      <c r="J2" s="9" t="s">
        <v>1</v>
      </c>
      <c r="K2" s="5"/>
      <c r="L2" s="10" t="str">
        <f>'الخطة الاستراتيجية'!K2</f>
        <v>التميز في تمكين الشباب</v>
      </c>
      <c r="M2" s="5"/>
      <c r="N2" s="5"/>
      <c r="O2" s="5"/>
      <c r="P2" s="6"/>
      <c r="Q2" s="7"/>
      <c r="R2" s="8" t="s">
        <v>0</v>
      </c>
      <c r="S2" s="9" t="s">
        <v>2</v>
      </c>
      <c r="T2" s="5"/>
      <c r="U2" s="158"/>
      <c r="V2" s="57" t="str">
        <f>'الخطة الاستراتيجية'!T2</f>
        <v>الإيجابية</v>
      </c>
      <c r="W2" s="57" t="str">
        <f>'الخطة الاستراتيجية'!U2</f>
        <v>الإخلاص</v>
      </c>
      <c r="X2" s="57" t="str">
        <f>'الخطة الاستراتيجية'!V2</f>
        <v>الشفافية </v>
      </c>
      <c r="Y2" s="57" t="str">
        <f>'الخطة الاستراتيجية'!W2</f>
        <v>الاحترام</v>
      </c>
      <c r="Z2" s="57" t="str">
        <f>'الخطة الاستراتيجية'!X2</f>
        <v>الإبداع</v>
      </c>
    </row>
    <row r="3" ht="9.0" customHeight="1">
      <c r="A3" s="13"/>
      <c r="B3" s="14"/>
      <c r="C3" s="15"/>
      <c r="D3" s="15"/>
      <c r="E3" s="15"/>
      <c r="F3" s="15"/>
      <c r="G3" s="15"/>
      <c r="H3" s="15"/>
      <c r="I3" s="15"/>
      <c r="J3" s="15"/>
      <c r="K3" s="15"/>
      <c r="L3" s="15"/>
      <c r="M3" s="15"/>
      <c r="N3" s="15"/>
      <c r="O3" s="15"/>
      <c r="P3" s="15"/>
      <c r="Q3" s="15"/>
      <c r="R3" s="15"/>
      <c r="S3" s="15"/>
      <c r="T3" s="15"/>
      <c r="U3" s="15"/>
      <c r="V3" s="15"/>
      <c r="W3" s="15"/>
      <c r="X3" s="15"/>
      <c r="Y3" s="15"/>
      <c r="Z3" s="159"/>
    </row>
    <row r="4" ht="31.5" customHeight="1">
      <c r="A4" s="3"/>
      <c r="B4" s="16" t="s">
        <v>0</v>
      </c>
      <c r="C4" s="17" t="s">
        <v>3</v>
      </c>
      <c r="D4" s="18"/>
      <c r="E4" s="19" t="str">
        <f>'الخطة الاستراتيجية'!E4</f>
        <v>جمعية أهلية تعتني ببناء القيم لدى الشباب، وتعزيز المهارات وبناء القدرات البشرية من خلال الممكنات البشرية وبوسائل حديثة</v>
      </c>
      <c r="F4" s="20"/>
      <c r="G4" s="20"/>
      <c r="H4" s="20"/>
      <c r="I4" s="20"/>
      <c r="J4" s="20"/>
      <c r="K4" s="20"/>
      <c r="L4" s="20"/>
      <c r="M4" s="20"/>
      <c r="N4" s="20"/>
      <c r="O4" s="20"/>
      <c r="P4" s="20"/>
      <c r="Q4" s="20"/>
      <c r="R4" s="20"/>
      <c r="S4" s="20"/>
      <c r="T4" s="20"/>
      <c r="U4" s="20"/>
      <c r="V4" s="20"/>
      <c r="W4" s="20"/>
      <c r="X4" s="20"/>
      <c r="Y4" s="20"/>
      <c r="Z4" s="21"/>
    </row>
    <row r="5" ht="9.0" customHeight="1">
      <c r="A5" s="3"/>
      <c r="B5" s="14"/>
      <c r="C5" s="15"/>
      <c r="D5" s="15"/>
      <c r="E5" s="15"/>
      <c r="F5" s="15"/>
      <c r="G5" s="15"/>
      <c r="H5" s="15"/>
      <c r="I5" s="15"/>
      <c r="J5" s="15"/>
      <c r="K5" s="15"/>
      <c r="L5" s="15"/>
      <c r="M5" s="15"/>
      <c r="N5" s="15"/>
      <c r="O5" s="15"/>
      <c r="P5" s="15"/>
      <c r="Q5" s="15"/>
      <c r="R5" s="15"/>
      <c r="S5" s="22"/>
      <c r="T5" s="22"/>
      <c r="U5" s="22"/>
      <c r="V5" s="22"/>
      <c r="W5" s="22"/>
      <c r="X5" s="22"/>
      <c r="Y5" s="22"/>
      <c r="Z5" s="160"/>
    </row>
    <row r="6" ht="33.0" customHeight="1">
      <c r="A6" s="3"/>
      <c r="B6" s="24"/>
      <c r="C6" s="136" t="s">
        <v>11</v>
      </c>
      <c r="D6" s="137" t="s">
        <v>139</v>
      </c>
      <c r="E6" s="138"/>
      <c r="F6" s="138"/>
      <c r="G6" s="18"/>
      <c r="H6" s="139">
        <f>'الأهداف والمؤشرات'!C23</f>
        <v>0</v>
      </c>
      <c r="I6" s="18"/>
      <c r="J6" s="38"/>
      <c r="K6" s="38"/>
      <c r="L6" s="38"/>
      <c r="M6" s="38"/>
      <c r="N6" s="38"/>
      <c r="O6" s="38"/>
      <c r="P6" s="38"/>
      <c r="Q6" s="38"/>
      <c r="R6" s="38"/>
      <c r="S6" s="12"/>
      <c r="T6" s="12"/>
      <c r="U6" s="1"/>
      <c r="V6" s="1"/>
      <c r="W6" s="1"/>
      <c r="X6" s="1"/>
      <c r="Y6" s="1"/>
      <c r="Z6" s="23"/>
    </row>
    <row r="7" ht="31.5" customHeight="1">
      <c r="A7" s="3"/>
      <c r="B7" s="24"/>
      <c r="C7" s="140" t="str">
        <f>'الرئيسية'!E17</f>
        <v>تنمية الموارد المالية واستدامتها</v>
      </c>
      <c r="D7" s="138"/>
      <c r="E7" s="138"/>
      <c r="F7" s="138"/>
      <c r="G7" s="138"/>
      <c r="H7" s="138"/>
      <c r="I7" s="18"/>
      <c r="J7" s="38"/>
      <c r="K7" s="38"/>
      <c r="L7" s="38"/>
      <c r="M7" s="38"/>
      <c r="N7" s="38"/>
      <c r="O7" s="38"/>
      <c r="P7" s="38"/>
      <c r="Q7" s="38"/>
      <c r="R7" s="38"/>
      <c r="S7" s="12"/>
      <c r="T7" s="12"/>
      <c r="U7" s="1"/>
      <c r="V7" s="1"/>
      <c r="W7" s="1"/>
      <c r="X7" s="1"/>
      <c r="Y7" s="1"/>
      <c r="Z7" s="23"/>
    </row>
    <row r="8" ht="7.5" customHeight="1">
      <c r="A8" s="3"/>
      <c r="B8" s="24"/>
      <c r="C8" s="38"/>
      <c r="D8" s="38"/>
      <c r="E8" s="38"/>
      <c r="F8" s="38"/>
      <c r="G8" s="38"/>
      <c r="H8" s="38"/>
      <c r="I8" s="38"/>
      <c r="J8" s="38"/>
      <c r="K8" s="38"/>
      <c r="L8" s="38"/>
      <c r="M8" s="38"/>
      <c r="N8" s="38"/>
      <c r="O8" s="38"/>
      <c r="P8" s="38"/>
      <c r="Q8" s="38"/>
      <c r="R8" s="38"/>
      <c r="S8" s="141"/>
      <c r="T8" s="141"/>
      <c r="U8" s="1"/>
      <c r="V8" s="1"/>
      <c r="W8" s="1"/>
      <c r="X8" s="1"/>
      <c r="Y8" s="1"/>
      <c r="Z8" s="23"/>
    </row>
    <row r="9" ht="31.5" customHeight="1">
      <c r="A9" s="3"/>
      <c r="B9" s="24"/>
      <c r="C9" s="154">
        <f>'الأهداف والمؤشرات'!F23</f>
        <v>0</v>
      </c>
      <c r="D9" s="143" t="str">
        <f>'الأهداف والمؤشرات'!E23</f>
        <v>تنمية وتنويع إيرادات الجمعية المالية.</v>
      </c>
      <c r="E9" s="27"/>
      <c r="F9" s="27"/>
      <c r="G9" s="37"/>
      <c r="H9" s="38"/>
      <c r="I9" s="1"/>
      <c r="J9" s="154" t="str">
        <f>'الأهداف والمؤشرات'!F25</f>
        <v/>
      </c>
      <c r="K9" s="143" t="str">
        <f>'الأهداف والمؤشرات'!E25</f>
        <v>تحقيق أوقاف واستثمارات ذات عائد مالي</v>
      </c>
      <c r="L9" s="27"/>
      <c r="M9" s="27"/>
      <c r="N9" s="37"/>
      <c r="O9" s="38"/>
      <c r="P9" s="38"/>
      <c r="Q9" s="154">
        <f>'الأهداف والمؤشرات'!F27</f>
        <v>0</v>
      </c>
      <c r="R9" s="143" t="str">
        <f>'الأهداف والمؤشرات'!E27</f>
        <v>تحقيق التكامل من خلال الشراكات الفاعلة</v>
      </c>
      <c r="S9" s="27"/>
      <c r="T9" s="27"/>
      <c r="U9" s="144"/>
      <c r="V9" s="1"/>
      <c r="W9" s="1"/>
      <c r="X9" s="1"/>
      <c r="Y9" s="1"/>
      <c r="Z9" s="48"/>
    </row>
    <row r="10" ht="31.5" customHeight="1">
      <c r="A10" s="3"/>
      <c r="B10" s="24"/>
      <c r="C10" s="136" t="s">
        <v>140</v>
      </c>
      <c r="D10" s="43"/>
      <c r="E10" s="145"/>
      <c r="F10" s="145"/>
      <c r="G10" s="44"/>
      <c r="H10" s="38"/>
      <c r="I10" s="1"/>
      <c r="J10" s="136" t="s">
        <v>141</v>
      </c>
      <c r="K10" s="43"/>
      <c r="L10" s="145"/>
      <c r="M10" s="145"/>
      <c r="N10" s="44"/>
      <c r="O10" s="38"/>
      <c r="P10" s="38"/>
      <c r="Q10" s="136" t="s">
        <v>142</v>
      </c>
      <c r="R10" s="146"/>
      <c r="S10" s="147"/>
      <c r="T10" s="147"/>
      <c r="U10" s="148"/>
      <c r="V10" s="1"/>
      <c r="W10" s="1"/>
      <c r="X10" s="1"/>
      <c r="Y10" s="1"/>
      <c r="Z10" s="23"/>
    </row>
    <row r="11" ht="7.5" customHeight="1">
      <c r="A11" s="3"/>
      <c r="B11" s="24"/>
      <c r="C11" s="149"/>
      <c r="D11" s="150"/>
      <c r="E11" s="150"/>
      <c r="F11" s="150"/>
      <c r="G11" s="150"/>
      <c r="H11" s="150"/>
      <c r="I11" s="1"/>
      <c r="J11" s="149"/>
      <c r="K11" s="150"/>
      <c r="L11" s="150"/>
      <c r="M11" s="150"/>
      <c r="N11" s="150"/>
      <c r="O11" s="150"/>
      <c r="P11" s="38"/>
      <c r="Q11" s="149"/>
      <c r="R11" s="151"/>
      <c r="S11" s="151"/>
      <c r="T11" s="151"/>
      <c r="U11" s="141"/>
      <c r="V11" s="1"/>
      <c r="W11" s="1"/>
      <c r="X11" s="1"/>
      <c r="Y11" s="1"/>
      <c r="Z11" s="23"/>
    </row>
    <row r="12" ht="28.5" customHeight="1">
      <c r="A12" s="3"/>
      <c r="B12" s="24"/>
      <c r="C12" s="152" t="s">
        <v>143</v>
      </c>
      <c r="D12" s="153" t="str">
        <f>'الأهداف والمؤشرات'!I23</f>
        <v>عدد مصادر إيرادات الجمعية</v>
      </c>
      <c r="E12" s="5"/>
      <c r="F12" s="5"/>
      <c r="G12" s="161">
        <f>'الأهداف والمؤشرات'!J23</f>
        <v>0</v>
      </c>
      <c r="H12" s="162"/>
      <c r="I12" s="1"/>
      <c r="J12" s="152" t="s">
        <v>144</v>
      </c>
      <c r="K12" s="153" t="str">
        <f>'الأهداف والمؤشرات'!I25</f>
        <v>عدد الأوقاف والاستثمارات</v>
      </c>
      <c r="L12" s="5"/>
      <c r="M12" s="5"/>
      <c r="N12" s="161" t="str">
        <f>'الأهداف والمؤشرات'!J25</f>
        <v/>
      </c>
      <c r="O12" s="162"/>
      <c r="P12" s="38"/>
      <c r="Q12" s="152" t="s">
        <v>145</v>
      </c>
      <c r="R12" s="153" t="str">
        <f>'الأهداف والمؤشرات'!I27</f>
        <v>عدد الشراكات التي تمت</v>
      </c>
      <c r="S12" s="5"/>
      <c r="T12" s="5"/>
      <c r="U12" s="161">
        <f>'الأهداف والمؤشرات'!J27</f>
        <v>0</v>
      </c>
      <c r="V12" s="1"/>
      <c r="W12" s="1"/>
      <c r="X12" s="1"/>
      <c r="Y12" s="1"/>
      <c r="Z12" s="48"/>
    </row>
    <row r="13" ht="28.5" customHeight="1">
      <c r="A13" s="3"/>
      <c r="B13" s="24"/>
      <c r="C13" s="152" t="s">
        <v>146</v>
      </c>
      <c r="D13" s="153" t="str">
        <f>'الأهداف والمؤشرات'!I24</f>
        <v>نسبة تحقيق المستهدف المالي من تنمية الموارد المالية</v>
      </c>
      <c r="E13" s="5"/>
      <c r="F13" s="5"/>
      <c r="G13" s="161" t="str">
        <f>'الأهداف والمؤشرات'!J24</f>
        <v/>
      </c>
      <c r="H13" s="162"/>
      <c r="I13" s="1"/>
      <c r="J13" s="152" t="s">
        <v>147</v>
      </c>
      <c r="K13" s="153" t="str">
        <f>'الأهداف والمؤشرات'!I26</f>
        <v>نسبة تحقيق مستهدفات الأوقاف والاستثمارات</v>
      </c>
      <c r="L13" s="5"/>
      <c r="M13" s="5"/>
      <c r="N13" s="163" t="str">
        <f>'الأهداف والمؤشرات'!J26</f>
        <v/>
      </c>
      <c r="O13" s="162"/>
      <c r="P13" s="38"/>
      <c r="Q13" s="152" t="s">
        <v>148</v>
      </c>
      <c r="R13" s="153" t="str">
        <f>'الأهداف والمؤشرات'!I28</f>
        <v>نسبة تفعيل الشراكات إلى عدد المشاريع واستثمارها</v>
      </c>
      <c r="S13" s="5"/>
      <c r="T13" s="5"/>
      <c r="U13" s="161"/>
      <c r="V13" s="1"/>
      <c r="W13" s="1"/>
      <c r="X13" s="1"/>
      <c r="Y13" s="1"/>
      <c r="Z13" s="48"/>
    </row>
    <row r="14" ht="15.0" customHeight="1">
      <c r="A14" s="3"/>
      <c r="B14" s="24"/>
      <c r="C14" s="1"/>
      <c r="D14" s="1"/>
      <c r="E14" s="22"/>
      <c r="F14" s="22"/>
      <c r="G14" s="1"/>
      <c r="H14" s="1"/>
      <c r="I14" s="1"/>
      <c r="J14" s="22"/>
      <c r="K14" s="22"/>
      <c r="L14" s="22"/>
      <c r="M14" s="1"/>
      <c r="N14" s="1"/>
      <c r="O14" s="1"/>
      <c r="P14" s="38"/>
      <c r="Q14" s="22"/>
      <c r="R14" s="22"/>
      <c r="S14" s="22"/>
      <c r="T14" s="1"/>
      <c r="U14" s="1"/>
      <c r="V14" s="1"/>
      <c r="W14" s="1"/>
      <c r="X14" s="1"/>
      <c r="Y14" s="1"/>
      <c r="Z14" s="23"/>
    </row>
    <row r="15">
      <c r="A15" s="3"/>
      <c r="B15" s="54"/>
      <c r="C15" s="55"/>
      <c r="D15" s="55"/>
      <c r="E15" s="55"/>
      <c r="F15" s="55"/>
      <c r="G15" s="55"/>
      <c r="H15" s="55"/>
      <c r="I15" s="55"/>
      <c r="J15" s="55"/>
      <c r="K15" s="55"/>
      <c r="L15" s="55"/>
      <c r="M15" s="55"/>
      <c r="N15" s="55"/>
      <c r="O15" s="55"/>
      <c r="P15" s="55"/>
      <c r="Q15" s="55"/>
      <c r="R15" s="55"/>
      <c r="S15" s="55"/>
      <c r="T15" s="55"/>
      <c r="U15" s="55"/>
      <c r="V15" s="55"/>
      <c r="W15" s="55"/>
      <c r="X15" s="55"/>
      <c r="Y15" s="55"/>
      <c r="Z15" s="56"/>
    </row>
    <row r="16">
      <c r="A16" s="134"/>
      <c r="B16" s="135"/>
      <c r="C16" s="135"/>
      <c r="D16" s="135"/>
      <c r="E16" s="135"/>
      <c r="F16" s="135"/>
      <c r="G16" s="135"/>
      <c r="H16" s="135"/>
      <c r="I16" s="135"/>
      <c r="J16" s="135"/>
      <c r="K16" s="135"/>
      <c r="L16" s="135"/>
      <c r="M16" s="135"/>
      <c r="N16" s="135"/>
      <c r="O16" s="135"/>
      <c r="P16" s="135"/>
      <c r="Q16" s="135"/>
      <c r="R16" s="135"/>
      <c r="S16" s="135"/>
      <c r="T16" s="135"/>
      <c r="U16" s="135"/>
      <c r="V16" s="135"/>
      <c r="W16" s="135"/>
      <c r="X16" s="135"/>
      <c r="Y16" s="135"/>
      <c r="Z16" s="135"/>
    </row>
    <row r="17">
      <c r="A17" s="134"/>
      <c r="B17" s="134"/>
      <c r="C17" s="134"/>
      <c r="D17" s="134"/>
      <c r="E17" s="134"/>
      <c r="F17" s="134"/>
      <c r="G17" s="134"/>
      <c r="H17" s="134"/>
      <c r="I17" s="134"/>
      <c r="J17" s="134"/>
      <c r="K17" s="134"/>
      <c r="L17" s="134"/>
      <c r="M17" s="134"/>
      <c r="N17" s="134"/>
      <c r="O17" s="134"/>
      <c r="P17" s="134"/>
      <c r="Q17" s="134"/>
      <c r="R17" s="134"/>
      <c r="S17" s="134"/>
      <c r="T17" s="134"/>
      <c r="U17" s="134"/>
      <c r="V17" s="134"/>
      <c r="W17" s="134"/>
      <c r="X17" s="134"/>
      <c r="Y17" s="134"/>
      <c r="Z17" s="134"/>
    </row>
    <row r="18">
      <c r="A18" s="134"/>
      <c r="B18" s="134"/>
      <c r="C18" s="134"/>
      <c r="D18" s="134"/>
      <c r="E18" s="134"/>
      <c r="F18" s="134"/>
      <c r="G18" s="134"/>
      <c r="H18" s="134"/>
      <c r="I18" s="134"/>
      <c r="J18" s="134"/>
      <c r="K18" s="134"/>
      <c r="L18" s="134"/>
      <c r="M18" s="134"/>
      <c r="N18" s="134"/>
      <c r="O18" s="134"/>
      <c r="P18" s="134"/>
      <c r="Q18" s="134"/>
      <c r="R18" s="134"/>
      <c r="S18" s="134"/>
      <c r="T18" s="134"/>
      <c r="U18" s="134"/>
      <c r="V18" s="134"/>
      <c r="W18" s="134"/>
      <c r="X18" s="134"/>
      <c r="Y18" s="134"/>
      <c r="Z18" s="134"/>
    </row>
    <row r="19">
      <c r="A19" s="134"/>
      <c r="B19" s="134"/>
      <c r="C19" s="134"/>
      <c r="D19" s="134"/>
      <c r="E19" s="134"/>
      <c r="F19" s="134"/>
      <c r="G19" s="134"/>
      <c r="H19" s="134"/>
      <c r="I19" s="134"/>
      <c r="J19" s="134"/>
      <c r="K19" s="134"/>
      <c r="L19" s="134"/>
      <c r="M19" s="134"/>
      <c r="N19" s="134"/>
      <c r="O19" s="134"/>
      <c r="P19" s="134"/>
      <c r="Q19" s="134"/>
      <c r="R19" s="134"/>
      <c r="S19" s="134"/>
      <c r="T19" s="134"/>
      <c r="U19" s="134"/>
      <c r="V19" s="134"/>
      <c r="W19" s="134"/>
      <c r="X19" s="134"/>
      <c r="Y19" s="134"/>
      <c r="Z19" s="134"/>
    </row>
  </sheetData>
  <mergeCells count="18">
    <mergeCell ref="B2:G2"/>
    <mergeCell ref="J2:K2"/>
    <mergeCell ref="L2:P2"/>
    <mergeCell ref="S2:U2"/>
    <mergeCell ref="C4:D4"/>
    <mergeCell ref="E4:Z4"/>
    <mergeCell ref="H6:I6"/>
    <mergeCell ref="D12:F12"/>
    <mergeCell ref="D13:F13"/>
    <mergeCell ref="K13:M13"/>
    <mergeCell ref="R13:T13"/>
    <mergeCell ref="D6:G6"/>
    <mergeCell ref="C7:I7"/>
    <mergeCell ref="D9:G10"/>
    <mergeCell ref="K9:N10"/>
    <mergeCell ref="R9:U10"/>
    <mergeCell ref="K12:M12"/>
    <mergeCell ref="R12:T12"/>
  </mergeCells>
  <conditionalFormatting sqref="H6 C9 Q9 G12:G13 U12:U13">
    <cfRule type="cellIs" dxfId="0" priority="1" operator="equal">
      <formula>0</formula>
    </cfRule>
  </conditionalFormatting>
  <conditionalFormatting sqref="J9 N12:N13">
    <cfRule type="cellIs" dxfId="0" priority="2" operator="equal">
      <formula>0</formula>
    </cfRule>
  </conditionalFormatting>
  <conditionalFormatting sqref="H6 C9 G12:G13">
    <cfRule type="cellIs" dxfId="0" priority="3" operator="equal">
      <formula>0</formula>
    </cfRule>
  </conditionalFormatting>
  <conditionalFormatting sqref="H6 C9 J9 Q9 G12:G13 N12:N13 U12:U13">
    <cfRule type="colorScale" priority="4">
      <colorScale>
        <cfvo type="min"/>
        <cfvo type="percentile" val="50"/>
        <cfvo type="max"/>
        <color rgb="FFE67C73"/>
        <color rgb="FFFFD666"/>
        <color rgb="FF57BB8A"/>
      </colorScale>
    </cfRule>
  </conditionalFormatting>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rightToLeft="1" workbookViewId="0"/>
  </sheetViews>
  <sheetFormatPr customHeight="1" defaultColWidth="12.63" defaultRowHeight="15.75"/>
  <cols>
    <col customWidth="1" min="1" max="1" width="3.63"/>
    <col customWidth="1" min="2" max="3" width="8.25"/>
    <col customWidth="1" min="4" max="5" width="8.38"/>
    <col customWidth="1" min="6" max="7" width="8.25"/>
    <col customWidth="1" min="8" max="8" width="5.75"/>
    <col customWidth="1" min="9" max="9" width="8.25"/>
    <col customWidth="1" min="10" max="10" width="8.38"/>
    <col customWidth="1" min="11" max="13" width="8.25"/>
    <col customWidth="1" min="14" max="14" width="6.38"/>
    <col customWidth="1" min="15" max="15" width="8.25"/>
    <col customWidth="1" min="16" max="16" width="8.38"/>
    <col customWidth="1" min="17" max="17" width="7.75"/>
    <col customWidth="1" min="18" max="19" width="8.25"/>
    <col customWidth="1" min="20" max="20" width="6.38"/>
    <col customWidth="1" min="21" max="23" width="8.25"/>
    <col customWidth="1" min="24" max="24" width="9.63"/>
    <col customWidth="1" min="25" max="25" width="8.25"/>
    <col customWidth="1" min="26" max="26" width="8.75"/>
  </cols>
  <sheetData>
    <row r="1" ht="10.5" customHeight="1">
      <c r="A1" s="1"/>
      <c r="B1" s="2"/>
      <c r="C1" s="2"/>
      <c r="D1" s="2"/>
      <c r="E1" s="2"/>
      <c r="F1" s="2"/>
      <c r="G1" s="2"/>
      <c r="H1" s="2"/>
      <c r="I1" s="2"/>
      <c r="J1" s="2"/>
      <c r="K1" s="2"/>
      <c r="L1" s="2"/>
      <c r="M1" s="2"/>
      <c r="N1" s="2"/>
      <c r="O1" s="2"/>
      <c r="P1" s="2"/>
      <c r="Q1" s="2"/>
      <c r="R1" s="2"/>
      <c r="S1" s="2"/>
      <c r="T1" s="2"/>
      <c r="U1" s="2"/>
      <c r="V1" s="2"/>
      <c r="W1" s="2"/>
      <c r="X1" s="2"/>
      <c r="Y1" s="2"/>
      <c r="Z1" s="2"/>
    </row>
    <row r="2" ht="36.75" customHeight="1">
      <c r="A2" s="3"/>
      <c r="B2" s="4" t="str">
        <f>'الخطة الاستراتيجية'!B2</f>
        <v>جمعية ملهم للتنمية الذاتية</v>
      </c>
      <c r="C2" s="5"/>
      <c r="D2" s="5"/>
      <c r="E2" s="5"/>
      <c r="F2" s="5"/>
      <c r="G2" s="6"/>
      <c r="H2" s="7"/>
      <c r="I2" s="8" t="s">
        <v>0</v>
      </c>
      <c r="J2" s="9" t="s">
        <v>1</v>
      </c>
      <c r="K2" s="5"/>
      <c r="L2" s="10" t="str">
        <f>'الخطة الاستراتيجية'!K2</f>
        <v>التميز في تمكين الشباب</v>
      </c>
      <c r="M2" s="5"/>
      <c r="N2" s="5"/>
      <c r="O2" s="5"/>
      <c r="P2" s="6"/>
      <c r="Q2" s="7"/>
      <c r="R2" s="8" t="s">
        <v>0</v>
      </c>
      <c r="S2" s="9" t="s">
        <v>2</v>
      </c>
      <c r="T2" s="5"/>
      <c r="U2" s="158"/>
      <c r="V2" s="57" t="str">
        <f>'الخطة الاستراتيجية'!T2</f>
        <v>الإيجابية</v>
      </c>
      <c r="W2" s="57" t="str">
        <f>'الخطة الاستراتيجية'!U2</f>
        <v>الإخلاص</v>
      </c>
      <c r="X2" s="57" t="str">
        <f>'الخطة الاستراتيجية'!V2</f>
        <v>الشفافية </v>
      </c>
      <c r="Y2" s="57" t="str">
        <f>'الخطة الاستراتيجية'!W2</f>
        <v>الاحترام</v>
      </c>
      <c r="Z2" s="57" t="str">
        <f>'الخطة الاستراتيجية'!X2</f>
        <v>الإبداع</v>
      </c>
    </row>
    <row r="3" ht="9.0" customHeight="1">
      <c r="A3" s="13"/>
      <c r="B3" s="14"/>
      <c r="C3" s="15"/>
      <c r="D3" s="15"/>
      <c r="E3" s="15"/>
      <c r="F3" s="15"/>
      <c r="G3" s="15"/>
      <c r="H3" s="15"/>
      <c r="I3" s="15"/>
      <c r="J3" s="15"/>
      <c r="K3" s="15"/>
      <c r="L3" s="15"/>
      <c r="M3" s="15"/>
      <c r="N3" s="15"/>
      <c r="O3" s="15"/>
      <c r="P3" s="15"/>
      <c r="Q3" s="15"/>
      <c r="R3" s="15"/>
      <c r="S3" s="15"/>
      <c r="T3" s="15"/>
      <c r="U3" s="15"/>
      <c r="V3" s="15"/>
      <c r="W3" s="15"/>
      <c r="X3" s="15"/>
      <c r="Y3" s="15"/>
      <c r="Z3" s="159"/>
    </row>
    <row r="4" ht="31.5" customHeight="1">
      <c r="A4" s="3"/>
      <c r="B4" s="16" t="s">
        <v>0</v>
      </c>
      <c r="C4" s="17" t="s">
        <v>3</v>
      </c>
      <c r="D4" s="18"/>
      <c r="E4" s="19" t="str">
        <f>'الخطة الاستراتيجية'!E4</f>
        <v>جمعية أهلية تعتني ببناء القيم لدى الشباب، وتعزيز المهارات وبناء القدرات البشرية من خلال الممكنات البشرية وبوسائل حديثة</v>
      </c>
      <c r="F4" s="20"/>
      <c r="G4" s="20"/>
      <c r="H4" s="20"/>
      <c r="I4" s="20"/>
      <c r="J4" s="20"/>
      <c r="K4" s="20"/>
      <c r="L4" s="20"/>
      <c r="M4" s="20"/>
      <c r="N4" s="20"/>
      <c r="O4" s="20"/>
      <c r="P4" s="20"/>
      <c r="Q4" s="20"/>
      <c r="R4" s="20"/>
      <c r="S4" s="20"/>
      <c r="T4" s="20"/>
      <c r="U4" s="20"/>
      <c r="V4" s="20"/>
      <c r="W4" s="20"/>
      <c r="X4" s="20"/>
      <c r="Y4" s="20"/>
      <c r="Z4" s="21"/>
    </row>
    <row r="5" ht="9.0" customHeight="1">
      <c r="A5" s="3"/>
      <c r="B5" s="14"/>
      <c r="C5" s="15"/>
      <c r="D5" s="15"/>
      <c r="E5" s="15"/>
      <c r="F5" s="15"/>
      <c r="G5" s="15"/>
      <c r="H5" s="15"/>
      <c r="I5" s="15"/>
      <c r="J5" s="15"/>
      <c r="K5" s="15"/>
      <c r="L5" s="15"/>
      <c r="M5" s="15"/>
      <c r="N5" s="15"/>
      <c r="O5" s="15"/>
      <c r="P5" s="15"/>
      <c r="Q5" s="15"/>
      <c r="R5" s="15"/>
      <c r="S5" s="22"/>
      <c r="T5" s="22"/>
      <c r="U5" s="22"/>
      <c r="V5" s="22"/>
      <c r="W5" s="22"/>
      <c r="X5" s="22"/>
      <c r="Y5" s="22"/>
      <c r="Z5" s="160"/>
    </row>
    <row r="6" ht="33.0" customHeight="1">
      <c r="A6" s="3"/>
      <c r="B6" s="24"/>
      <c r="C6" s="136" t="s">
        <v>13</v>
      </c>
      <c r="D6" s="137" t="s">
        <v>149</v>
      </c>
      <c r="E6" s="138"/>
      <c r="F6" s="138"/>
      <c r="G6" s="18"/>
      <c r="H6" s="139">
        <f>'الأهداف والمؤشرات'!C29</f>
        <v>0</v>
      </c>
      <c r="I6" s="18"/>
      <c r="J6" s="38"/>
      <c r="K6" s="38"/>
      <c r="L6" s="38"/>
      <c r="M6" s="38"/>
      <c r="N6" s="38"/>
      <c r="O6" s="38"/>
      <c r="P6" s="38"/>
      <c r="Q6" s="38"/>
      <c r="R6" s="38"/>
      <c r="S6" s="12"/>
      <c r="T6" s="12"/>
      <c r="U6" s="1"/>
      <c r="V6" s="1"/>
      <c r="W6" s="1"/>
      <c r="X6" s="1"/>
      <c r="Y6" s="1"/>
      <c r="Z6" s="23"/>
    </row>
    <row r="7" ht="31.5" customHeight="1">
      <c r="A7" s="3"/>
      <c r="B7" s="24"/>
      <c r="C7" s="140" t="str">
        <f>'الرئيسية'!E20</f>
        <v>تحقيق التميز المؤسسي </v>
      </c>
      <c r="D7" s="138"/>
      <c r="E7" s="138"/>
      <c r="F7" s="138"/>
      <c r="G7" s="138"/>
      <c r="H7" s="138"/>
      <c r="I7" s="18"/>
      <c r="J7" s="38"/>
      <c r="K7" s="38"/>
      <c r="L7" s="38"/>
      <c r="M7" s="38"/>
      <c r="N7" s="38"/>
      <c r="O7" s="38"/>
      <c r="P7" s="38"/>
      <c r="Q7" s="38"/>
      <c r="R7" s="38"/>
      <c r="S7" s="12"/>
      <c r="T7" s="12"/>
      <c r="U7" s="1"/>
      <c r="V7" s="1"/>
      <c r="W7" s="1"/>
      <c r="X7" s="1"/>
      <c r="Y7" s="1"/>
      <c r="Z7" s="23"/>
    </row>
    <row r="8" ht="7.5" customHeight="1">
      <c r="A8" s="3"/>
      <c r="B8" s="24"/>
      <c r="C8" s="38"/>
      <c r="D8" s="38"/>
      <c r="E8" s="38"/>
      <c r="F8" s="38"/>
      <c r="G8" s="38"/>
      <c r="H8" s="38"/>
      <c r="I8" s="38"/>
      <c r="J8" s="38"/>
      <c r="K8" s="38"/>
      <c r="L8" s="38"/>
      <c r="M8" s="38"/>
      <c r="N8" s="38"/>
      <c r="O8" s="38"/>
      <c r="P8" s="38"/>
      <c r="Q8" s="38"/>
      <c r="R8" s="38"/>
      <c r="S8" s="141"/>
      <c r="T8" s="141"/>
      <c r="U8" s="1"/>
      <c r="V8" s="1"/>
      <c r="W8" s="1"/>
      <c r="X8" s="1"/>
      <c r="Y8" s="1"/>
      <c r="Z8" s="23"/>
    </row>
    <row r="9" ht="31.5" customHeight="1">
      <c r="A9" s="3"/>
      <c r="B9" s="24"/>
      <c r="C9" s="154">
        <f>'الأهداف والمؤشرات'!F29</f>
        <v>0</v>
      </c>
      <c r="D9" s="143" t="str">
        <f>'الأهداف والمؤشرات'!E29</f>
        <v>تنمية وتمكين ورفع كفاءة العاملين والمتطوعين.</v>
      </c>
      <c r="E9" s="27"/>
      <c r="F9" s="27"/>
      <c r="G9" s="37"/>
      <c r="H9" s="38"/>
      <c r="I9" s="1"/>
      <c r="J9" s="154" t="str">
        <f>'الأهداف والمؤشرات'!F31</f>
        <v/>
      </c>
      <c r="K9" s="143" t="str">
        <f>'الأهداف والمؤشرات'!E31</f>
        <v>بناء أنظمة إدارية مؤسسية داخلية.</v>
      </c>
      <c r="L9" s="27"/>
      <c r="M9" s="27"/>
      <c r="N9" s="37"/>
      <c r="O9" s="38"/>
      <c r="P9" s="38"/>
      <c r="Q9" s="154">
        <f>'الأهداف والمؤشرات'!F33</f>
        <v>0</v>
      </c>
      <c r="R9" s="143" t="str">
        <f>'الأهداف والمؤشرات'!E33</f>
        <v>تعزيز الصورة الذهنية عن الجمعية.</v>
      </c>
      <c r="S9" s="27"/>
      <c r="T9" s="27"/>
      <c r="U9" s="144"/>
      <c r="V9" s="1"/>
      <c r="W9" s="1"/>
      <c r="X9" s="1"/>
      <c r="Y9" s="1"/>
      <c r="Z9" s="48"/>
    </row>
    <row r="10" ht="31.5" customHeight="1">
      <c r="A10" s="3"/>
      <c r="B10" s="24"/>
      <c r="C10" s="136" t="s">
        <v>150</v>
      </c>
      <c r="D10" s="43"/>
      <c r="E10" s="145"/>
      <c r="F10" s="145"/>
      <c r="G10" s="44"/>
      <c r="H10" s="38"/>
      <c r="I10" s="1"/>
      <c r="J10" s="136" t="s">
        <v>151</v>
      </c>
      <c r="K10" s="43"/>
      <c r="L10" s="145"/>
      <c r="M10" s="145"/>
      <c r="N10" s="44"/>
      <c r="O10" s="38"/>
      <c r="P10" s="38"/>
      <c r="Q10" s="136" t="s">
        <v>152</v>
      </c>
      <c r="R10" s="146"/>
      <c r="S10" s="147"/>
      <c r="T10" s="147"/>
      <c r="U10" s="148"/>
      <c r="V10" s="1"/>
      <c r="W10" s="1"/>
      <c r="X10" s="1"/>
      <c r="Y10" s="1"/>
      <c r="Z10" s="23"/>
    </row>
    <row r="11" ht="7.5" customHeight="1">
      <c r="A11" s="3"/>
      <c r="B11" s="24"/>
      <c r="C11" s="149"/>
      <c r="D11" s="150"/>
      <c r="E11" s="150"/>
      <c r="F11" s="150"/>
      <c r="G11" s="150"/>
      <c r="H11" s="150"/>
      <c r="I11" s="1"/>
      <c r="J11" s="149"/>
      <c r="K11" s="150"/>
      <c r="L11" s="150"/>
      <c r="M11" s="150"/>
      <c r="N11" s="150"/>
      <c r="O11" s="150"/>
      <c r="P11" s="38"/>
      <c r="Q11" s="149"/>
      <c r="R11" s="151"/>
      <c r="S11" s="151"/>
      <c r="T11" s="151"/>
      <c r="U11" s="141"/>
      <c r="V11" s="1"/>
      <c r="W11" s="1"/>
      <c r="X11" s="1"/>
      <c r="Y11" s="1"/>
      <c r="Z11" s="23"/>
    </row>
    <row r="12" ht="31.5" customHeight="1">
      <c r="A12" s="3"/>
      <c r="B12" s="24"/>
      <c r="C12" s="152" t="s">
        <v>153</v>
      </c>
      <c r="D12" s="153" t="str">
        <f>'الأهداف والمؤشرات'!I29</f>
        <v>عدد المشاريع التطويرية التي قُدّمت للعاملين والمتطوعين وفق الجدارات</v>
      </c>
      <c r="E12" s="5"/>
      <c r="F12" s="5"/>
      <c r="G12" s="161">
        <f>'الأهداف والمؤشرات'!J29</f>
        <v>0</v>
      </c>
      <c r="H12" s="162"/>
      <c r="I12" s="1"/>
      <c r="J12" s="152" t="s">
        <v>154</v>
      </c>
      <c r="K12" s="153" t="str">
        <f>'الأهداف والمؤشرات'!I31</f>
        <v>عدد المشاركات في الاعتمادات وجوائز التميز وبناء الأنظمة الإدارية</v>
      </c>
      <c r="L12" s="5"/>
      <c r="M12" s="5"/>
      <c r="N12" s="161" t="str">
        <f>'الأهداف والمؤشرات'!J31</f>
        <v/>
      </c>
      <c r="O12" s="162"/>
      <c r="P12" s="38"/>
      <c r="Q12" s="152" t="s">
        <v>155</v>
      </c>
      <c r="R12" s="153" t="str">
        <f>'الأهداف والمؤشرات'!I33</f>
        <v>عدد المبادرات المقدمة لتعزيز الصورة الذهينة عن الجمعية</v>
      </c>
      <c r="S12" s="5"/>
      <c r="T12" s="5"/>
      <c r="U12" s="161">
        <f>'الأهداف والمؤشرات'!J33</f>
        <v>0</v>
      </c>
      <c r="V12" s="1"/>
      <c r="W12" s="1"/>
      <c r="X12" s="1"/>
      <c r="Y12" s="1"/>
      <c r="Z12" s="48"/>
    </row>
    <row r="13" ht="31.5" customHeight="1">
      <c r="A13" s="3"/>
      <c r="B13" s="24"/>
      <c r="C13" s="152" t="s">
        <v>156</v>
      </c>
      <c r="D13" s="153" t="str">
        <f>'الأهداف والمؤشرات'!I30</f>
        <v>نسبة تحقيق رضا العاملين من المشاريع التطويرية</v>
      </c>
      <c r="E13" s="5"/>
      <c r="F13" s="5"/>
      <c r="G13" s="161" t="str">
        <f>'الأهداف والمؤشرات'!J30</f>
        <v/>
      </c>
      <c r="H13" s="162"/>
      <c r="I13" s="1"/>
      <c r="J13" s="152" t="s">
        <v>157</v>
      </c>
      <c r="K13" s="153" t="str">
        <f>'الأهداف والمؤشرات'!I32</f>
        <v>نسبة تفعيل الأنظمة الإدارية وتحقيق المستهدفات في الاعتمادات</v>
      </c>
      <c r="L13" s="5"/>
      <c r="M13" s="5"/>
      <c r="N13" s="163" t="str">
        <f>'الأهداف والمؤشرات'!J32</f>
        <v/>
      </c>
      <c r="O13" s="162"/>
      <c r="P13" s="38"/>
      <c r="Q13" s="152" t="s">
        <v>158</v>
      </c>
      <c r="R13" s="153" t="str">
        <f>'الأهداف والمؤشرات'!I34</f>
        <v>نسبة تحقيق رضا أصحاب المصلحة والمستفيدين</v>
      </c>
      <c r="S13" s="5"/>
      <c r="T13" s="5"/>
      <c r="U13" s="161" t="str">
        <f>'الأهداف والمؤشرات'!J34</f>
        <v/>
      </c>
      <c r="V13" s="1"/>
      <c r="W13" s="1"/>
      <c r="X13" s="1"/>
      <c r="Y13" s="1"/>
      <c r="Z13" s="48"/>
    </row>
    <row r="14" ht="15.0" customHeight="1">
      <c r="A14" s="3"/>
      <c r="B14" s="24"/>
      <c r="C14" s="1"/>
      <c r="D14" s="1"/>
      <c r="E14" s="22"/>
      <c r="F14" s="22"/>
      <c r="G14" s="1"/>
      <c r="H14" s="1"/>
      <c r="I14" s="1"/>
      <c r="J14" s="22"/>
      <c r="K14" s="22"/>
      <c r="L14" s="22"/>
      <c r="M14" s="1"/>
      <c r="N14" s="1"/>
      <c r="O14" s="1"/>
      <c r="P14" s="38"/>
      <c r="Q14" s="22"/>
      <c r="R14" s="22"/>
      <c r="S14" s="22"/>
      <c r="T14" s="1"/>
      <c r="U14" s="1"/>
      <c r="V14" s="1"/>
      <c r="W14" s="1"/>
      <c r="X14" s="1"/>
      <c r="Y14" s="1"/>
      <c r="Z14" s="23"/>
    </row>
    <row r="15">
      <c r="A15" s="3"/>
      <c r="B15" s="54"/>
      <c r="C15" s="55"/>
      <c r="D15" s="55"/>
      <c r="E15" s="55"/>
      <c r="F15" s="55"/>
      <c r="G15" s="55"/>
      <c r="H15" s="55"/>
      <c r="I15" s="55"/>
      <c r="J15" s="55"/>
      <c r="K15" s="55"/>
      <c r="L15" s="55"/>
      <c r="M15" s="55"/>
      <c r="N15" s="55"/>
      <c r="O15" s="55"/>
      <c r="P15" s="55"/>
      <c r="Q15" s="55"/>
      <c r="R15" s="55"/>
      <c r="S15" s="55"/>
      <c r="T15" s="55"/>
      <c r="U15" s="55"/>
      <c r="V15" s="55"/>
      <c r="W15" s="55"/>
      <c r="X15" s="55"/>
      <c r="Y15" s="55"/>
      <c r="Z15" s="56"/>
    </row>
    <row r="16">
      <c r="A16" s="134"/>
      <c r="B16" s="135"/>
      <c r="C16" s="135"/>
      <c r="D16" s="135"/>
      <c r="E16" s="135"/>
      <c r="F16" s="135"/>
      <c r="G16" s="135"/>
      <c r="H16" s="135"/>
      <c r="I16" s="135"/>
      <c r="J16" s="135"/>
      <c r="K16" s="135"/>
      <c r="L16" s="135"/>
      <c r="M16" s="135"/>
      <c r="N16" s="135"/>
      <c r="O16" s="135"/>
      <c r="P16" s="135"/>
      <c r="Q16" s="135"/>
      <c r="R16" s="135"/>
      <c r="S16" s="135"/>
      <c r="T16" s="135"/>
      <c r="U16" s="135"/>
      <c r="V16" s="135"/>
      <c r="W16" s="135"/>
      <c r="X16" s="135"/>
      <c r="Y16" s="135"/>
      <c r="Z16" s="135"/>
    </row>
    <row r="17">
      <c r="A17" s="134"/>
      <c r="B17" s="134"/>
      <c r="C17" s="134"/>
      <c r="D17" s="134"/>
      <c r="E17" s="134"/>
      <c r="F17" s="134"/>
      <c r="G17" s="134"/>
      <c r="H17" s="134"/>
      <c r="I17" s="134"/>
      <c r="J17" s="134"/>
      <c r="K17" s="134"/>
      <c r="L17" s="134"/>
      <c r="M17" s="134"/>
      <c r="N17" s="134"/>
      <c r="O17" s="134"/>
      <c r="P17" s="134"/>
      <c r="Q17" s="134"/>
      <c r="R17" s="134"/>
      <c r="S17" s="134"/>
      <c r="T17" s="134"/>
      <c r="U17" s="134"/>
      <c r="V17" s="134"/>
      <c r="W17" s="134"/>
      <c r="X17" s="134"/>
      <c r="Y17" s="134"/>
      <c r="Z17" s="134"/>
    </row>
    <row r="18">
      <c r="A18" s="134"/>
      <c r="B18" s="134"/>
      <c r="C18" s="134"/>
      <c r="D18" s="134"/>
      <c r="E18" s="134"/>
      <c r="F18" s="134"/>
      <c r="G18" s="134"/>
      <c r="H18" s="134"/>
      <c r="I18" s="134"/>
      <c r="J18" s="134"/>
      <c r="K18" s="134"/>
      <c r="L18" s="134"/>
      <c r="M18" s="134"/>
      <c r="N18" s="134"/>
      <c r="O18" s="134"/>
      <c r="P18" s="134"/>
      <c r="Q18" s="134"/>
      <c r="R18" s="134"/>
      <c r="S18" s="134"/>
      <c r="T18" s="134"/>
      <c r="U18" s="134"/>
      <c r="V18" s="134"/>
      <c r="W18" s="134"/>
      <c r="X18" s="134"/>
      <c r="Y18" s="134"/>
      <c r="Z18" s="134"/>
    </row>
    <row r="19">
      <c r="A19" s="134"/>
      <c r="B19" s="134"/>
      <c r="C19" s="134"/>
      <c r="D19" s="134"/>
      <c r="E19" s="134"/>
      <c r="F19" s="134"/>
      <c r="G19" s="134"/>
      <c r="H19" s="134"/>
      <c r="I19" s="134"/>
      <c r="J19" s="134"/>
      <c r="K19" s="134"/>
      <c r="L19" s="134"/>
      <c r="M19" s="134"/>
      <c r="N19" s="134"/>
      <c r="O19" s="134"/>
      <c r="P19" s="134"/>
      <c r="Q19" s="134"/>
      <c r="R19" s="134"/>
      <c r="S19" s="134"/>
      <c r="T19" s="134"/>
      <c r="U19" s="134"/>
      <c r="V19" s="134"/>
      <c r="W19" s="134"/>
      <c r="X19" s="134"/>
      <c r="Y19" s="134"/>
      <c r="Z19" s="134"/>
    </row>
  </sheetData>
  <mergeCells count="18">
    <mergeCell ref="B2:G2"/>
    <mergeCell ref="J2:K2"/>
    <mergeCell ref="L2:P2"/>
    <mergeCell ref="S2:U2"/>
    <mergeCell ref="C4:D4"/>
    <mergeCell ref="E4:Z4"/>
    <mergeCell ref="H6:I6"/>
    <mergeCell ref="D12:F12"/>
    <mergeCell ref="D13:F13"/>
    <mergeCell ref="K13:M13"/>
    <mergeCell ref="R13:T13"/>
    <mergeCell ref="D6:G6"/>
    <mergeCell ref="C7:I7"/>
    <mergeCell ref="D9:G10"/>
    <mergeCell ref="K9:N10"/>
    <mergeCell ref="R9:U10"/>
    <mergeCell ref="K12:M12"/>
    <mergeCell ref="R12:T12"/>
  </mergeCells>
  <conditionalFormatting sqref="H6 C9 Q9 G12:G13 U12:U13 N13">
    <cfRule type="cellIs" dxfId="0" priority="1" operator="equal">
      <formula>0</formula>
    </cfRule>
  </conditionalFormatting>
  <conditionalFormatting sqref="J9 N12:N13">
    <cfRule type="cellIs" dxfId="0" priority="2" operator="equal">
      <formula>0</formula>
    </cfRule>
  </conditionalFormatting>
  <conditionalFormatting sqref="H6 C9 G12:G13">
    <cfRule type="cellIs" dxfId="0" priority="3" operator="equal">
      <formula>0</formula>
    </cfRule>
  </conditionalFormatting>
  <conditionalFormatting sqref="H6 C9 J9 Q9 G12:G13 N12:N13 U12:U13">
    <cfRule type="colorScale" priority="4">
      <colorScale>
        <cfvo type="min"/>
        <cfvo type="percentile" val="50"/>
        <cfvo type="max"/>
        <color rgb="FFE67C73"/>
        <color rgb="FFFFD666"/>
        <color rgb="FF57BB8A"/>
      </colorScale>
    </cfRule>
  </conditionalFormatting>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rightToLeft="1" workbookViewId="0"/>
  </sheetViews>
  <sheetFormatPr customHeight="1" defaultColWidth="12.63" defaultRowHeight="15.75"/>
  <cols>
    <col customWidth="1" min="1" max="1" width="5.38"/>
    <col customWidth="1" min="2" max="2" width="23.88"/>
    <col customWidth="1" min="3" max="3" width="7.13"/>
    <col customWidth="1" min="4" max="4" width="0.88"/>
    <col customWidth="1" min="5" max="5" width="21.75"/>
    <col customWidth="1" min="6" max="6" width="7.13"/>
    <col customWidth="1" min="7" max="7" width="0.88"/>
    <col customWidth="1" min="8" max="8" width="4.38"/>
    <col customWidth="1" min="9" max="9" width="35.13"/>
    <col customWidth="1" min="10" max="10" width="8.63"/>
    <col customWidth="1" min="11" max="11" width="25.25"/>
    <col customWidth="1" min="12" max="12" width="0.88"/>
    <col customWidth="1" min="13" max="24" width="3.63"/>
    <col customWidth="1" min="25" max="25" width="15.63"/>
    <col customWidth="1" min="26" max="26" width="2.5"/>
  </cols>
  <sheetData>
    <row r="1">
      <c r="A1" s="164" t="str">
        <f>'الخطة الاستراتيجية'!B2</f>
        <v>جمعية ملهم للتنمية الذاتية</v>
      </c>
      <c r="B1" s="5"/>
      <c r="C1" s="5"/>
      <c r="D1" s="5"/>
      <c r="E1" s="5"/>
      <c r="F1" s="165" t="s">
        <v>0</v>
      </c>
      <c r="G1" s="166" t="s">
        <v>1</v>
      </c>
      <c r="H1" s="5"/>
      <c r="I1" s="5"/>
      <c r="J1" s="167" t="str">
        <f>'الخطة الاستراتيجية'!K2</f>
        <v>التميز في تمكين الشباب</v>
      </c>
      <c r="K1" s="5"/>
      <c r="L1" s="5"/>
      <c r="M1" s="5"/>
      <c r="N1" s="165" t="s">
        <v>0</v>
      </c>
      <c r="O1" s="5"/>
      <c r="P1" s="166" t="s">
        <v>2</v>
      </c>
      <c r="Q1" s="5"/>
      <c r="R1" s="5"/>
      <c r="S1" s="168" t="str">
        <f>'الخطة الاستراتيجية'!T2</f>
        <v>الإيجابية</v>
      </c>
      <c r="T1" s="168" t="str">
        <f>'الخطة الاستراتيجية'!U2</f>
        <v>الإخلاص</v>
      </c>
      <c r="U1" s="168" t="str">
        <f>'الخطة الاستراتيجية'!V2</f>
        <v>الشفافية </v>
      </c>
      <c r="V1" s="168" t="str">
        <f>'الخطة الاستراتيجية'!W2</f>
        <v>الاحترام</v>
      </c>
      <c r="W1" s="168" t="str">
        <f>'الخطة الاستراتيجية'!X2</f>
        <v>الإبداع</v>
      </c>
      <c r="X1" s="134"/>
      <c r="Y1" s="134"/>
      <c r="Z1" s="134"/>
    </row>
    <row r="2">
      <c r="A2" s="14"/>
      <c r="B2" s="15"/>
      <c r="C2" s="15"/>
      <c r="D2" s="15"/>
      <c r="E2" s="15"/>
      <c r="F2" s="15"/>
      <c r="G2" s="15"/>
      <c r="H2" s="15"/>
      <c r="I2" s="15"/>
      <c r="J2" s="15"/>
      <c r="K2" s="15"/>
      <c r="L2" s="15"/>
      <c r="M2" s="15"/>
      <c r="N2" s="15"/>
      <c r="O2" s="15"/>
      <c r="P2" s="15"/>
      <c r="Q2" s="15"/>
      <c r="R2" s="15"/>
      <c r="S2" s="15"/>
      <c r="T2" s="15"/>
      <c r="U2" s="15"/>
      <c r="V2" s="15"/>
      <c r="W2" s="15"/>
      <c r="X2" s="15"/>
      <c r="Y2" s="159"/>
      <c r="Z2" s="134"/>
    </row>
    <row r="3">
      <c r="A3" s="169" t="s">
        <v>0</v>
      </c>
      <c r="B3" s="170" t="s">
        <v>3</v>
      </c>
      <c r="C3" s="18"/>
      <c r="D3" s="171" t="str">
        <f>'الخطة الاستراتيجية'!E4</f>
        <v>جمعية أهلية تعتني ببناء القيم لدى الشباب، وتعزيز المهارات وبناء القدرات البشرية من خلال الممكنات البشرية وبوسائل حديثة</v>
      </c>
      <c r="E3" s="20"/>
      <c r="F3" s="20"/>
      <c r="G3" s="20"/>
      <c r="H3" s="20"/>
      <c r="I3" s="20"/>
      <c r="J3" s="20"/>
      <c r="K3" s="20"/>
      <c r="L3" s="20"/>
      <c r="M3" s="20"/>
      <c r="N3" s="20"/>
      <c r="O3" s="20"/>
      <c r="P3" s="20"/>
      <c r="Q3" s="20"/>
      <c r="R3" s="20"/>
      <c r="S3" s="20"/>
      <c r="T3" s="20"/>
      <c r="U3" s="20"/>
      <c r="V3" s="20"/>
      <c r="W3" s="20"/>
      <c r="X3" s="20"/>
      <c r="Y3" s="21"/>
      <c r="Z3" s="134"/>
    </row>
    <row r="4">
      <c r="A4" s="134"/>
      <c r="B4" s="134"/>
      <c r="C4" s="172"/>
      <c r="D4" s="134"/>
      <c r="E4" s="134"/>
      <c r="F4" s="172"/>
      <c r="G4" s="134"/>
      <c r="H4" s="134"/>
      <c r="I4" s="134"/>
      <c r="J4" s="173"/>
      <c r="K4" s="173"/>
      <c r="L4" s="173"/>
      <c r="M4" s="173"/>
      <c r="N4" s="173"/>
      <c r="O4" s="173"/>
      <c r="P4" s="173"/>
      <c r="Q4" s="173"/>
      <c r="R4" s="173"/>
      <c r="S4" s="173"/>
      <c r="T4" s="173"/>
      <c r="U4" s="173"/>
      <c r="V4" s="173"/>
      <c r="W4" s="173"/>
      <c r="X4" s="173"/>
      <c r="Y4" s="173"/>
      <c r="Z4" s="134"/>
    </row>
    <row r="5">
      <c r="A5" s="134"/>
      <c r="B5" s="134"/>
      <c r="C5" s="172"/>
      <c r="D5" s="134"/>
      <c r="E5" s="134"/>
      <c r="F5" s="172"/>
      <c r="G5" s="134"/>
      <c r="H5" s="134"/>
      <c r="I5" s="134"/>
      <c r="J5" s="174"/>
      <c r="K5" s="174"/>
      <c r="L5" s="174"/>
      <c r="M5" s="174"/>
      <c r="N5" s="174"/>
      <c r="O5" s="174"/>
      <c r="P5" s="174"/>
      <c r="Q5" s="174"/>
      <c r="R5" s="174"/>
      <c r="S5" s="174"/>
      <c r="T5" s="174"/>
      <c r="U5" s="174"/>
      <c r="V5" s="174"/>
      <c r="W5" s="174"/>
      <c r="X5" s="174"/>
      <c r="Y5" s="174"/>
      <c r="Z5" s="134"/>
    </row>
    <row r="6">
      <c r="A6" s="134"/>
      <c r="B6" s="134"/>
      <c r="C6" s="172"/>
      <c r="D6" s="134"/>
      <c r="E6" s="134"/>
      <c r="F6" s="172"/>
      <c r="G6" s="134"/>
      <c r="H6" s="134"/>
      <c r="I6" s="134"/>
      <c r="J6" s="172"/>
      <c r="K6" s="134"/>
      <c r="L6" s="134"/>
      <c r="M6" s="134"/>
      <c r="N6" s="134"/>
      <c r="O6" s="134"/>
      <c r="P6" s="134"/>
      <c r="Q6" s="134"/>
      <c r="R6" s="134"/>
      <c r="S6" s="134"/>
      <c r="T6" s="134"/>
      <c r="U6" s="134"/>
      <c r="V6" s="134"/>
      <c r="W6" s="134"/>
      <c r="X6" s="134"/>
      <c r="Y6" s="134"/>
      <c r="Z6" s="134"/>
    </row>
    <row r="7">
      <c r="A7" s="134"/>
      <c r="B7" s="175" t="s">
        <v>159</v>
      </c>
      <c r="C7" s="176">
        <f>iferror(AVERAGE(C11:C34))</f>
        <v>0.09114583333</v>
      </c>
      <c r="D7" s="134"/>
      <c r="E7" s="175" t="s">
        <v>160</v>
      </c>
      <c r="F7" s="176">
        <f>iferror(AVERAGE(F11:F34))</f>
        <v>0.09114583333</v>
      </c>
      <c r="G7" s="134"/>
      <c r="H7" s="134"/>
      <c r="I7" s="175" t="s">
        <v>161</v>
      </c>
      <c r="J7" s="176">
        <f>iferror(AVERAGE(J11:J34))</f>
        <v>0.1458333333</v>
      </c>
      <c r="K7" s="134"/>
      <c r="L7" s="134"/>
      <c r="M7" s="134"/>
      <c r="N7" s="134"/>
      <c r="O7" s="134"/>
      <c r="P7" s="134"/>
      <c r="Q7" s="134"/>
      <c r="R7" s="134"/>
      <c r="S7" s="134"/>
      <c r="T7" s="134"/>
      <c r="U7" s="134"/>
      <c r="V7" s="134"/>
      <c r="W7" s="134"/>
      <c r="X7" s="134"/>
      <c r="Y7" s="177"/>
      <c r="Z7" s="134"/>
    </row>
    <row r="8">
      <c r="A8" s="134"/>
      <c r="B8" s="134"/>
      <c r="C8" s="172"/>
      <c r="D8" s="134"/>
      <c r="E8" s="134"/>
      <c r="F8" s="172"/>
      <c r="G8" s="134"/>
      <c r="H8" s="134"/>
      <c r="I8" s="134"/>
      <c r="J8" s="172"/>
      <c r="K8" s="134"/>
      <c r="L8" s="134"/>
      <c r="M8" s="134"/>
      <c r="N8" s="134"/>
      <c r="O8" s="134"/>
      <c r="P8" s="134"/>
      <c r="Q8" s="134"/>
      <c r="R8" s="134"/>
      <c r="S8" s="134"/>
      <c r="T8" s="134"/>
      <c r="U8" s="134"/>
      <c r="V8" s="134"/>
      <c r="W8" s="134"/>
      <c r="X8" s="134"/>
      <c r="Y8" s="134"/>
      <c r="Z8" s="134"/>
    </row>
    <row r="9">
      <c r="A9" s="134"/>
      <c r="B9" s="178" t="s">
        <v>162</v>
      </c>
      <c r="C9" s="179" t="s">
        <v>163</v>
      </c>
      <c r="D9" s="134"/>
      <c r="E9" s="178" t="s">
        <v>164</v>
      </c>
      <c r="F9" s="179" t="s">
        <v>163</v>
      </c>
      <c r="G9" s="134"/>
      <c r="H9" s="178" t="s">
        <v>22</v>
      </c>
      <c r="I9" s="178" t="s">
        <v>28</v>
      </c>
      <c r="J9" s="180" t="s">
        <v>165</v>
      </c>
      <c r="K9" s="181"/>
      <c r="L9" s="134"/>
      <c r="M9" s="180" t="s">
        <v>166</v>
      </c>
      <c r="N9" s="182"/>
      <c r="O9" s="182"/>
      <c r="P9" s="182"/>
      <c r="Q9" s="182"/>
      <c r="R9" s="182"/>
      <c r="S9" s="182"/>
      <c r="T9" s="182"/>
      <c r="U9" s="182"/>
      <c r="V9" s="182"/>
      <c r="W9" s="182"/>
      <c r="X9" s="181"/>
      <c r="Y9" s="178" t="s">
        <v>167</v>
      </c>
      <c r="Z9" s="134"/>
    </row>
    <row r="10">
      <c r="A10" s="134"/>
      <c r="B10" s="183"/>
      <c r="C10" s="183"/>
      <c r="D10" s="184"/>
      <c r="E10" s="183"/>
      <c r="F10" s="183"/>
      <c r="G10" s="134"/>
      <c r="H10" s="183"/>
      <c r="I10" s="183"/>
      <c r="J10" s="185" t="s">
        <v>163</v>
      </c>
      <c r="K10" s="185" t="s">
        <v>168</v>
      </c>
      <c r="L10" s="134"/>
      <c r="M10" s="186">
        <v>1.0</v>
      </c>
      <c r="N10" s="186">
        <v>2.0</v>
      </c>
      <c r="O10" s="186">
        <v>3.0</v>
      </c>
      <c r="P10" s="186">
        <v>4.0</v>
      </c>
      <c r="Q10" s="186">
        <v>5.0</v>
      </c>
      <c r="R10" s="186">
        <v>6.0</v>
      </c>
      <c r="S10" s="186">
        <v>7.0</v>
      </c>
      <c r="T10" s="186">
        <v>8.0</v>
      </c>
      <c r="U10" s="186">
        <v>9.0</v>
      </c>
      <c r="V10" s="186">
        <v>10.0</v>
      </c>
      <c r="W10" s="186">
        <v>11.0</v>
      </c>
      <c r="X10" s="186">
        <v>12.0</v>
      </c>
      <c r="Y10" s="183"/>
      <c r="Z10" s="134"/>
    </row>
    <row r="11">
      <c r="A11" s="187"/>
      <c r="B11" s="188" t="str">
        <f>'الخطة الاستراتيجية'!C9</f>
        <v>تنمية وتمكين الشباب في المجتمع</v>
      </c>
      <c r="C11" s="189">
        <f>iferror(AVERAGEA(F11:F16))</f>
        <v>0.2083333333</v>
      </c>
      <c r="D11" s="190"/>
      <c r="E11" s="191" t="str">
        <f>'الخطة الاستراتيجية'!F9</f>
        <v>بناء القدرات العقلية لدى الشاب وغرس القيم</v>
      </c>
      <c r="F11" s="192" t="str">
        <f>iferror(AVERAGE(J11:J12))</f>
        <v/>
      </c>
      <c r="G11" s="134"/>
      <c r="H11" s="193">
        <v>1.0</v>
      </c>
      <c r="I11" s="193" t="str">
        <f>'الخطة الاستراتيجية'!I9</f>
        <v>عدد المشاريع التي قُدّمت في بناء القدرات وغرس القيم </v>
      </c>
      <c r="J11" s="194" t="str">
        <f>'الخطة التشغيلية 2024م'!AM11</f>
        <v/>
      </c>
      <c r="K11" s="195"/>
      <c r="L11" s="135"/>
      <c r="M11" s="196"/>
      <c r="N11" s="197">
        <v>0.0</v>
      </c>
      <c r="O11" s="197">
        <v>0.0</v>
      </c>
      <c r="P11" s="197">
        <v>0.0</v>
      </c>
      <c r="Q11" s="197">
        <v>0.0</v>
      </c>
      <c r="R11" s="197">
        <v>0.0</v>
      </c>
      <c r="S11" s="197">
        <v>0.0</v>
      </c>
      <c r="T11" s="197">
        <v>0.0</v>
      </c>
      <c r="U11" s="197">
        <v>0.0</v>
      </c>
      <c r="V11" s="197">
        <v>0.0</v>
      </c>
      <c r="W11" s="197">
        <v>0.0</v>
      </c>
      <c r="X11" s="197">
        <v>0.0</v>
      </c>
      <c r="Y11" s="198"/>
      <c r="Z11" s="135"/>
    </row>
    <row r="12">
      <c r="A12" s="134"/>
      <c r="B12" s="199"/>
      <c r="C12" s="200"/>
      <c r="D12" s="190"/>
      <c r="F12" s="201"/>
      <c r="G12" s="134"/>
      <c r="H12" s="202">
        <v>2.0</v>
      </c>
      <c r="I12" s="202" t="str">
        <f>'الخطة الاستراتيجية'!I10</f>
        <v>نسبة مشاركة الشباب في بناء القدرات وغرس القيم </v>
      </c>
      <c r="J12" s="203" t="str">
        <f>'الخطة التشغيلية 2024م'!AM12</f>
        <v/>
      </c>
      <c r="K12" s="204"/>
      <c r="L12" s="134"/>
      <c r="M12" s="196"/>
      <c r="N12" s="196"/>
      <c r="O12" s="196"/>
      <c r="P12" s="196"/>
      <c r="Q12" s="196"/>
      <c r="R12" s="205">
        <v>0.0</v>
      </c>
      <c r="S12" s="205">
        <v>0.0</v>
      </c>
      <c r="T12" s="196"/>
      <c r="U12" s="196"/>
      <c r="V12" s="196"/>
      <c r="W12" s="196"/>
      <c r="X12" s="196"/>
      <c r="Y12" s="206"/>
      <c r="Z12" s="134"/>
    </row>
    <row r="13">
      <c r="A13" s="134"/>
      <c r="B13" s="199"/>
      <c r="C13" s="207"/>
      <c r="D13" s="190"/>
      <c r="E13" s="191" t="str">
        <f>'الخطة الاستراتيجية'!F11</f>
        <v> تنمية المهارات والهوايات المتعددة لدى الشباب</v>
      </c>
      <c r="F13" s="192">
        <f>iferror(AVERAGE(J13:J14))</f>
        <v>0</v>
      </c>
      <c r="G13" s="134"/>
      <c r="H13" s="193">
        <v>3.0</v>
      </c>
      <c r="I13" s="193" t="str">
        <f>'الخطة الاستراتيجية'!I11</f>
        <v>عدد المشاريع التدريبية والتأهيلية المقدمة</v>
      </c>
      <c r="J13" s="194">
        <f>'الخطة التشغيلية 2024م'!AM13</f>
        <v>0</v>
      </c>
      <c r="K13" s="195"/>
      <c r="L13" s="134"/>
      <c r="M13" s="196"/>
      <c r="N13" s="196"/>
      <c r="O13" s="196"/>
      <c r="P13" s="196"/>
      <c r="Q13" s="196"/>
      <c r="R13" s="205">
        <v>0.0</v>
      </c>
      <c r="S13" s="205">
        <v>0.0</v>
      </c>
      <c r="T13" s="196"/>
      <c r="U13" s="196"/>
      <c r="V13" s="196"/>
      <c r="W13" s="196"/>
      <c r="X13" s="196"/>
      <c r="Y13" s="206"/>
      <c r="Z13" s="134"/>
    </row>
    <row r="14">
      <c r="A14" s="134"/>
      <c r="B14" s="199"/>
      <c r="C14" s="207"/>
      <c r="D14" s="190"/>
      <c r="F14" s="208"/>
      <c r="G14" s="134"/>
      <c r="H14" s="209">
        <v>4.0</v>
      </c>
      <c r="I14" s="202" t="str">
        <f>'الخطة الاستراتيجية'!I12</f>
        <v>نسبة مشاركة الشباب في التدريب والتأهيل</v>
      </c>
      <c r="J14" s="210" t="str">
        <f>'الخطة التشغيلية 2024م'!AM14</f>
        <v/>
      </c>
      <c r="K14" s="211"/>
      <c r="L14" s="134"/>
      <c r="M14" s="196"/>
      <c r="N14" s="196"/>
      <c r="O14" s="196"/>
      <c r="P14" s="196"/>
      <c r="Q14" s="196"/>
      <c r="R14" s="196"/>
      <c r="S14" s="205">
        <v>0.0</v>
      </c>
      <c r="T14" s="196"/>
      <c r="U14" s="196"/>
      <c r="V14" s="196"/>
      <c r="W14" s="196"/>
      <c r="X14" s="196"/>
      <c r="Y14" s="206"/>
      <c r="Z14" s="134"/>
    </row>
    <row r="15">
      <c r="A15" s="134"/>
      <c r="B15" s="199"/>
      <c r="C15" s="207"/>
      <c r="D15" s="184"/>
      <c r="E15" s="212" t="str">
        <f>'الخطة الاستراتيجية'!F13</f>
        <v>تقديم المشاريع النوعية وفق احتياجات الشباب</v>
      </c>
      <c r="F15" s="213">
        <f>iferror(AVERAGE(J15:J16))</f>
        <v>0.4166666667</v>
      </c>
      <c r="G15" s="134"/>
      <c r="H15" s="214">
        <v>5.0</v>
      </c>
      <c r="I15" s="193" t="str">
        <f>'الخطة الاستراتيجية'!I13</f>
        <v>عدد المشاريع النوعية التي قُدّمت وفق احتياجات الشباب</v>
      </c>
      <c r="J15" s="210">
        <f>'الخطة التشغيلية 2024م'!AM15</f>
        <v>0</v>
      </c>
      <c r="K15" s="215"/>
      <c r="L15" s="134"/>
      <c r="M15" s="196"/>
      <c r="N15" s="196"/>
      <c r="O15" s="196"/>
      <c r="P15" s="196"/>
      <c r="Q15" s="196"/>
      <c r="R15" s="196"/>
      <c r="S15" s="196"/>
      <c r="T15" s="205">
        <v>0.0</v>
      </c>
      <c r="U15" s="205">
        <v>0.0</v>
      </c>
      <c r="V15" s="205">
        <v>0.0</v>
      </c>
      <c r="W15" s="205">
        <v>0.0</v>
      </c>
      <c r="X15" s="205">
        <v>0.0</v>
      </c>
      <c r="Y15" s="206"/>
      <c r="Z15" s="134"/>
    </row>
    <row r="16">
      <c r="A16" s="134"/>
      <c r="B16" s="216"/>
      <c r="C16" s="207"/>
      <c r="D16" s="184"/>
      <c r="E16" s="216"/>
      <c r="F16" s="217"/>
      <c r="G16" s="134"/>
      <c r="H16" s="202">
        <v>6.0</v>
      </c>
      <c r="I16" s="202" t="str">
        <f>'الخطة الاستراتيجية'!I14</f>
        <v>نسبة مشاركة المجتمع في المشاريع النوعية</v>
      </c>
      <c r="J16" s="203">
        <f>'الخطة التشغيلية 2024م'!AM16</f>
        <v>0.8333333333</v>
      </c>
      <c r="K16" s="204"/>
      <c r="L16" s="134"/>
      <c r="M16" s="196"/>
      <c r="N16" s="196"/>
      <c r="O16" s="196"/>
      <c r="P16" s="196"/>
      <c r="Q16" s="196"/>
      <c r="R16" s="196"/>
      <c r="S16" s="196"/>
      <c r="T16" s="205">
        <v>0.0</v>
      </c>
      <c r="U16" s="205">
        <v>0.0</v>
      </c>
      <c r="V16" s="205">
        <v>0.0</v>
      </c>
      <c r="W16" s="205">
        <v>0.0</v>
      </c>
      <c r="X16" s="205">
        <v>0.0</v>
      </c>
      <c r="Y16" s="206"/>
      <c r="Z16" s="134"/>
    </row>
    <row r="17">
      <c r="A17" s="187"/>
      <c r="B17" s="188" t="str">
        <f>'الخطة الاستراتيجية'!C15</f>
        <v>تعزيز الوعي وتطوير قدرات ومهارات المجتمع</v>
      </c>
      <c r="C17" s="189">
        <f>iferror(AVERAGEA(F17:F22))</f>
        <v>0.15625</v>
      </c>
      <c r="D17" s="184"/>
      <c r="E17" s="191" t="str">
        <f>'الخطة الاستراتيجية'!F15</f>
        <v>تمكين واستقطاب الخبراء والمختصين</v>
      </c>
      <c r="F17" s="218" t="str">
        <f>iferror(AVERAGE(J17:J18))</f>
        <v/>
      </c>
      <c r="G17" s="134"/>
      <c r="H17" s="193">
        <v>7.0</v>
      </c>
      <c r="I17" s="193" t="str">
        <f>'الخطة الاستراتيجية'!I15</f>
        <v>عدد الخبراء والمختصين الذين تم استقطابهم وتمكينهم</v>
      </c>
      <c r="J17" s="194" t="str">
        <f>'الخطة التشغيلية 2024م'!AM17</f>
        <v/>
      </c>
      <c r="K17" s="195"/>
      <c r="L17" s="135"/>
      <c r="M17" s="196"/>
      <c r="N17" s="197">
        <v>0.0</v>
      </c>
      <c r="O17" s="197">
        <v>0.0</v>
      </c>
      <c r="P17" s="197">
        <v>0.0</v>
      </c>
      <c r="Q17" s="197">
        <v>0.0</v>
      </c>
      <c r="R17" s="197">
        <v>0.0</v>
      </c>
      <c r="S17" s="197">
        <v>0.0</v>
      </c>
      <c r="T17" s="197">
        <v>0.0</v>
      </c>
      <c r="U17" s="197">
        <v>0.0</v>
      </c>
      <c r="V17" s="197">
        <v>0.0</v>
      </c>
      <c r="W17" s="197">
        <v>0.0</v>
      </c>
      <c r="X17" s="197">
        <v>0.0</v>
      </c>
      <c r="Y17" s="198"/>
      <c r="Z17" s="135"/>
    </row>
    <row r="18">
      <c r="A18" s="134"/>
      <c r="B18" s="199"/>
      <c r="C18" s="200"/>
      <c r="D18" s="184"/>
      <c r="F18" s="219"/>
      <c r="G18" s="134"/>
      <c r="H18" s="202">
        <v>8.0</v>
      </c>
      <c r="I18" s="202" t="str">
        <f>'الخطة الاستراتيجية'!I16</f>
        <v>نسبة تفعيل الخبراء والمختصين</v>
      </c>
      <c r="J18" s="203" t="str">
        <f>'الخطة التشغيلية 2024م'!AM18</f>
        <v/>
      </c>
      <c r="K18" s="204"/>
      <c r="L18" s="134"/>
      <c r="M18" s="196"/>
      <c r="N18" s="196"/>
      <c r="O18" s="196"/>
      <c r="P18" s="196"/>
      <c r="Q18" s="196"/>
      <c r="R18" s="205">
        <v>0.0</v>
      </c>
      <c r="S18" s="205">
        <v>0.0</v>
      </c>
      <c r="T18" s="196"/>
      <c r="U18" s="196"/>
      <c r="V18" s="196"/>
      <c r="W18" s="196"/>
      <c r="X18" s="196"/>
      <c r="Y18" s="206"/>
      <c r="Z18" s="134"/>
    </row>
    <row r="19">
      <c r="A19" s="134"/>
      <c r="B19" s="199"/>
      <c r="C19" s="207"/>
      <c r="D19" s="184"/>
      <c r="E19" s="191" t="str">
        <f>'الخطة الاستراتيجية'!F17</f>
        <v>تفعيل العمل التطوعي في المشاريع.</v>
      </c>
      <c r="F19" s="218">
        <f>iferror(AVERAGE(J19:J20))</f>
        <v>0</v>
      </c>
      <c r="G19" s="134"/>
      <c r="H19" s="193">
        <v>9.0</v>
      </c>
      <c r="I19" s="193" t="str">
        <f>'الخطة الاستراتيجية'!I17</f>
        <v>عدد المشاريع التي تم تفعيل المتطوعين فيها.</v>
      </c>
      <c r="J19" s="194">
        <f>'الخطة التشغيلية 2024م'!AM19</f>
        <v>0</v>
      </c>
      <c r="K19" s="195"/>
      <c r="L19" s="134"/>
      <c r="M19" s="196"/>
      <c r="N19" s="196"/>
      <c r="O19" s="196"/>
      <c r="P19" s="196"/>
      <c r="Q19" s="196"/>
      <c r="R19" s="205">
        <v>0.0</v>
      </c>
      <c r="S19" s="205">
        <v>0.0</v>
      </c>
      <c r="T19" s="196"/>
      <c r="U19" s="196"/>
      <c r="V19" s="196"/>
      <c r="W19" s="196"/>
      <c r="X19" s="196"/>
      <c r="Y19" s="206"/>
      <c r="Z19" s="134"/>
    </row>
    <row r="20">
      <c r="A20" s="134"/>
      <c r="B20" s="199"/>
      <c r="C20" s="207"/>
      <c r="D20" s="184"/>
      <c r="F20" s="220"/>
      <c r="G20" s="134"/>
      <c r="H20" s="209">
        <v>10.0</v>
      </c>
      <c r="I20" s="202" t="str">
        <f>'الخطة الاستراتيجية'!I18</f>
        <v>نسبة مشاركة نسبة مشاركة المتطوعين في المشاريع.</v>
      </c>
      <c r="J20" s="210" t="str">
        <f>'الخطة التشغيلية 2024م'!AM20</f>
        <v/>
      </c>
      <c r="K20" s="211"/>
      <c r="L20" s="134"/>
      <c r="M20" s="196"/>
      <c r="N20" s="196"/>
      <c r="O20" s="196"/>
      <c r="P20" s="196"/>
      <c r="Q20" s="196"/>
      <c r="R20" s="196"/>
      <c r="S20" s="205">
        <v>0.0</v>
      </c>
      <c r="T20" s="196"/>
      <c r="U20" s="196"/>
      <c r="V20" s="196"/>
      <c r="W20" s="196"/>
      <c r="X20" s="196"/>
      <c r="Y20" s="206"/>
      <c r="Z20" s="134"/>
    </row>
    <row r="21">
      <c r="A21" s="134"/>
      <c r="B21" s="199"/>
      <c r="C21" s="207"/>
      <c r="D21" s="184"/>
      <c r="E21" s="212" t="str">
        <f>'الخطة الاستراتيجية'!F19</f>
        <v>المساهمة في التثقيف والتوعية في المجتمع.</v>
      </c>
      <c r="F21" s="213">
        <f>iferror(AVERAGE(J21:J22))</f>
        <v>0.3125</v>
      </c>
      <c r="G21" s="134"/>
      <c r="H21" s="214">
        <v>11.0</v>
      </c>
      <c r="I21" s="193" t="str">
        <f>'الخطة الاستراتيجية'!I19</f>
        <v>عدد المشاريع التثقيفية والتوعوية التي قُدّمت</v>
      </c>
      <c r="J21" s="210">
        <f>'الخطة التشغيلية 2024م'!AM21</f>
        <v>0</v>
      </c>
      <c r="K21" s="215"/>
      <c r="L21" s="134"/>
      <c r="M21" s="196"/>
      <c r="N21" s="196"/>
      <c r="O21" s="196"/>
      <c r="P21" s="196"/>
      <c r="Q21" s="196"/>
      <c r="R21" s="196"/>
      <c r="S21" s="196"/>
      <c r="T21" s="205">
        <v>0.0</v>
      </c>
      <c r="U21" s="205">
        <v>0.0</v>
      </c>
      <c r="V21" s="205">
        <v>0.0</v>
      </c>
      <c r="W21" s="205">
        <v>0.0</v>
      </c>
      <c r="X21" s="205">
        <v>0.0</v>
      </c>
      <c r="Y21" s="206"/>
      <c r="Z21" s="134"/>
    </row>
    <row r="22">
      <c r="A22" s="134"/>
      <c r="B22" s="216"/>
      <c r="C22" s="207"/>
      <c r="D22" s="184"/>
      <c r="E22" s="216"/>
      <c r="F22" s="217"/>
      <c r="G22" s="134"/>
      <c r="H22" s="202">
        <v>12.0</v>
      </c>
      <c r="I22" s="202" t="str">
        <f>'الخطة الاستراتيجية'!I20</f>
        <v>نسبة مشاركة المجتمع في المشاريع التثقيفية والتوعوية</v>
      </c>
      <c r="J22" s="203">
        <f>'الخطة التشغيلية 2024م'!AM22</f>
        <v>0.625</v>
      </c>
      <c r="K22" s="204"/>
      <c r="L22" s="134"/>
      <c r="M22" s="196"/>
      <c r="N22" s="196"/>
      <c r="O22" s="196"/>
      <c r="P22" s="196"/>
      <c r="Q22" s="196"/>
      <c r="R22" s="196"/>
      <c r="S22" s="196"/>
      <c r="T22" s="205">
        <v>0.0</v>
      </c>
      <c r="U22" s="205">
        <v>0.0</v>
      </c>
      <c r="V22" s="205">
        <v>0.0</v>
      </c>
      <c r="W22" s="205">
        <v>0.0</v>
      </c>
      <c r="X22" s="205">
        <v>0.0</v>
      </c>
      <c r="Y22" s="206"/>
      <c r="Z22" s="134"/>
    </row>
    <row r="23">
      <c r="A23" s="187"/>
      <c r="B23" s="188" t="str">
        <f>'الخطة الاستراتيجية'!C21</f>
        <v>تنمية الموارد المالية واستدامتها</v>
      </c>
      <c r="C23" s="189">
        <f>iferror(AVERAGEA(F23:F28))</f>
        <v>0</v>
      </c>
      <c r="D23" s="184"/>
      <c r="E23" s="191" t="str">
        <f>'الخطة الاستراتيجية'!F21</f>
        <v>تنمية وتنويع إيرادات الجمعية المالية.</v>
      </c>
      <c r="F23" s="218">
        <f>iferror(AVERAGE(J23:J24))</f>
        <v>0</v>
      </c>
      <c r="G23" s="134"/>
      <c r="H23" s="193">
        <v>13.0</v>
      </c>
      <c r="I23" s="193" t="str">
        <f>'الخطة الاستراتيجية'!I21</f>
        <v>عدد مصادر إيرادات الجمعية</v>
      </c>
      <c r="J23" s="194">
        <f>'الخطة التشغيلية 2024م'!AM23</f>
        <v>0</v>
      </c>
      <c r="K23" s="195"/>
      <c r="L23" s="135"/>
      <c r="M23" s="196"/>
      <c r="N23" s="197">
        <v>0.0</v>
      </c>
      <c r="O23" s="197">
        <v>0.0</v>
      </c>
      <c r="P23" s="197">
        <v>0.0</v>
      </c>
      <c r="Q23" s="197">
        <v>0.0</v>
      </c>
      <c r="R23" s="197">
        <v>0.0</v>
      </c>
      <c r="S23" s="197">
        <v>0.0</v>
      </c>
      <c r="T23" s="197">
        <v>0.0</v>
      </c>
      <c r="U23" s="197">
        <v>0.0</v>
      </c>
      <c r="V23" s="197">
        <v>0.0</v>
      </c>
      <c r="W23" s="197">
        <v>0.0</v>
      </c>
      <c r="X23" s="197">
        <v>0.0</v>
      </c>
      <c r="Y23" s="198"/>
      <c r="Z23" s="135"/>
    </row>
    <row r="24">
      <c r="A24" s="134"/>
      <c r="B24" s="199"/>
      <c r="C24" s="200"/>
      <c r="D24" s="184"/>
      <c r="F24" s="220"/>
      <c r="G24" s="134"/>
      <c r="H24" s="209">
        <v>14.0</v>
      </c>
      <c r="I24" s="202" t="str">
        <f>'الخطة الاستراتيجية'!I22</f>
        <v>نسبة تحقيق المستهدف المالي من تنمية الموارد المالية</v>
      </c>
      <c r="J24" s="210" t="str">
        <f>'الخطة التشغيلية 2024م'!AM24</f>
        <v/>
      </c>
      <c r="K24" s="204"/>
      <c r="L24" s="134"/>
      <c r="M24" s="196"/>
      <c r="N24" s="196"/>
      <c r="O24" s="196"/>
      <c r="P24" s="196"/>
      <c r="Q24" s="196"/>
      <c r="R24" s="205">
        <v>0.0</v>
      </c>
      <c r="S24" s="205">
        <v>0.0</v>
      </c>
      <c r="T24" s="196"/>
      <c r="U24" s="196"/>
      <c r="V24" s="196"/>
      <c r="W24" s="196"/>
      <c r="X24" s="196"/>
      <c r="Y24" s="206"/>
      <c r="Z24" s="134"/>
    </row>
    <row r="25">
      <c r="A25" s="134"/>
      <c r="B25" s="199"/>
      <c r="C25" s="200"/>
      <c r="D25" s="184"/>
      <c r="E25" s="191" t="str">
        <f>'الخطة الاستراتيجية'!F23</f>
        <v>تحقيق أوقاف واستثمارات ذات عائد مالي</v>
      </c>
      <c r="F25" s="218" t="str">
        <f>iferror(AVERAGE(J25:J26))</f>
        <v/>
      </c>
      <c r="G25" s="134"/>
      <c r="H25" s="193">
        <v>15.0</v>
      </c>
      <c r="I25" s="193" t="str">
        <f>'الخطة الاستراتيجية'!I23</f>
        <v>عدد الأوقاف والاستثمارات</v>
      </c>
      <c r="J25" s="210" t="str">
        <f>'الخطة التشغيلية 2024م'!AM25</f>
        <v/>
      </c>
      <c r="K25" s="195"/>
      <c r="L25" s="134"/>
      <c r="M25" s="196"/>
      <c r="N25" s="196"/>
      <c r="O25" s="196"/>
      <c r="P25" s="196"/>
      <c r="Q25" s="196"/>
      <c r="R25" s="205">
        <v>0.0</v>
      </c>
      <c r="S25" s="205">
        <v>0.0</v>
      </c>
      <c r="T25" s="196"/>
      <c r="U25" s="196"/>
      <c r="V25" s="196"/>
      <c r="W25" s="196"/>
      <c r="X25" s="196"/>
      <c r="Y25" s="206"/>
      <c r="Z25" s="134"/>
    </row>
    <row r="26">
      <c r="A26" s="134"/>
      <c r="B26" s="199"/>
      <c r="C26" s="221"/>
      <c r="D26" s="184"/>
      <c r="F26" s="222"/>
      <c r="G26" s="134"/>
      <c r="H26" s="209">
        <v>16.0</v>
      </c>
      <c r="I26" s="202" t="str">
        <f>'الخطة الاستراتيجية'!I24</f>
        <v>نسبة تحقيق مستهدفات الأوقاف والاستثمارات</v>
      </c>
      <c r="J26" s="210" t="str">
        <f>'الخطة التشغيلية 2024م'!AM26</f>
        <v/>
      </c>
      <c r="K26" s="211"/>
      <c r="L26" s="134"/>
      <c r="M26" s="196"/>
      <c r="N26" s="196"/>
      <c r="O26" s="196"/>
      <c r="P26" s="196"/>
      <c r="Q26" s="196"/>
      <c r="R26" s="196"/>
      <c r="S26" s="205">
        <v>0.0</v>
      </c>
      <c r="T26" s="196"/>
      <c r="U26" s="196"/>
      <c r="V26" s="196"/>
      <c r="W26" s="196"/>
      <c r="X26" s="196"/>
      <c r="Y26" s="206"/>
      <c r="Z26" s="134"/>
    </row>
    <row r="27">
      <c r="A27" s="134"/>
      <c r="B27" s="199"/>
      <c r="C27" s="223"/>
      <c r="D27" s="184"/>
      <c r="E27" s="212" t="str">
        <f>'الخطة الاستراتيجية'!F25</f>
        <v>تحقيق التكامل من خلال الشراكات الفاعلة</v>
      </c>
      <c r="F27" s="213">
        <f>iferror(AVERAGE(J27:J28))</f>
        <v>0</v>
      </c>
      <c r="G27" s="135"/>
      <c r="H27" s="214">
        <v>17.0</v>
      </c>
      <c r="I27" s="193" t="str">
        <f>'الخطة الاستراتيجية'!I25</f>
        <v>عدد الشراكات التي تمت</v>
      </c>
      <c r="J27" s="210">
        <f>'الخطة التشغيلية 2024م'!AM27</f>
        <v>0</v>
      </c>
      <c r="K27" s="215"/>
      <c r="L27" s="134"/>
      <c r="M27" s="196"/>
      <c r="N27" s="196"/>
      <c r="O27" s="196"/>
      <c r="P27" s="196"/>
      <c r="Q27" s="196"/>
      <c r="R27" s="196"/>
      <c r="S27" s="196"/>
      <c r="T27" s="205">
        <v>0.0</v>
      </c>
      <c r="U27" s="205">
        <v>0.0</v>
      </c>
      <c r="V27" s="205">
        <v>0.0</v>
      </c>
      <c r="W27" s="205">
        <v>0.0</v>
      </c>
      <c r="X27" s="205">
        <v>0.0</v>
      </c>
      <c r="Y27" s="206"/>
      <c r="Z27" s="134"/>
    </row>
    <row r="28">
      <c r="A28" s="134"/>
      <c r="B28" s="216"/>
      <c r="C28" s="221"/>
      <c r="D28" s="184"/>
      <c r="E28" s="216"/>
      <c r="F28" s="224"/>
      <c r="G28" s="135"/>
      <c r="H28" s="202">
        <v>18.0</v>
      </c>
      <c r="I28" s="202" t="str">
        <f>'الخطة الاستراتيجية'!I26</f>
        <v>نسبة تفعيل الشراكات إلى عدد المشاريع واستثمارها</v>
      </c>
      <c r="J28" s="203" t="str">
        <f>'الخطة التشغيلية 2024م'!AM28</f>
        <v/>
      </c>
      <c r="K28" s="204"/>
      <c r="L28" s="134"/>
      <c r="M28" s="196"/>
      <c r="N28" s="196"/>
      <c r="O28" s="196"/>
      <c r="P28" s="196"/>
      <c r="Q28" s="196"/>
      <c r="R28" s="196"/>
      <c r="S28" s="196"/>
      <c r="T28" s="205">
        <v>0.0</v>
      </c>
      <c r="U28" s="205">
        <v>0.0</v>
      </c>
      <c r="V28" s="205">
        <v>0.0</v>
      </c>
      <c r="W28" s="205">
        <v>0.0</v>
      </c>
      <c r="X28" s="205">
        <v>0.0</v>
      </c>
      <c r="Y28" s="206"/>
      <c r="Z28" s="134"/>
    </row>
    <row r="29">
      <c r="A29" s="187"/>
      <c r="B29" s="188" t="str">
        <f>'الخطة الاستراتيجية'!C27</f>
        <v>تحقيق التميز المؤسسي </v>
      </c>
      <c r="C29" s="189">
        <f>iferror(AVERAGEA(F29:F34))</f>
        <v>0</v>
      </c>
      <c r="D29" s="184"/>
      <c r="E29" s="191" t="str">
        <f>'الخطة الاستراتيجية'!F27</f>
        <v>تنمية وتمكين ورفع كفاءة العاملين والمتطوعين.</v>
      </c>
      <c r="F29" s="218">
        <f>iferror(AVERAGE(J29:J30))</f>
        <v>0</v>
      </c>
      <c r="G29" s="134"/>
      <c r="H29" s="193">
        <v>19.0</v>
      </c>
      <c r="I29" s="193" t="str">
        <f>'الخطة الاستراتيجية'!I27</f>
        <v>عدد المشاريع التطويرية التي قُدّمت للعاملين والمتطوعين وفق الجدارات</v>
      </c>
      <c r="J29" s="194">
        <f>'الخطة التشغيلية 2024م'!AM29</f>
        <v>0</v>
      </c>
      <c r="K29" s="195"/>
      <c r="L29" s="135"/>
      <c r="M29" s="196"/>
      <c r="N29" s="197">
        <v>0.0</v>
      </c>
      <c r="O29" s="197">
        <v>0.0</v>
      </c>
      <c r="P29" s="197">
        <v>0.0</v>
      </c>
      <c r="Q29" s="197">
        <v>0.0</v>
      </c>
      <c r="R29" s="197">
        <v>0.0</v>
      </c>
      <c r="S29" s="197">
        <v>0.0</v>
      </c>
      <c r="T29" s="197">
        <v>0.0</v>
      </c>
      <c r="U29" s="197">
        <v>0.0</v>
      </c>
      <c r="V29" s="197">
        <v>0.0</v>
      </c>
      <c r="W29" s="197">
        <v>0.0</v>
      </c>
      <c r="X29" s="197">
        <v>0.0</v>
      </c>
      <c r="Y29" s="198"/>
      <c r="Z29" s="135"/>
    </row>
    <row r="30">
      <c r="A30" s="134"/>
      <c r="B30" s="199"/>
      <c r="C30" s="200"/>
      <c r="D30" s="184"/>
      <c r="F30" s="220"/>
      <c r="G30" s="134"/>
      <c r="H30" s="209">
        <v>20.0</v>
      </c>
      <c r="I30" s="202" t="str">
        <f>'الخطة الاستراتيجية'!I28</f>
        <v>نسبة تحقيق رضا العاملين من المشاريع التطويرية</v>
      </c>
      <c r="J30" s="210" t="str">
        <f>'الخطة التشغيلية 2024م'!AM30</f>
        <v/>
      </c>
      <c r="K30" s="204"/>
      <c r="L30" s="134"/>
      <c r="M30" s="196"/>
      <c r="N30" s="196"/>
      <c r="O30" s="196"/>
      <c r="P30" s="196"/>
      <c r="Q30" s="196"/>
      <c r="R30" s="205">
        <v>0.0</v>
      </c>
      <c r="S30" s="205">
        <v>0.0</v>
      </c>
      <c r="T30" s="196"/>
      <c r="U30" s="196"/>
      <c r="V30" s="196"/>
      <c r="W30" s="196"/>
      <c r="X30" s="196"/>
      <c r="Y30" s="206"/>
      <c r="Z30" s="134"/>
    </row>
    <row r="31">
      <c r="A31" s="134"/>
      <c r="B31" s="199"/>
      <c r="C31" s="200"/>
      <c r="D31" s="184"/>
      <c r="E31" s="191" t="str">
        <f>'الخطة الاستراتيجية'!F29</f>
        <v>بناء أنظمة إدارية مؤسسية داخلية.</v>
      </c>
      <c r="F31" s="218" t="str">
        <f>iferror(AVERAGE(J31:J32))</f>
        <v/>
      </c>
      <c r="G31" s="134"/>
      <c r="H31" s="193">
        <v>21.0</v>
      </c>
      <c r="I31" s="193" t="str">
        <f>'الخطة الاستراتيجية'!I29</f>
        <v>عدد المشاركات في الاعتمادات وجوائز التميز وبناء الأنظمة الإدارية</v>
      </c>
      <c r="J31" s="210" t="str">
        <f>'الخطة التشغيلية 2024م'!AM31</f>
        <v/>
      </c>
      <c r="K31" s="195"/>
      <c r="L31" s="134"/>
      <c r="M31" s="196"/>
      <c r="N31" s="196"/>
      <c r="O31" s="196"/>
      <c r="P31" s="196"/>
      <c r="Q31" s="196"/>
      <c r="R31" s="205">
        <v>0.0</v>
      </c>
      <c r="S31" s="205">
        <v>0.0</v>
      </c>
      <c r="T31" s="196"/>
      <c r="U31" s="196"/>
      <c r="V31" s="196"/>
      <c r="W31" s="196"/>
      <c r="X31" s="196"/>
      <c r="Y31" s="206"/>
      <c r="Z31" s="134"/>
    </row>
    <row r="32">
      <c r="A32" s="134"/>
      <c r="B32" s="199"/>
      <c r="C32" s="221"/>
      <c r="D32" s="184"/>
      <c r="F32" s="222"/>
      <c r="G32" s="134"/>
      <c r="H32" s="209">
        <v>22.0</v>
      </c>
      <c r="I32" s="202" t="str">
        <f>'الخطة الاستراتيجية'!I30</f>
        <v>نسبة تفعيل الأنظمة الإدارية وتحقيق المستهدفات في الاعتمادات</v>
      </c>
      <c r="J32" s="210" t="str">
        <f>'الخطة التشغيلية 2024م'!AM32</f>
        <v/>
      </c>
      <c r="K32" s="211"/>
      <c r="L32" s="134"/>
      <c r="M32" s="196"/>
      <c r="N32" s="196"/>
      <c r="O32" s="196"/>
      <c r="P32" s="196"/>
      <c r="Q32" s="196"/>
      <c r="R32" s="196"/>
      <c r="S32" s="205">
        <v>0.0</v>
      </c>
      <c r="T32" s="196"/>
      <c r="U32" s="196"/>
      <c r="V32" s="196"/>
      <c r="W32" s="196"/>
      <c r="X32" s="196"/>
      <c r="Y32" s="206"/>
      <c r="Z32" s="134"/>
    </row>
    <row r="33">
      <c r="A33" s="134"/>
      <c r="B33" s="199"/>
      <c r="C33" s="223"/>
      <c r="D33" s="184"/>
      <c r="E33" s="212" t="str">
        <f>'الخطة الاستراتيجية'!F31</f>
        <v>تعزيز الصورة الذهنية عن الجمعية.</v>
      </c>
      <c r="F33" s="213">
        <f>iferror(AVERAGE(J33:J34))</f>
        <v>0</v>
      </c>
      <c r="G33" s="135"/>
      <c r="H33" s="214">
        <v>23.0</v>
      </c>
      <c r="I33" s="193" t="str">
        <f>'الخطة الاستراتيجية'!I31</f>
        <v>عدد المبادرات المقدمة لتعزيز الصورة الذهينة عن الجمعية</v>
      </c>
      <c r="J33" s="210">
        <f>'الخطة التشغيلية 2024م'!AM33</f>
        <v>0</v>
      </c>
      <c r="K33" s="215"/>
      <c r="L33" s="134"/>
      <c r="M33" s="196"/>
      <c r="N33" s="196"/>
      <c r="O33" s="196"/>
      <c r="P33" s="196"/>
      <c r="Q33" s="196"/>
      <c r="R33" s="196"/>
      <c r="S33" s="196"/>
      <c r="T33" s="205">
        <v>0.0</v>
      </c>
      <c r="U33" s="205">
        <v>0.0</v>
      </c>
      <c r="V33" s="205">
        <v>0.0</v>
      </c>
      <c r="W33" s="205">
        <v>0.0</v>
      </c>
      <c r="X33" s="205">
        <v>0.0</v>
      </c>
      <c r="Y33" s="206"/>
      <c r="Z33" s="134"/>
    </row>
    <row r="34">
      <c r="A34" s="134"/>
      <c r="B34" s="216"/>
      <c r="C34" s="221"/>
      <c r="D34" s="184"/>
      <c r="E34" s="216"/>
      <c r="F34" s="224"/>
      <c r="G34" s="135"/>
      <c r="H34" s="202">
        <v>24.0</v>
      </c>
      <c r="I34" s="202" t="str">
        <f>'الخطة الاستراتيجية'!I32</f>
        <v>نسبة تحقيق رضا أصحاب المصلحة والمستفيدين</v>
      </c>
      <c r="J34" s="203" t="str">
        <f>'الخطة التشغيلية 2024م'!AM34</f>
        <v/>
      </c>
      <c r="K34" s="204"/>
      <c r="L34" s="134"/>
      <c r="M34" s="196"/>
      <c r="N34" s="196"/>
      <c r="O34" s="196"/>
      <c r="P34" s="196"/>
      <c r="Q34" s="196"/>
      <c r="R34" s="196"/>
      <c r="S34" s="196"/>
      <c r="T34" s="205">
        <v>0.0</v>
      </c>
      <c r="U34" s="205">
        <v>0.0</v>
      </c>
      <c r="V34" s="205">
        <v>0.0</v>
      </c>
      <c r="W34" s="205">
        <v>0.0</v>
      </c>
      <c r="X34" s="205">
        <v>0.0</v>
      </c>
      <c r="Y34" s="206"/>
      <c r="Z34" s="134"/>
    </row>
    <row r="35">
      <c r="A35" s="134"/>
      <c r="B35" s="135"/>
      <c r="C35" s="172"/>
      <c r="D35" s="134"/>
      <c r="E35" s="135"/>
      <c r="F35" s="225"/>
      <c r="G35" s="135"/>
      <c r="H35" s="135"/>
      <c r="I35" s="135"/>
      <c r="J35" s="135"/>
      <c r="K35" s="135"/>
      <c r="L35" s="134"/>
      <c r="M35" s="134"/>
      <c r="N35" s="134"/>
      <c r="O35" s="134"/>
      <c r="P35" s="134"/>
      <c r="Q35" s="134"/>
      <c r="R35" s="134"/>
      <c r="S35" s="134"/>
      <c r="T35" s="134"/>
      <c r="U35" s="134"/>
      <c r="V35" s="134"/>
      <c r="W35" s="134"/>
      <c r="X35" s="134"/>
      <c r="Y35" s="134"/>
      <c r="Z35" s="134"/>
    </row>
    <row r="36">
      <c r="A36" s="134"/>
      <c r="B36" s="134"/>
      <c r="C36" s="172"/>
      <c r="D36" s="134"/>
      <c r="E36" s="134"/>
      <c r="F36" s="172"/>
      <c r="G36" s="134"/>
      <c r="H36" s="134"/>
      <c r="I36" s="134"/>
      <c r="J36" s="172"/>
      <c r="K36" s="134"/>
      <c r="L36" s="134"/>
      <c r="M36" s="134"/>
      <c r="N36" s="134"/>
      <c r="O36" s="134"/>
      <c r="P36" s="134"/>
      <c r="Q36" s="134"/>
      <c r="R36" s="134"/>
      <c r="S36" s="134"/>
      <c r="T36" s="134"/>
      <c r="U36" s="134"/>
      <c r="V36" s="134"/>
      <c r="W36" s="134"/>
      <c r="X36" s="134"/>
      <c r="Y36" s="134"/>
      <c r="Z36" s="134"/>
    </row>
    <row r="37">
      <c r="A37" s="134"/>
      <c r="B37" s="134"/>
      <c r="C37" s="172"/>
      <c r="D37" s="134"/>
      <c r="E37" s="134"/>
      <c r="F37" s="172"/>
      <c r="G37" s="134"/>
      <c r="H37" s="134"/>
      <c r="I37" s="134"/>
      <c r="J37" s="172"/>
      <c r="K37" s="134"/>
      <c r="L37" s="134"/>
      <c r="M37" s="134"/>
      <c r="N37" s="134"/>
      <c r="O37" s="134"/>
      <c r="P37" s="134"/>
      <c r="Q37" s="134"/>
      <c r="R37" s="134"/>
      <c r="S37" s="134"/>
      <c r="T37" s="134"/>
      <c r="U37" s="134"/>
      <c r="V37" s="134"/>
      <c r="W37" s="134"/>
      <c r="X37" s="134"/>
      <c r="Y37" s="134"/>
      <c r="Z37" s="134"/>
    </row>
    <row r="38">
      <c r="A38" s="134"/>
      <c r="B38" s="134"/>
      <c r="C38" s="172"/>
      <c r="D38" s="134"/>
      <c r="E38" s="134"/>
      <c r="F38" s="172"/>
      <c r="G38" s="134"/>
      <c r="H38" s="134"/>
      <c r="I38" s="134"/>
      <c r="J38" s="172"/>
      <c r="K38" s="134"/>
      <c r="L38" s="134"/>
      <c r="M38" s="134"/>
      <c r="N38" s="134"/>
      <c r="O38" s="134"/>
      <c r="P38" s="134"/>
      <c r="Q38" s="134"/>
      <c r="R38" s="134"/>
      <c r="S38" s="134"/>
      <c r="T38" s="134"/>
      <c r="U38" s="134"/>
      <c r="V38" s="134"/>
      <c r="W38" s="134"/>
      <c r="X38" s="134"/>
      <c r="Y38" s="134"/>
      <c r="Z38" s="134"/>
    </row>
    <row r="39">
      <c r="A39" s="134"/>
      <c r="B39" s="134"/>
      <c r="C39" s="172"/>
      <c r="D39" s="134"/>
      <c r="E39" s="134"/>
      <c r="F39" s="172"/>
      <c r="G39" s="134"/>
      <c r="H39" s="134"/>
      <c r="I39" s="134"/>
      <c r="J39" s="172"/>
      <c r="K39" s="134"/>
      <c r="L39" s="134"/>
      <c r="M39" s="134"/>
      <c r="N39" s="134"/>
      <c r="O39" s="134"/>
      <c r="P39" s="134"/>
      <c r="Q39" s="134"/>
      <c r="R39" s="134"/>
      <c r="S39" s="134"/>
      <c r="T39" s="134"/>
      <c r="U39" s="134"/>
      <c r="V39" s="134"/>
      <c r="W39" s="134"/>
      <c r="X39" s="134"/>
      <c r="Y39" s="134"/>
      <c r="Z39" s="134"/>
    </row>
    <row r="40">
      <c r="A40" s="134"/>
      <c r="B40" s="134"/>
      <c r="C40" s="172"/>
      <c r="D40" s="134"/>
      <c r="E40" s="134"/>
      <c r="F40" s="172"/>
      <c r="G40" s="134"/>
      <c r="H40" s="134"/>
      <c r="I40" s="134"/>
      <c r="J40" s="172"/>
      <c r="K40" s="134"/>
      <c r="L40" s="134"/>
      <c r="M40" s="134"/>
      <c r="N40" s="134"/>
      <c r="O40" s="134"/>
      <c r="P40" s="134"/>
      <c r="Q40" s="134"/>
      <c r="R40" s="134"/>
      <c r="S40" s="134"/>
      <c r="T40" s="134"/>
      <c r="U40" s="134"/>
      <c r="V40" s="134"/>
      <c r="W40" s="134"/>
      <c r="X40" s="134"/>
      <c r="Y40" s="134"/>
      <c r="Z40" s="134"/>
    </row>
  </sheetData>
  <mergeCells count="32">
    <mergeCell ref="A1:E1"/>
    <mergeCell ref="G1:I1"/>
    <mergeCell ref="J1:M1"/>
    <mergeCell ref="N1:O1"/>
    <mergeCell ref="P1:R1"/>
    <mergeCell ref="B3:C3"/>
    <mergeCell ref="D3:Y3"/>
    <mergeCell ref="M9:X9"/>
    <mergeCell ref="Y9:Y10"/>
    <mergeCell ref="E9:E10"/>
    <mergeCell ref="E11:E12"/>
    <mergeCell ref="B9:B10"/>
    <mergeCell ref="C9:C10"/>
    <mergeCell ref="F9:F10"/>
    <mergeCell ref="H9:H10"/>
    <mergeCell ref="I9:I10"/>
    <mergeCell ref="J9:K9"/>
    <mergeCell ref="B11:B16"/>
    <mergeCell ref="E23:E24"/>
    <mergeCell ref="E25:E26"/>
    <mergeCell ref="E29:E30"/>
    <mergeCell ref="E31:E32"/>
    <mergeCell ref="E33:E34"/>
    <mergeCell ref="B23:B28"/>
    <mergeCell ref="B29:B34"/>
    <mergeCell ref="E13:E14"/>
    <mergeCell ref="E15:E16"/>
    <mergeCell ref="B17:B22"/>
    <mergeCell ref="E17:E18"/>
    <mergeCell ref="E19:E20"/>
    <mergeCell ref="E21:E22"/>
    <mergeCell ref="E27:E28"/>
  </mergeCells>
  <conditionalFormatting sqref="C11 F11 J11:J34 F13 F15 C17 F17:F34 C23 C29">
    <cfRule type="cellIs" dxfId="0" priority="1" operator="equal">
      <formula>0</formula>
    </cfRule>
  </conditionalFormatting>
  <conditionalFormatting sqref="C11 F11 J11:J34 F13 F15 C17 F17:F34 C23 C29">
    <cfRule type="colorScale" priority="2">
      <colorScale>
        <cfvo type="min"/>
        <cfvo type="percentile" val="50"/>
        <cfvo type="max"/>
        <color rgb="FFE67C73"/>
        <color rgb="FFFFD666"/>
        <color rgb="FF57BB8A"/>
      </colorScale>
    </cfRule>
  </conditionalFormatting>
  <conditionalFormatting sqref="B11 E11:E34 B17:B34">
    <cfRule type="expression" dxfId="2" priority="3">
      <formula>C11=100%</formula>
    </cfRule>
  </conditionalFormatting>
  <conditionalFormatting sqref="B11 E11:E34 B17:B34">
    <cfRule type="expression" dxfId="1" priority="4">
      <formula>C11&gt;65%</formula>
    </cfRule>
  </conditionalFormatting>
  <conditionalFormatting sqref="B11 E11:E34 B17:B34">
    <cfRule type="expression" dxfId="3" priority="5">
      <formula>C11&gt;49%</formula>
    </cfRule>
  </conditionalFormatting>
  <conditionalFormatting sqref="B11 E11:E34 B17:B34">
    <cfRule type="expression" dxfId="4" priority="6">
      <formula>C11&gt;15%</formula>
    </cfRule>
  </conditionalFormatting>
  <conditionalFormatting sqref="B11 E11:E34 B17:B34">
    <cfRule type="expression" dxfId="5" priority="7">
      <formula>C11&gt;1%</formula>
    </cfRule>
  </conditionalFormatting>
  <conditionalFormatting sqref="B11 E11:E34 B17:B34">
    <cfRule type="expression" dxfId="6" priority="8">
      <formula>C11=0%</formula>
    </cfRule>
  </conditionalFormatting>
  <conditionalFormatting sqref="C7 F7 J7">
    <cfRule type="colorScale" priority="9">
      <colorScale>
        <cfvo type="min"/>
        <cfvo type="percentile" val="50"/>
        <cfvo type="max"/>
        <color rgb="FFE67C73"/>
        <color rgb="FFFFD666"/>
        <color rgb="FF57BB8A"/>
      </colorScale>
    </cfRule>
  </conditionalFormatting>
  <drawing r:id="rId1"/>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B7B7B7"/>
    <outlinePr summaryBelow="0" summaryRight="0"/>
  </sheetPr>
  <sheetViews>
    <sheetView rightToLeft="1" workbookViewId="0"/>
  </sheetViews>
  <sheetFormatPr customHeight="1" defaultColWidth="12.63" defaultRowHeight="15.75" outlineLevelCol="1" outlineLevelRow="1"/>
  <cols>
    <col customWidth="1" min="1" max="1" width="2.88"/>
    <col customWidth="1" min="2" max="2" width="5.88"/>
    <col customWidth="1" min="3" max="3" width="5.63"/>
    <col customWidth="1" min="4" max="4" width="10.75"/>
    <col customWidth="1" min="5" max="5" width="6.13"/>
    <col customWidth="1" min="6" max="8" width="9.5"/>
    <col customWidth="1" min="9" max="9" width="6.13"/>
    <col customWidth="1" min="10" max="13" width="8.25"/>
    <col customWidth="1" min="14" max="14" width="11.75"/>
    <col customWidth="1" min="15" max="15" width="8.25"/>
    <col collapsed="1" customWidth="1" min="16" max="16" width="7.38"/>
    <col customWidth="1" hidden="1" min="17" max="18" width="8.25" outlineLevel="1"/>
    <col customWidth="1" hidden="1" min="19" max="20" width="17.63" outlineLevel="1"/>
    <col collapsed="1" customWidth="1" min="21" max="21" width="7.38"/>
    <col customWidth="1" hidden="1" min="22" max="23" width="8.25" outlineLevel="1"/>
    <col customWidth="1" hidden="1" min="24" max="25" width="18.13" outlineLevel="1"/>
    <col collapsed="1" customWidth="1" min="26" max="26" width="7.38"/>
    <col customWidth="1" hidden="1" min="27" max="28" width="8.25" outlineLevel="1"/>
    <col customWidth="1" hidden="1" min="29" max="30" width="18.13" outlineLevel="1"/>
    <col collapsed="1" customWidth="1" min="31" max="31" width="8.63"/>
    <col customWidth="1" hidden="1" min="32" max="33" width="8.25" outlineLevel="1"/>
    <col customWidth="1" hidden="1" min="34" max="35" width="18.13" outlineLevel="1"/>
    <col customWidth="1" min="36" max="36" width="11.38"/>
    <col customWidth="1" min="37" max="37" width="11.5"/>
    <col customWidth="1" min="38" max="38" width="11.13"/>
    <col customWidth="1" min="39" max="39" width="11.88"/>
    <col customWidth="1" min="40" max="40" width="11.63"/>
    <col customWidth="1" min="41" max="42" width="9.13"/>
  </cols>
  <sheetData>
    <row r="1" ht="10.5" customHeight="1">
      <c r="A1" s="1"/>
      <c r="B1" s="2"/>
      <c r="C1" s="2"/>
      <c r="D1" s="2"/>
      <c r="E1" s="2"/>
      <c r="F1" s="2"/>
      <c r="G1" s="2"/>
      <c r="H1" s="2"/>
      <c r="I1" s="2"/>
      <c r="J1" s="2"/>
      <c r="K1" s="2"/>
      <c r="L1" s="2"/>
      <c r="M1" s="2"/>
      <c r="N1" s="2"/>
      <c r="O1" s="2"/>
      <c r="P1" s="226"/>
      <c r="Q1" s="226"/>
      <c r="R1" s="226"/>
      <c r="S1" s="226"/>
      <c r="T1" s="226"/>
      <c r="U1" s="226"/>
      <c r="V1" s="226"/>
      <c r="W1" s="226"/>
      <c r="X1" s="226"/>
      <c r="Y1" s="226"/>
      <c r="Z1" s="226"/>
      <c r="AA1" s="226"/>
      <c r="AB1" s="226"/>
      <c r="AC1" s="226"/>
      <c r="AD1" s="226"/>
      <c r="AE1" s="226"/>
      <c r="AF1" s="226"/>
      <c r="AG1" s="226"/>
      <c r="AH1" s="226"/>
      <c r="AI1" s="226"/>
      <c r="AJ1" s="2"/>
      <c r="AK1" s="2"/>
      <c r="AL1" s="2"/>
      <c r="AM1" s="2"/>
      <c r="AN1" s="2"/>
      <c r="AO1" s="2"/>
      <c r="AP1" s="1"/>
    </row>
    <row r="2" ht="36.75" customHeight="1">
      <c r="A2" s="34"/>
      <c r="B2" s="227" t="str">
        <f>'الخطة الاستراتيجية'!B2</f>
        <v>جمعية ملهم للتنمية الذاتية</v>
      </c>
      <c r="C2" s="138"/>
      <c r="D2" s="138"/>
      <c r="E2" s="138"/>
      <c r="F2" s="138"/>
      <c r="G2" s="18"/>
      <c r="H2" s="228"/>
      <c r="I2" s="229" t="s">
        <v>0</v>
      </c>
      <c r="J2" s="170" t="s">
        <v>1</v>
      </c>
      <c r="K2" s="138"/>
      <c r="L2" s="230" t="str">
        <f>'الخطة الاستراتيجية'!K2</f>
        <v>التميز في تمكين الشباب</v>
      </c>
      <c r="M2" s="138"/>
      <c r="N2" s="138"/>
      <c r="O2" s="138"/>
      <c r="P2" s="18"/>
      <c r="Q2" s="231"/>
      <c r="R2" s="232"/>
      <c r="S2" s="232"/>
      <c r="T2" s="232"/>
      <c r="U2" s="233"/>
      <c r="V2" s="232"/>
      <c r="W2" s="232"/>
      <c r="X2" s="232"/>
      <c r="Y2" s="234"/>
      <c r="Z2" s="229" t="s">
        <v>0</v>
      </c>
      <c r="AA2" s="235"/>
      <c r="AB2" s="235"/>
      <c r="AC2" s="235"/>
      <c r="AD2" s="235"/>
      <c r="AE2" s="236" t="s">
        <v>2</v>
      </c>
      <c r="AF2" s="138"/>
      <c r="AG2" s="138"/>
      <c r="AH2" s="138"/>
      <c r="AI2" s="138"/>
      <c r="AJ2" s="18"/>
      <c r="AK2" s="237" t="str">
        <f>'الخطة الاستراتيجية'!T2</f>
        <v>الإيجابية</v>
      </c>
      <c r="AL2" s="237" t="str">
        <f>'الخطة الاستراتيجية'!U2</f>
        <v>الإخلاص</v>
      </c>
      <c r="AM2" s="237" t="str">
        <f>'الخطة الاستراتيجية'!V2</f>
        <v>الشفافية </v>
      </c>
      <c r="AN2" s="237" t="str">
        <f>'الخطة الاستراتيجية'!W2</f>
        <v>الاحترام</v>
      </c>
      <c r="AO2" s="237" t="str">
        <f>'الخطة الاستراتيجية'!X2</f>
        <v>الإبداع</v>
      </c>
      <c r="AP2" s="12"/>
    </row>
    <row r="3" ht="9.0" customHeight="1">
      <c r="A3" s="238"/>
      <c r="B3" s="157"/>
      <c r="C3" s="15"/>
      <c r="D3" s="15"/>
      <c r="E3" s="15"/>
      <c r="F3" s="15"/>
      <c r="G3" s="15"/>
      <c r="H3" s="15"/>
      <c r="I3" s="15"/>
      <c r="J3" s="15"/>
      <c r="K3" s="15"/>
      <c r="L3" s="15"/>
      <c r="M3" s="15"/>
      <c r="N3" s="15"/>
      <c r="O3" s="15"/>
      <c r="P3" s="239"/>
      <c r="Q3" s="239"/>
      <c r="R3" s="239"/>
      <c r="S3" s="239"/>
      <c r="T3" s="239"/>
      <c r="U3" s="239"/>
      <c r="V3" s="239"/>
      <c r="W3" s="239"/>
      <c r="X3" s="239"/>
      <c r="Y3" s="239"/>
      <c r="Z3" s="239"/>
      <c r="AA3" s="239"/>
      <c r="AB3" s="239"/>
      <c r="AC3" s="239"/>
      <c r="AD3" s="239"/>
      <c r="AE3" s="239"/>
      <c r="AF3" s="239"/>
      <c r="AG3" s="239"/>
      <c r="AH3" s="239"/>
      <c r="AI3" s="239"/>
      <c r="AJ3" s="15"/>
      <c r="AK3" s="15"/>
      <c r="AL3" s="15"/>
      <c r="AM3" s="15"/>
      <c r="AN3" s="15"/>
      <c r="AO3" s="159"/>
      <c r="AP3" s="240"/>
    </row>
    <row r="4" ht="31.5" customHeight="1">
      <c r="A4" s="13"/>
      <c r="B4" s="165" t="s">
        <v>0</v>
      </c>
      <c r="C4" s="170" t="s">
        <v>3</v>
      </c>
      <c r="D4" s="18"/>
      <c r="E4" s="230" t="str">
        <f>'الخطة الاستراتيجية'!E4</f>
        <v>جمعية أهلية تعتني ببناء القيم لدى الشباب، وتعزيز المهارات وبناء القدرات البشرية من خلال الممكنات البشرية وبوسائل حديثة</v>
      </c>
      <c r="F4" s="138"/>
      <c r="G4" s="138"/>
      <c r="H4" s="138"/>
      <c r="I4" s="138"/>
      <c r="J4" s="138"/>
      <c r="K4" s="138"/>
      <c r="L4" s="138"/>
      <c r="M4" s="138"/>
      <c r="N4" s="138"/>
      <c r="O4" s="138"/>
      <c r="P4" s="138"/>
      <c r="Q4" s="138"/>
      <c r="R4" s="138"/>
      <c r="S4" s="138"/>
      <c r="T4" s="138"/>
      <c r="U4" s="138"/>
      <c r="V4" s="138"/>
      <c r="W4" s="138"/>
      <c r="X4" s="138"/>
      <c r="Y4" s="138"/>
      <c r="Z4" s="138"/>
      <c r="AA4" s="138"/>
      <c r="AB4" s="138"/>
      <c r="AC4" s="138"/>
      <c r="AD4" s="138"/>
      <c r="AE4" s="138"/>
      <c r="AF4" s="138"/>
      <c r="AG4" s="138"/>
      <c r="AH4" s="138"/>
      <c r="AI4" s="138"/>
      <c r="AJ4" s="138"/>
      <c r="AK4" s="138"/>
      <c r="AL4" s="138"/>
      <c r="AM4" s="138"/>
      <c r="AN4" s="138"/>
      <c r="AO4" s="18"/>
      <c r="AP4" s="12"/>
    </row>
    <row r="5" ht="10.5" customHeight="1">
      <c r="A5" s="241"/>
      <c r="B5" s="242"/>
      <c r="C5" s="15"/>
      <c r="D5" s="15"/>
      <c r="E5" s="15"/>
      <c r="F5" s="15"/>
      <c r="G5" s="15"/>
      <c r="H5" s="15"/>
      <c r="I5" s="15"/>
      <c r="J5" s="15"/>
      <c r="K5" s="15"/>
      <c r="L5" s="22"/>
      <c r="M5" s="22"/>
      <c r="N5" s="22"/>
      <c r="O5" s="15"/>
      <c r="P5" s="239"/>
      <c r="Q5" s="239"/>
      <c r="R5" s="239"/>
      <c r="S5" s="239"/>
      <c r="T5" s="239"/>
      <c r="U5" s="239"/>
      <c r="V5" s="239"/>
      <c r="W5" s="239"/>
      <c r="X5" s="239"/>
      <c r="Y5" s="239"/>
      <c r="Z5" s="239"/>
      <c r="AA5" s="239"/>
      <c r="AB5" s="239"/>
      <c r="AC5" s="239"/>
      <c r="AD5" s="239"/>
      <c r="AE5" s="239"/>
      <c r="AF5" s="239"/>
      <c r="AG5" s="239"/>
      <c r="AH5" s="239"/>
      <c r="AI5" s="239"/>
      <c r="AJ5" s="22"/>
      <c r="AK5" s="22"/>
      <c r="AL5" s="22"/>
      <c r="AM5" s="22"/>
      <c r="AN5" s="22"/>
      <c r="AO5" s="243"/>
      <c r="AP5" s="12"/>
    </row>
    <row r="6" ht="27.75" customHeight="1">
      <c r="A6" s="244"/>
      <c r="B6" s="245" t="s">
        <v>169</v>
      </c>
      <c r="C6" s="246"/>
      <c r="D6" s="246"/>
      <c r="E6" s="246"/>
      <c r="F6" s="247"/>
      <c r="G6" s="134"/>
      <c r="H6" s="134"/>
      <c r="I6" s="134"/>
      <c r="J6" s="134"/>
      <c r="K6" s="134"/>
      <c r="L6" s="134"/>
      <c r="M6" s="134"/>
      <c r="N6" s="134"/>
      <c r="O6" s="134"/>
      <c r="P6" s="248"/>
      <c r="Q6" s="248"/>
      <c r="R6" s="248"/>
      <c r="S6" s="248"/>
      <c r="T6" s="248"/>
      <c r="U6" s="248"/>
      <c r="V6" s="248"/>
      <c r="W6" s="248"/>
      <c r="X6" s="248"/>
      <c r="Y6" s="248"/>
      <c r="Z6" s="248"/>
      <c r="AA6" s="248"/>
      <c r="AB6" s="248"/>
      <c r="AC6" s="248"/>
      <c r="AD6" s="248"/>
      <c r="AE6" s="248"/>
      <c r="AF6" s="248"/>
      <c r="AG6" s="248"/>
      <c r="AH6" s="248"/>
      <c r="AI6" s="248"/>
      <c r="AJ6" s="134"/>
      <c r="AK6" s="134"/>
      <c r="AL6" s="134"/>
      <c r="AM6" s="134"/>
      <c r="AN6" s="134"/>
      <c r="AO6" s="249"/>
      <c r="AP6" s="70"/>
    </row>
    <row r="7" ht="7.5" customHeight="1" outlineLevel="1">
      <c r="A7" s="60"/>
      <c r="B7" s="250"/>
      <c r="C7" s="135"/>
      <c r="D7" s="135"/>
      <c r="E7" s="135"/>
      <c r="F7" s="135"/>
      <c r="G7" s="134"/>
      <c r="H7" s="134"/>
      <c r="I7" s="134"/>
      <c r="J7" s="134"/>
      <c r="K7" s="134"/>
      <c r="L7" s="134"/>
      <c r="M7" s="134"/>
      <c r="N7" s="134"/>
      <c r="O7" s="134"/>
      <c r="P7" s="248"/>
      <c r="Q7" s="248"/>
      <c r="R7" s="248"/>
      <c r="S7" s="248"/>
      <c r="T7" s="248"/>
      <c r="U7" s="248"/>
      <c r="V7" s="248"/>
      <c r="W7" s="248"/>
      <c r="X7" s="248"/>
      <c r="Y7" s="248"/>
      <c r="Z7" s="248"/>
      <c r="AA7" s="248"/>
      <c r="AB7" s="248"/>
      <c r="AC7" s="248"/>
      <c r="AD7" s="248"/>
      <c r="AE7" s="248"/>
      <c r="AF7" s="248"/>
      <c r="AG7" s="248"/>
      <c r="AH7" s="248"/>
      <c r="AI7" s="248"/>
      <c r="AJ7" s="134"/>
      <c r="AK7" s="134"/>
      <c r="AL7" s="134"/>
      <c r="AM7" s="251"/>
      <c r="AN7" s="251"/>
      <c r="AO7" s="249"/>
      <c r="AP7" s="70"/>
    </row>
    <row r="8" outlineLevel="1">
      <c r="A8" s="60"/>
      <c r="B8" s="252"/>
      <c r="C8" s="62" t="s">
        <v>23</v>
      </c>
      <c r="D8" s="65"/>
      <c r="E8" s="63" t="s">
        <v>22</v>
      </c>
      <c r="F8" s="62" t="s">
        <v>25</v>
      </c>
      <c r="G8" s="64"/>
      <c r="H8" s="65"/>
      <c r="I8" s="63" t="s">
        <v>22</v>
      </c>
      <c r="J8" s="62" t="s">
        <v>27</v>
      </c>
      <c r="K8" s="64"/>
      <c r="L8" s="64"/>
      <c r="M8" s="64"/>
      <c r="N8" s="65"/>
      <c r="O8" s="253" t="s">
        <v>170</v>
      </c>
      <c r="P8" s="66" t="s">
        <v>171</v>
      </c>
      <c r="Q8" s="67"/>
      <c r="R8" s="67"/>
      <c r="S8" s="67"/>
      <c r="T8" s="67"/>
      <c r="U8" s="67"/>
      <c r="V8" s="67"/>
      <c r="W8" s="67"/>
      <c r="X8" s="67"/>
      <c r="Y8" s="67"/>
      <c r="Z8" s="67"/>
      <c r="AA8" s="67"/>
      <c r="AB8" s="67"/>
      <c r="AC8" s="67"/>
      <c r="AD8" s="67"/>
      <c r="AE8" s="67"/>
      <c r="AF8" s="67"/>
      <c r="AG8" s="67"/>
      <c r="AH8" s="67"/>
      <c r="AI8" s="68"/>
      <c r="AJ8" s="63" t="s">
        <v>172</v>
      </c>
      <c r="AK8" s="63" t="s">
        <v>173</v>
      </c>
      <c r="AL8" s="63"/>
      <c r="AM8" s="254" t="s">
        <v>174</v>
      </c>
      <c r="AN8" s="254" t="s">
        <v>175</v>
      </c>
      <c r="AO8" s="249"/>
      <c r="AP8" s="70"/>
    </row>
    <row r="9" outlineLevel="1">
      <c r="A9" s="60"/>
      <c r="B9" s="252"/>
      <c r="C9" s="71"/>
      <c r="D9" s="74"/>
      <c r="E9" s="72"/>
      <c r="F9" s="71"/>
      <c r="G9" s="73"/>
      <c r="H9" s="74"/>
      <c r="I9" s="72"/>
      <c r="J9" s="71"/>
      <c r="K9" s="73"/>
      <c r="L9" s="73"/>
      <c r="M9" s="73"/>
      <c r="N9" s="74"/>
      <c r="O9" s="72"/>
      <c r="P9" s="255" t="s">
        <v>176</v>
      </c>
      <c r="Q9" s="256" t="s">
        <v>177</v>
      </c>
      <c r="R9" s="256" t="s">
        <v>178</v>
      </c>
      <c r="S9" s="257" t="s">
        <v>179</v>
      </c>
      <c r="T9" s="257" t="s">
        <v>180</v>
      </c>
      <c r="U9" s="255" t="s">
        <v>181</v>
      </c>
      <c r="V9" s="256" t="s">
        <v>177</v>
      </c>
      <c r="W9" s="256" t="s">
        <v>178</v>
      </c>
      <c r="X9" s="257" t="s">
        <v>179</v>
      </c>
      <c r="Y9" s="257" t="s">
        <v>180</v>
      </c>
      <c r="Z9" s="255" t="s">
        <v>182</v>
      </c>
      <c r="AA9" s="256" t="s">
        <v>177</v>
      </c>
      <c r="AB9" s="256" t="s">
        <v>178</v>
      </c>
      <c r="AC9" s="257" t="s">
        <v>179</v>
      </c>
      <c r="AD9" s="257" t="s">
        <v>180</v>
      </c>
      <c r="AE9" s="255" t="s">
        <v>183</v>
      </c>
      <c r="AF9" s="258" t="s">
        <v>177</v>
      </c>
      <c r="AG9" s="259" t="s">
        <v>178</v>
      </c>
      <c r="AH9" s="260" t="s">
        <v>179</v>
      </c>
      <c r="AI9" s="260" t="s">
        <v>180</v>
      </c>
      <c r="AJ9" s="72"/>
      <c r="AK9" s="72"/>
      <c r="AL9" s="72"/>
      <c r="AM9" s="72"/>
      <c r="AN9" s="72"/>
      <c r="AO9" s="261"/>
      <c r="AP9" s="70"/>
    </row>
    <row r="10" ht="7.5" customHeight="1" outlineLevel="1">
      <c r="A10" s="60"/>
      <c r="B10" s="252"/>
      <c r="C10" s="78"/>
      <c r="D10" s="78"/>
      <c r="E10" s="78"/>
      <c r="F10" s="78"/>
      <c r="G10" s="78"/>
      <c r="H10" s="78"/>
      <c r="I10" s="78"/>
      <c r="J10" s="78"/>
      <c r="K10" s="78"/>
      <c r="L10" s="78"/>
      <c r="M10" s="78"/>
      <c r="N10" s="78"/>
      <c r="O10" s="78"/>
      <c r="P10" s="262"/>
      <c r="Q10" s="262"/>
      <c r="R10" s="262"/>
      <c r="S10" s="262"/>
      <c r="T10" s="262"/>
      <c r="U10" s="262"/>
      <c r="V10" s="262"/>
      <c r="W10" s="262"/>
      <c r="X10" s="262"/>
      <c r="Y10" s="262"/>
      <c r="Z10" s="262"/>
      <c r="AA10" s="262"/>
      <c r="AB10" s="262"/>
      <c r="AC10" s="262"/>
      <c r="AD10" s="262"/>
      <c r="AE10" s="262"/>
      <c r="AF10" s="262"/>
      <c r="AG10" s="262"/>
      <c r="AH10" s="262"/>
      <c r="AI10" s="262"/>
      <c r="AJ10" s="78"/>
      <c r="AK10" s="78"/>
      <c r="AL10" s="78"/>
      <c r="AM10" s="78"/>
      <c r="AN10" s="78"/>
      <c r="AO10" s="249"/>
      <c r="AP10" s="70"/>
    </row>
    <row r="11" outlineLevel="1">
      <c r="A11" s="60"/>
      <c r="B11" s="263"/>
      <c r="C11" s="264" t="str">
        <f>'الخطة الاستراتيجية'!C9</f>
        <v>تنمية وتمكين الشباب في المجتمع</v>
      </c>
      <c r="D11" s="265"/>
      <c r="E11" s="266">
        <v>1.0</v>
      </c>
      <c r="F11" s="264" t="str">
        <f>'الخطة الاستراتيجية'!F9</f>
        <v>بناء القدرات العقلية لدى الشاب وغرس القيم</v>
      </c>
      <c r="G11" s="267"/>
      <c r="H11" s="265"/>
      <c r="I11" s="268">
        <v>1.0</v>
      </c>
      <c r="J11" s="269" t="str">
        <f>'الخطة الاستراتيجية'!I9</f>
        <v>عدد المشاريع التي قُدّمت في بناء القدرات وغرس القيم </v>
      </c>
      <c r="K11" s="270"/>
      <c r="L11" s="270"/>
      <c r="M11" s="270"/>
      <c r="N11" s="270"/>
      <c r="O11" s="271">
        <f>'الخطة الاستراتيجية'!O9</f>
        <v>5</v>
      </c>
      <c r="P11" s="272">
        <v>1.0</v>
      </c>
      <c r="U11" s="272">
        <v>1.0</v>
      </c>
      <c r="Z11" s="272">
        <v>1.0</v>
      </c>
      <c r="AE11" s="272">
        <v>1.0</v>
      </c>
      <c r="AF11" s="273"/>
      <c r="AG11" s="274" t="str">
        <f t="shared" ref="AG11:AG33" si="1">iferror(AF11/AE13)</f>
        <v/>
      </c>
      <c r="AH11" s="275"/>
      <c r="AI11" s="275"/>
      <c r="AJ11" s="276">
        <f t="shared" ref="AJ11:AJ33" si="2">Q13+V13+AA13+AF11</f>
        <v>0</v>
      </c>
      <c r="AK11" s="277">
        <f t="shared" ref="AK11:AK34" si="3">iferror(AJ11/O11)</f>
        <v>0</v>
      </c>
      <c r="AL11" s="278"/>
      <c r="AM11" s="278"/>
      <c r="AN11" s="279">
        <v>0.0</v>
      </c>
      <c r="AO11" s="249"/>
      <c r="AP11" s="70"/>
    </row>
    <row r="12" outlineLevel="1">
      <c r="A12" s="60"/>
      <c r="B12" s="263"/>
      <c r="C12" s="91"/>
      <c r="D12" s="280"/>
      <c r="E12" s="92"/>
      <c r="F12" s="93"/>
      <c r="G12" s="281"/>
      <c r="H12" s="282"/>
      <c r="I12" s="283">
        <v>2.0</v>
      </c>
      <c r="J12" s="284" t="str">
        <f>'الخطة الاستراتيجية'!I10</f>
        <v>نسبة مشاركة الشباب في بناء القدرات وغرس القيم </v>
      </c>
      <c r="K12" s="285"/>
      <c r="L12" s="285"/>
      <c r="M12" s="285"/>
      <c r="N12" s="285"/>
      <c r="O12" s="286">
        <f>'الخطة الاستراتيجية'!O10</f>
        <v>300</v>
      </c>
      <c r="AF12" s="287"/>
      <c r="AG12" s="288" t="str">
        <f t="shared" si="1"/>
        <v/>
      </c>
      <c r="AH12" s="289"/>
      <c r="AI12" s="289"/>
      <c r="AJ12" s="290">
        <f t="shared" si="2"/>
        <v>0</v>
      </c>
      <c r="AK12" s="291">
        <f t="shared" si="3"/>
        <v>0</v>
      </c>
      <c r="AL12" s="114"/>
      <c r="AM12" s="291"/>
      <c r="AN12" s="292">
        <f>SUM('مبادرات هـ 01'!I15,'مبادرات هـ 01'!I34,'مبادرات هـ 01'!I53,'مبادرات هـ 01'!I72,'مبادرات هـ 01'!I91,'مبادرات هـ 01'!I110)</f>
        <v>105</v>
      </c>
      <c r="AO12" s="249"/>
      <c r="AP12" s="70"/>
    </row>
    <row r="13" outlineLevel="1">
      <c r="A13" s="60"/>
      <c r="B13" s="263"/>
      <c r="C13" s="91"/>
      <c r="D13" s="280"/>
      <c r="E13" s="293">
        <v>2.0</v>
      </c>
      <c r="F13" s="294" t="str">
        <f>'الخطة الاستراتيجية'!F11</f>
        <v> تنمية المهارات والهوايات المتعددة لدى الشباب</v>
      </c>
      <c r="G13" s="295"/>
      <c r="H13" s="296"/>
      <c r="I13" s="268">
        <v>3.0</v>
      </c>
      <c r="J13" s="269" t="str">
        <f>'الخطة الاستراتيجية'!I11</f>
        <v>عدد المشاريع التدريبية والتأهيلية المقدمة</v>
      </c>
      <c r="K13" s="270"/>
      <c r="L13" s="270"/>
      <c r="M13" s="270"/>
      <c r="N13" s="270"/>
      <c r="O13" s="297">
        <f>'الخطة الاستراتيجية'!O11</f>
        <v>3</v>
      </c>
      <c r="P13" s="298">
        <v>1.0</v>
      </c>
      <c r="Q13" s="273"/>
      <c r="R13" s="274"/>
      <c r="S13" s="275"/>
      <c r="T13" s="275"/>
      <c r="U13" s="298"/>
      <c r="V13" s="273"/>
      <c r="W13" s="274"/>
      <c r="X13" s="275"/>
      <c r="Y13" s="275"/>
      <c r="Z13" s="298"/>
      <c r="AA13" s="273"/>
      <c r="AB13" s="274"/>
      <c r="AC13" s="275"/>
      <c r="AD13" s="275"/>
      <c r="AE13" s="298"/>
      <c r="AF13" s="299"/>
      <c r="AG13" s="300" t="str">
        <f t="shared" si="1"/>
        <v/>
      </c>
      <c r="AH13" s="301"/>
      <c r="AI13" s="301"/>
      <c r="AJ13" s="302">
        <f t="shared" si="2"/>
        <v>0</v>
      </c>
      <c r="AK13" s="303">
        <f t="shared" si="3"/>
        <v>0</v>
      </c>
      <c r="AL13" s="304"/>
      <c r="AM13" s="303">
        <f>'مبادرات هـ 01'!BF132</f>
        <v>0</v>
      </c>
      <c r="AN13" s="304">
        <f>'مبادرات هـ 01'!I132</f>
        <v>0</v>
      </c>
      <c r="AO13" s="249"/>
      <c r="AP13" s="70"/>
    </row>
    <row r="14" outlineLevel="1">
      <c r="A14" s="60"/>
      <c r="B14" s="263"/>
      <c r="C14" s="91"/>
      <c r="D14" s="280"/>
      <c r="E14" s="92"/>
      <c r="F14" s="93"/>
      <c r="G14" s="281"/>
      <c r="H14" s="282"/>
      <c r="I14" s="283">
        <v>4.0</v>
      </c>
      <c r="J14" s="284" t="str">
        <f>'الخطة الاستراتيجية'!I12</f>
        <v>نسبة مشاركة الشباب في التدريب والتأهيل</v>
      </c>
      <c r="K14" s="285"/>
      <c r="L14" s="285"/>
      <c r="M14" s="285"/>
      <c r="N14" s="285"/>
      <c r="O14" s="286">
        <f>'الخطة الاستراتيجية'!O12</f>
        <v>200</v>
      </c>
      <c r="P14" s="112"/>
      <c r="Q14" s="287"/>
      <c r="R14" s="288"/>
      <c r="S14" s="289"/>
      <c r="T14" s="289"/>
      <c r="U14" s="112"/>
      <c r="V14" s="287"/>
      <c r="W14" s="288"/>
      <c r="X14" s="289"/>
      <c r="Y14" s="289"/>
      <c r="Z14" s="112"/>
      <c r="AA14" s="287"/>
      <c r="AB14" s="288"/>
      <c r="AC14" s="289"/>
      <c r="AD14" s="289"/>
      <c r="AE14" s="112"/>
      <c r="AF14" s="287"/>
      <c r="AG14" s="288" t="str">
        <f t="shared" si="1"/>
        <v/>
      </c>
      <c r="AH14" s="289"/>
      <c r="AI14" s="289"/>
      <c r="AJ14" s="290">
        <f t="shared" si="2"/>
        <v>0</v>
      </c>
      <c r="AK14" s="291">
        <f t="shared" si="3"/>
        <v>0</v>
      </c>
      <c r="AL14" s="114"/>
      <c r="AM14" s="291" t="str">
        <f>'مبادرات هـ 01'!J130</f>
        <v/>
      </c>
      <c r="AN14" s="292">
        <f>SUM('مبادرات هـ 01'!I135,'مبادرات هـ 01'!I154,'مبادرات هـ 01'!I173,'مبادرات هـ 01'!I192,'مبادرات هـ 01'!I211,'مبادرات هـ 01'!I230)</f>
        <v>0</v>
      </c>
      <c r="AO14" s="249"/>
      <c r="AP14" s="70"/>
    </row>
    <row r="15" outlineLevel="1">
      <c r="A15" s="60"/>
      <c r="B15" s="263"/>
      <c r="C15" s="91"/>
      <c r="D15" s="280"/>
      <c r="E15" s="293">
        <v>3.0</v>
      </c>
      <c r="F15" s="294" t="str">
        <f>'الخطة الاستراتيجية'!F13</f>
        <v>تقديم المشاريع النوعية وفق احتياجات الشباب</v>
      </c>
      <c r="G15" s="295"/>
      <c r="H15" s="296"/>
      <c r="I15" s="268">
        <v>5.0</v>
      </c>
      <c r="J15" s="269" t="str">
        <f>'الخطة الاستراتيجية'!I13</f>
        <v>عدد المشاريع النوعية التي قُدّمت وفق احتياجات الشباب</v>
      </c>
      <c r="K15" s="270"/>
      <c r="L15" s="270"/>
      <c r="M15" s="270"/>
      <c r="N15" s="270"/>
      <c r="O15" s="297">
        <f>'الخطة الاستراتيجية'!O13</f>
        <v>1</v>
      </c>
      <c r="P15" s="305"/>
      <c r="Q15" s="299"/>
      <c r="R15" s="300"/>
      <c r="S15" s="301"/>
      <c r="T15" s="301"/>
      <c r="U15" s="305"/>
      <c r="V15" s="299"/>
      <c r="W15" s="300"/>
      <c r="X15" s="301"/>
      <c r="Y15" s="301"/>
      <c r="Z15" s="305"/>
      <c r="AA15" s="299"/>
      <c r="AB15" s="300"/>
      <c r="AC15" s="301"/>
      <c r="AD15" s="301"/>
      <c r="AE15" s="305"/>
      <c r="AF15" s="301"/>
      <c r="AG15" s="300" t="str">
        <f t="shared" si="1"/>
        <v/>
      </c>
      <c r="AH15" s="301"/>
      <c r="AI15" s="301"/>
      <c r="AJ15" s="302">
        <f t="shared" si="2"/>
        <v>0</v>
      </c>
      <c r="AK15" s="303">
        <f t="shared" si="3"/>
        <v>0</v>
      </c>
      <c r="AL15" s="304"/>
      <c r="AM15" s="303">
        <f>'مبادرات هـ 01'!BF251</f>
        <v>0</v>
      </c>
      <c r="AN15" s="304">
        <f>'مبادرات هـ 01'!I251</f>
        <v>0</v>
      </c>
      <c r="AO15" s="249"/>
      <c r="AP15" s="70"/>
    </row>
    <row r="16" outlineLevel="1">
      <c r="A16" s="60"/>
      <c r="B16" s="263"/>
      <c r="C16" s="306"/>
      <c r="D16" s="307"/>
      <c r="E16" s="308"/>
      <c r="F16" s="306"/>
      <c r="G16" s="309"/>
      <c r="H16" s="307"/>
      <c r="I16" s="283">
        <v>6.0</v>
      </c>
      <c r="J16" s="284" t="str">
        <f>'الخطة الاستراتيجية'!I14</f>
        <v>نسبة مشاركة المجتمع في المشاريع النوعية</v>
      </c>
      <c r="K16" s="285"/>
      <c r="L16" s="285"/>
      <c r="M16" s="285"/>
      <c r="N16" s="285"/>
      <c r="O16" s="310">
        <f>'الخطة الاستراتيجية'!O14</f>
        <v>30</v>
      </c>
      <c r="P16" s="112"/>
      <c r="Q16" s="287"/>
      <c r="R16" s="288"/>
      <c r="S16" s="289"/>
      <c r="T16" s="289"/>
      <c r="U16" s="112"/>
      <c r="V16" s="287"/>
      <c r="W16" s="288"/>
      <c r="X16" s="289"/>
      <c r="Y16" s="289"/>
      <c r="Z16" s="112"/>
      <c r="AA16" s="287"/>
      <c r="AB16" s="288"/>
      <c r="AC16" s="289"/>
      <c r="AD16" s="289"/>
      <c r="AE16" s="112"/>
      <c r="AF16" s="311"/>
      <c r="AG16" s="312" t="str">
        <f t="shared" si="1"/>
        <v/>
      </c>
      <c r="AH16" s="311"/>
      <c r="AI16" s="311"/>
      <c r="AJ16" s="290">
        <f t="shared" si="2"/>
        <v>0</v>
      </c>
      <c r="AK16" s="313">
        <f t="shared" si="3"/>
        <v>0</v>
      </c>
      <c r="AL16" s="314"/>
      <c r="AM16" s="313">
        <f>'مبادرات هـ 01'!J249</f>
        <v>0.8333333333</v>
      </c>
      <c r="AN16" s="315">
        <f>SUM('مبادرات هـ 01'!I254,'مبادرات هـ 01'!I273,'مبادرات هـ 01'!I292,'مبادرات هـ 01'!I311,'مبادرات هـ 01'!I330,'مبادرات هـ 01'!I349)</f>
        <v>25</v>
      </c>
      <c r="AO16" s="249"/>
      <c r="AP16" s="70"/>
    </row>
    <row r="17" outlineLevel="1">
      <c r="A17" s="60"/>
      <c r="B17" s="263"/>
      <c r="C17" s="264" t="str">
        <f>'الخطة الاستراتيجية'!C15</f>
        <v>تعزيز الوعي وتطوير قدرات ومهارات المجتمع</v>
      </c>
      <c r="D17" s="265"/>
      <c r="E17" s="266">
        <v>4.0</v>
      </c>
      <c r="F17" s="264" t="str">
        <f>'الخطة الاستراتيجية'!F15</f>
        <v>تمكين واستقطاب الخبراء والمختصين</v>
      </c>
      <c r="G17" s="267"/>
      <c r="H17" s="265"/>
      <c r="I17" s="268">
        <v>7.0</v>
      </c>
      <c r="J17" s="269" t="str">
        <f>'الخطة الاستراتيجية'!I15</f>
        <v>عدد الخبراء والمختصين الذين تم استقطابهم وتمكينهم</v>
      </c>
      <c r="K17" s="270"/>
      <c r="L17" s="270"/>
      <c r="M17" s="270"/>
      <c r="N17" s="270"/>
      <c r="O17" s="271" t="str">
        <f>'الخطة الاستراتيجية'!O15</f>
        <v/>
      </c>
      <c r="P17" s="316"/>
      <c r="Q17" s="301"/>
      <c r="R17" s="300"/>
      <c r="S17" s="301"/>
      <c r="T17" s="301"/>
      <c r="U17" s="316"/>
      <c r="V17" s="301"/>
      <c r="W17" s="300"/>
      <c r="X17" s="301"/>
      <c r="Y17" s="301"/>
      <c r="Z17" s="305"/>
      <c r="AA17" s="301"/>
      <c r="AB17" s="300"/>
      <c r="AC17" s="301"/>
      <c r="AD17" s="301"/>
      <c r="AE17" s="316"/>
      <c r="AF17" s="273"/>
      <c r="AG17" s="274" t="str">
        <f t="shared" si="1"/>
        <v/>
      </c>
      <c r="AH17" s="275"/>
      <c r="AI17" s="275"/>
      <c r="AJ17" s="276">
        <f t="shared" si="2"/>
        <v>0</v>
      </c>
      <c r="AK17" s="277" t="str">
        <f t="shared" si="3"/>
        <v/>
      </c>
      <c r="AL17" s="278"/>
      <c r="AM17" s="277" t="str">
        <f>'مبادرات هـ 02'!BF12</f>
        <v/>
      </c>
      <c r="AN17" s="278">
        <f>'مبادرات هـ 02'!I12</f>
        <v>0</v>
      </c>
      <c r="AO17" s="249"/>
      <c r="AP17" s="70"/>
    </row>
    <row r="18" outlineLevel="1">
      <c r="A18" s="60"/>
      <c r="B18" s="263"/>
      <c r="C18" s="91"/>
      <c r="D18" s="280"/>
      <c r="E18" s="92"/>
      <c r="F18" s="93"/>
      <c r="G18" s="281"/>
      <c r="H18" s="282"/>
      <c r="I18" s="283">
        <v>8.0</v>
      </c>
      <c r="J18" s="284" t="str">
        <f>'الخطة الاستراتيجية'!I16</f>
        <v>نسبة تفعيل الخبراء والمختصين</v>
      </c>
      <c r="K18" s="285"/>
      <c r="L18" s="285"/>
      <c r="M18" s="285"/>
      <c r="N18" s="285"/>
      <c r="O18" s="286" t="str">
        <f>'الخطة الاستراتيجية'!O16</f>
        <v/>
      </c>
      <c r="P18" s="317"/>
      <c r="Q18" s="311"/>
      <c r="R18" s="312"/>
      <c r="S18" s="311"/>
      <c r="T18" s="311"/>
      <c r="U18" s="317"/>
      <c r="V18" s="311"/>
      <c r="W18" s="312"/>
      <c r="X18" s="311"/>
      <c r="Y18" s="311"/>
      <c r="Z18" s="318"/>
      <c r="AA18" s="311"/>
      <c r="AB18" s="312"/>
      <c r="AC18" s="311"/>
      <c r="AD18" s="311"/>
      <c r="AE18" s="317"/>
      <c r="AF18" s="287"/>
      <c r="AG18" s="288" t="str">
        <f t="shared" si="1"/>
        <v/>
      </c>
      <c r="AH18" s="289"/>
      <c r="AI18" s="289"/>
      <c r="AJ18" s="290">
        <f t="shared" si="2"/>
        <v>0</v>
      </c>
      <c r="AK18" s="291" t="str">
        <f t="shared" si="3"/>
        <v/>
      </c>
      <c r="AL18" s="114"/>
      <c r="AM18" s="291" t="str">
        <f>'مبادرات هـ 02'!J10</f>
        <v/>
      </c>
      <c r="AN18" s="292">
        <f>SUM('مبادرات هـ 02'!I15,'مبادرات هـ 02'!I34,'مبادرات هـ 02'!I53,'مبادرات هـ 02'!I72,'مبادرات هـ 02'!I91,'مبادرات هـ 02'!I110)</f>
        <v>0</v>
      </c>
      <c r="AO18" s="249"/>
      <c r="AP18" s="70"/>
    </row>
    <row r="19" outlineLevel="1">
      <c r="A19" s="60"/>
      <c r="B19" s="263"/>
      <c r="C19" s="91"/>
      <c r="D19" s="280"/>
      <c r="E19" s="293">
        <v>5.0</v>
      </c>
      <c r="F19" s="294" t="str">
        <f>'الخطة الاستراتيجية'!F17</f>
        <v>تفعيل العمل التطوعي في المشاريع.</v>
      </c>
      <c r="G19" s="295"/>
      <c r="H19" s="296"/>
      <c r="I19" s="268">
        <v>9.0</v>
      </c>
      <c r="J19" s="269" t="str">
        <f>'الخطة الاستراتيجية'!I17</f>
        <v>عدد المشاريع التي تم تفعيل المتطوعين فيها.</v>
      </c>
      <c r="K19" s="270"/>
      <c r="L19" s="270"/>
      <c r="M19" s="270"/>
      <c r="N19" s="270"/>
      <c r="O19" s="297">
        <f>'الخطة الاستراتيجية'!O17</f>
        <v>1</v>
      </c>
      <c r="P19" s="298"/>
      <c r="Q19" s="273"/>
      <c r="R19" s="274"/>
      <c r="S19" s="275"/>
      <c r="T19" s="275"/>
      <c r="U19" s="298"/>
      <c r="V19" s="273"/>
      <c r="W19" s="274"/>
      <c r="X19" s="275"/>
      <c r="Y19" s="275"/>
      <c r="Z19" s="298"/>
      <c r="AA19" s="273"/>
      <c r="AB19" s="274"/>
      <c r="AC19" s="275"/>
      <c r="AD19" s="275"/>
      <c r="AE19" s="298"/>
      <c r="AF19" s="299"/>
      <c r="AG19" s="300" t="str">
        <f t="shared" si="1"/>
        <v/>
      </c>
      <c r="AH19" s="301"/>
      <c r="AI19" s="301"/>
      <c r="AJ19" s="302">
        <f t="shared" si="2"/>
        <v>0</v>
      </c>
      <c r="AK19" s="303">
        <f t="shared" si="3"/>
        <v>0</v>
      </c>
      <c r="AL19" s="304"/>
      <c r="AM19" s="303">
        <f>'مبادرات هـ 02'!BF132</f>
        <v>0</v>
      </c>
      <c r="AN19" s="304">
        <f>'مبادرات هـ 02'!I132</f>
        <v>0</v>
      </c>
      <c r="AO19" s="249"/>
      <c r="AP19" s="70"/>
    </row>
    <row r="20" outlineLevel="1">
      <c r="A20" s="60"/>
      <c r="B20" s="263"/>
      <c r="C20" s="91"/>
      <c r="D20" s="280"/>
      <c r="E20" s="92"/>
      <c r="F20" s="93"/>
      <c r="G20" s="281"/>
      <c r="H20" s="282"/>
      <c r="I20" s="283">
        <v>10.0</v>
      </c>
      <c r="J20" s="284" t="str">
        <f>'الخطة الاستراتيجية'!I18</f>
        <v>نسبة مشاركة نسبة مشاركة المتطوعين في المشاريع.</v>
      </c>
      <c r="K20" s="285"/>
      <c r="L20" s="285"/>
      <c r="M20" s="285"/>
      <c r="N20" s="285"/>
      <c r="O20" s="286">
        <f>'الخطة الاستراتيجية'!O18</f>
        <v>30</v>
      </c>
      <c r="P20" s="112"/>
      <c r="Q20" s="287"/>
      <c r="R20" s="288"/>
      <c r="S20" s="289"/>
      <c r="T20" s="289"/>
      <c r="U20" s="112"/>
      <c r="V20" s="287"/>
      <c r="W20" s="288"/>
      <c r="X20" s="289"/>
      <c r="Y20" s="289"/>
      <c r="Z20" s="112"/>
      <c r="AA20" s="287"/>
      <c r="AB20" s="288"/>
      <c r="AC20" s="289"/>
      <c r="AD20" s="289"/>
      <c r="AE20" s="112"/>
      <c r="AF20" s="287"/>
      <c r="AG20" s="288" t="str">
        <f t="shared" si="1"/>
        <v/>
      </c>
      <c r="AH20" s="289"/>
      <c r="AI20" s="289"/>
      <c r="AJ20" s="290">
        <f t="shared" si="2"/>
        <v>0</v>
      </c>
      <c r="AK20" s="291">
        <f t="shared" si="3"/>
        <v>0</v>
      </c>
      <c r="AL20" s="114"/>
      <c r="AM20" s="291" t="str">
        <f>'مبادرات هـ 02'!J130</f>
        <v/>
      </c>
      <c r="AN20" s="292">
        <f>SUM('مبادرات هـ 02'!I135,'مبادرات هـ 02'!I154,'مبادرات هـ 02'!I173,'مبادرات هـ 02'!I192,'مبادرات هـ 02'!I211,'مبادرات هـ 02'!I230)</f>
        <v>0</v>
      </c>
      <c r="AO20" s="249"/>
      <c r="AP20" s="70"/>
    </row>
    <row r="21" outlineLevel="1">
      <c r="A21" s="60"/>
      <c r="B21" s="263"/>
      <c r="C21" s="91"/>
      <c r="D21" s="280"/>
      <c r="E21" s="293">
        <v>6.0</v>
      </c>
      <c r="F21" s="294" t="str">
        <f>'الخطة الاستراتيجية'!F19</f>
        <v>المساهمة في التثقيف والتوعية في المجتمع.</v>
      </c>
      <c r="G21" s="295"/>
      <c r="H21" s="296"/>
      <c r="I21" s="268">
        <v>11.0</v>
      </c>
      <c r="J21" s="269" t="str">
        <f>'الخطة الاستراتيجية'!I19</f>
        <v>عدد المشاريع التثقيفية والتوعوية التي قُدّمت</v>
      </c>
      <c r="K21" s="270"/>
      <c r="L21" s="270"/>
      <c r="M21" s="270"/>
      <c r="N21" s="270"/>
      <c r="O21" s="297">
        <f>'الخطة الاستراتيجية'!O19</f>
        <v>20</v>
      </c>
      <c r="P21" s="305"/>
      <c r="Q21" s="299"/>
      <c r="R21" s="300"/>
      <c r="S21" s="301"/>
      <c r="T21" s="301"/>
      <c r="U21" s="305"/>
      <c r="V21" s="299"/>
      <c r="W21" s="300"/>
      <c r="X21" s="301"/>
      <c r="Y21" s="301"/>
      <c r="Z21" s="305"/>
      <c r="AA21" s="299"/>
      <c r="AB21" s="300"/>
      <c r="AC21" s="301"/>
      <c r="AD21" s="301"/>
      <c r="AE21" s="305"/>
      <c r="AF21" s="301"/>
      <c r="AG21" s="300" t="str">
        <f t="shared" si="1"/>
        <v/>
      </c>
      <c r="AH21" s="301"/>
      <c r="AI21" s="301"/>
      <c r="AJ21" s="302">
        <f t="shared" si="2"/>
        <v>0</v>
      </c>
      <c r="AK21" s="303">
        <f t="shared" si="3"/>
        <v>0</v>
      </c>
      <c r="AL21" s="304"/>
      <c r="AM21" s="303">
        <f>'مبادرات هـ 02'!BF251</f>
        <v>0</v>
      </c>
      <c r="AN21" s="304">
        <f>'مبادرات هـ 02'!I251</f>
        <v>0</v>
      </c>
      <c r="AO21" s="249"/>
      <c r="AP21" s="70"/>
    </row>
    <row r="22" outlineLevel="1">
      <c r="A22" s="60"/>
      <c r="B22" s="263"/>
      <c r="C22" s="306"/>
      <c r="D22" s="307"/>
      <c r="E22" s="308"/>
      <c r="F22" s="306"/>
      <c r="G22" s="309"/>
      <c r="H22" s="307"/>
      <c r="I22" s="283">
        <v>12.0</v>
      </c>
      <c r="J22" s="284" t="str">
        <f>'الخطة الاستراتيجية'!I20</f>
        <v>نسبة مشاركة المجتمع في المشاريع التثقيفية والتوعوية</v>
      </c>
      <c r="K22" s="285"/>
      <c r="L22" s="285"/>
      <c r="M22" s="285"/>
      <c r="N22" s="285"/>
      <c r="O22" s="310">
        <f>'الخطة الاستراتيجية'!O20</f>
        <v>300</v>
      </c>
      <c r="P22" s="112"/>
      <c r="Q22" s="287"/>
      <c r="R22" s="288"/>
      <c r="S22" s="289"/>
      <c r="T22" s="289"/>
      <c r="U22" s="112"/>
      <c r="V22" s="287"/>
      <c r="W22" s="288"/>
      <c r="X22" s="289"/>
      <c r="Y22" s="289"/>
      <c r="Z22" s="112"/>
      <c r="AA22" s="287"/>
      <c r="AB22" s="288"/>
      <c r="AC22" s="289"/>
      <c r="AD22" s="289"/>
      <c r="AE22" s="112"/>
      <c r="AF22" s="311"/>
      <c r="AG22" s="312" t="str">
        <f t="shared" si="1"/>
        <v/>
      </c>
      <c r="AH22" s="311"/>
      <c r="AI22" s="311"/>
      <c r="AJ22" s="290">
        <f t="shared" si="2"/>
        <v>0</v>
      </c>
      <c r="AK22" s="313">
        <f t="shared" si="3"/>
        <v>0</v>
      </c>
      <c r="AL22" s="314"/>
      <c r="AM22" s="313">
        <f>'مبادرات هـ 02'!J249</f>
        <v>0.625</v>
      </c>
      <c r="AN22" s="315">
        <f>SUM('مبادرات هـ 02'!I254,'مبادرات هـ 02'!I273,'مبادرات هـ 02'!I292,'مبادرات هـ 02'!I311,'مبادرات هـ 02'!I330,'مبادرات هـ 02'!I349)</f>
        <v>25</v>
      </c>
      <c r="AO22" s="249"/>
      <c r="AP22" s="70"/>
    </row>
    <row r="23" outlineLevel="1">
      <c r="A23" s="60"/>
      <c r="B23" s="263"/>
      <c r="C23" s="264" t="str">
        <f>'الخطة الاستراتيجية'!C21</f>
        <v>تنمية الموارد المالية واستدامتها</v>
      </c>
      <c r="D23" s="265"/>
      <c r="E23" s="266">
        <v>8.0</v>
      </c>
      <c r="F23" s="264" t="str">
        <f>'الخطة الاستراتيجية'!F21</f>
        <v>تنمية وتنويع إيرادات الجمعية المالية.</v>
      </c>
      <c r="G23" s="267"/>
      <c r="H23" s="265"/>
      <c r="I23" s="268">
        <v>13.0</v>
      </c>
      <c r="J23" s="269" t="str">
        <f>'الخطة الاستراتيجية'!I21</f>
        <v>عدد مصادر إيرادات الجمعية</v>
      </c>
      <c r="K23" s="270"/>
      <c r="L23" s="270"/>
      <c r="M23" s="270"/>
      <c r="N23" s="270"/>
      <c r="O23" s="271">
        <f>'الخطة الاستراتيجية'!O21</f>
        <v>5</v>
      </c>
      <c r="P23" s="316"/>
      <c r="Q23" s="301"/>
      <c r="R23" s="300"/>
      <c r="S23" s="301"/>
      <c r="T23" s="301"/>
      <c r="U23" s="316"/>
      <c r="V23" s="301"/>
      <c r="W23" s="300"/>
      <c r="X23" s="301"/>
      <c r="Y23" s="301"/>
      <c r="Z23" s="305"/>
      <c r="AA23" s="301"/>
      <c r="AB23" s="300"/>
      <c r="AC23" s="301"/>
      <c r="AD23" s="301"/>
      <c r="AE23" s="316"/>
      <c r="AF23" s="273"/>
      <c r="AG23" s="274" t="str">
        <f t="shared" si="1"/>
        <v/>
      </c>
      <c r="AH23" s="275"/>
      <c r="AI23" s="275"/>
      <c r="AJ23" s="276">
        <f t="shared" si="2"/>
        <v>0</v>
      </c>
      <c r="AK23" s="277">
        <f t="shared" si="3"/>
        <v>0</v>
      </c>
      <c r="AL23" s="278"/>
      <c r="AM23" s="277">
        <f>'مبادرات هـ 03'!BF12</f>
        <v>0</v>
      </c>
      <c r="AN23" s="278">
        <f>'مبادرات هـ 03'!I12</f>
        <v>0</v>
      </c>
      <c r="AO23" s="249"/>
      <c r="AP23" s="70"/>
    </row>
    <row r="24" outlineLevel="1">
      <c r="A24" s="60"/>
      <c r="B24" s="263"/>
      <c r="C24" s="91"/>
      <c r="D24" s="280"/>
      <c r="E24" s="92"/>
      <c r="F24" s="93"/>
      <c r="G24" s="281"/>
      <c r="H24" s="282"/>
      <c r="I24" s="283">
        <v>14.0</v>
      </c>
      <c r="J24" s="284" t="str">
        <f>'الخطة الاستراتيجية'!I22</f>
        <v>نسبة تحقيق المستهدف المالي من تنمية الموارد المالية</v>
      </c>
      <c r="K24" s="285"/>
      <c r="L24" s="285"/>
      <c r="M24" s="285"/>
      <c r="N24" s="285"/>
      <c r="O24" s="286">
        <f>'الخطة الاستراتيجية'!O22</f>
        <v>500000</v>
      </c>
      <c r="P24" s="318">
        <v>12500.0</v>
      </c>
      <c r="Q24" s="311"/>
      <c r="R24" s="312"/>
      <c r="S24" s="311"/>
      <c r="T24" s="311"/>
      <c r="U24" s="317"/>
      <c r="V24" s="311"/>
      <c r="W24" s="312"/>
      <c r="X24" s="311"/>
      <c r="Y24" s="311"/>
      <c r="Z24" s="318"/>
      <c r="AA24" s="311"/>
      <c r="AB24" s="312"/>
      <c r="AC24" s="311"/>
      <c r="AD24" s="311"/>
      <c r="AE24" s="317"/>
      <c r="AF24" s="287"/>
      <c r="AG24" s="288" t="str">
        <f t="shared" si="1"/>
        <v/>
      </c>
      <c r="AH24" s="289"/>
      <c r="AI24" s="289"/>
      <c r="AJ24" s="290">
        <f t="shared" si="2"/>
        <v>0</v>
      </c>
      <c r="AK24" s="291">
        <f t="shared" si="3"/>
        <v>0</v>
      </c>
      <c r="AL24" s="114"/>
      <c r="AM24" s="291" t="str">
        <f>'مبادرات هـ 03'!J10</f>
        <v/>
      </c>
      <c r="AN24" s="292">
        <f>SUM('مبادرات هـ 03'!I15,'مبادرات هـ 03'!I34,'مبادرات هـ 03'!I53,'مبادرات هـ 03'!I72,'مبادرات هـ 03'!I91,'مبادرات هـ 03'!I110)</f>
        <v>0</v>
      </c>
      <c r="AO24" s="249"/>
      <c r="AP24" s="70"/>
    </row>
    <row r="25" outlineLevel="1">
      <c r="A25" s="60"/>
      <c r="B25" s="263"/>
      <c r="C25" s="91"/>
      <c r="D25" s="280"/>
      <c r="E25" s="293">
        <v>10.0</v>
      </c>
      <c r="F25" s="294" t="str">
        <f>'الخطة الاستراتيجية'!F23</f>
        <v>تحقيق أوقاف واستثمارات ذات عائد مالي</v>
      </c>
      <c r="G25" s="295"/>
      <c r="H25" s="296"/>
      <c r="I25" s="268">
        <v>15.0</v>
      </c>
      <c r="J25" s="269" t="str">
        <f>'الخطة الاستراتيجية'!I23</f>
        <v>عدد الأوقاف والاستثمارات</v>
      </c>
      <c r="K25" s="270"/>
      <c r="L25" s="270"/>
      <c r="M25" s="270"/>
      <c r="N25" s="270"/>
      <c r="O25" s="297">
        <f>'الخطة الاستراتيجية'!O23</f>
        <v>0</v>
      </c>
      <c r="P25" s="298"/>
      <c r="Q25" s="273"/>
      <c r="R25" s="274"/>
      <c r="S25" s="275"/>
      <c r="T25" s="275"/>
      <c r="U25" s="298"/>
      <c r="V25" s="273"/>
      <c r="W25" s="274"/>
      <c r="X25" s="275"/>
      <c r="Y25" s="275"/>
      <c r="Z25" s="298"/>
      <c r="AA25" s="273"/>
      <c r="AB25" s="274"/>
      <c r="AC25" s="275"/>
      <c r="AD25" s="275"/>
      <c r="AE25" s="298"/>
      <c r="AF25" s="299"/>
      <c r="AG25" s="300" t="str">
        <f t="shared" si="1"/>
        <v/>
      </c>
      <c r="AH25" s="301"/>
      <c r="AI25" s="301"/>
      <c r="AJ25" s="302">
        <f t="shared" si="2"/>
        <v>0</v>
      </c>
      <c r="AK25" s="303" t="str">
        <f t="shared" si="3"/>
        <v/>
      </c>
      <c r="AL25" s="304"/>
      <c r="AM25" s="303" t="str">
        <f>'مبادرات هـ 03'!BF132</f>
        <v/>
      </c>
      <c r="AN25" s="304">
        <f>'مبادرات هـ 03'!I132</f>
        <v>0</v>
      </c>
      <c r="AO25" s="249"/>
      <c r="AP25" s="70"/>
    </row>
    <row r="26" outlineLevel="1">
      <c r="A26" s="60"/>
      <c r="B26" s="263"/>
      <c r="C26" s="91"/>
      <c r="D26" s="280"/>
      <c r="E26" s="92"/>
      <c r="F26" s="93"/>
      <c r="G26" s="281"/>
      <c r="H26" s="282"/>
      <c r="I26" s="283">
        <v>16.0</v>
      </c>
      <c r="J26" s="284" t="str">
        <f>'الخطة الاستراتيجية'!I24</f>
        <v>نسبة تحقيق مستهدفات الأوقاف والاستثمارات</v>
      </c>
      <c r="K26" s="285"/>
      <c r="L26" s="285"/>
      <c r="M26" s="285"/>
      <c r="N26" s="285"/>
      <c r="O26" s="286">
        <f>'الخطة الاستراتيجية'!O24</f>
        <v>0</v>
      </c>
      <c r="P26" s="112"/>
      <c r="Q26" s="287"/>
      <c r="R26" s="288"/>
      <c r="S26" s="289"/>
      <c r="T26" s="289"/>
      <c r="U26" s="112"/>
      <c r="V26" s="287"/>
      <c r="W26" s="288"/>
      <c r="X26" s="289"/>
      <c r="Y26" s="289"/>
      <c r="Z26" s="112"/>
      <c r="AA26" s="287"/>
      <c r="AB26" s="288"/>
      <c r="AC26" s="289"/>
      <c r="AD26" s="289"/>
      <c r="AE26" s="112"/>
      <c r="AF26" s="287"/>
      <c r="AG26" s="288" t="str">
        <f t="shared" si="1"/>
        <v/>
      </c>
      <c r="AH26" s="289"/>
      <c r="AI26" s="289"/>
      <c r="AJ26" s="290">
        <f t="shared" si="2"/>
        <v>0</v>
      </c>
      <c r="AK26" s="291" t="str">
        <f t="shared" si="3"/>
        <v/>
      </c>
      <c r="AL26" s="114"/>
      <c r="AM26" s="291" t="str">
        <f>'مبادرات هـ 03'!J130</f>
        <v/>
      </c>
      <c r="AN26" s="292">
        <f>SUM('مبادرات هـ 03'!I135,'مبادرات هـ 03'!I154,'مبادرات هـ 03'!I173,'مبادرات هـ 03'!I192,'مبادرات هـ 03'!I211,'مبادرات هـ 03'!I230)</f>
        <v>0</v>
      </c>
      <c r="AO26" s="249"/>
      <c r="AP26" s="70"/>
    </row>
    <row r="27" outlineLevel="1">
      <c r="A27" s="60"/>
      <c r="B27" s="263"/>
      <c r="C27" s="91"/>
      <c r="D27" s="280"/>
      <c r="E27" s="293">
        <v>11.0</v>
      </c>
      <c r="F27" s="294" t="str">
        <f>'الخطة الاستراتيجية'!F25</f>
        <v>تحقيق التكامل من خلال الشراكات الفاعلة</v>
      </c>
      <c r="G27" s="295"/>
      <c r="H27" s="296"/>
      <c r="I27" s="268">
        <v>17.0</v>
      </c>
      <c r="J27" s="269" t="str">
        <f>'الخطة الاستراتيجية'!I25</f>
        <v>عدد الشراكات التي تمت</v>
      </c>
      <c r="K27" s="270"/>
      <c r="L27" s="270"/>
      <c r="M27" s="270"/>
      <c r="N27" s="270"/>
      <c r="O27" s="297">
        <f>'الخطة الاستراتيجية'!O25</f>
        <v>5</v>
      </c>
      <c r="P27" s="305"/>
      <c r="Q27" s="299"/>
      <c r="R27" s="300"/>
      <c r="S27" s="301"/>
      <c r="T27" s="301"/>
      <c r="U27" s="305"/>
      <c r="V27" s="299"/>
      <c r="W27" s="300"/>
      <c r="X27" s="301"/>
      <c r="Y27" s="301"/>
      <c r="Z27" s="305"/>
      <c r="AA27" s="299"/>
      <c r="AB27" s="300"/>
      <c r="AC27" s="301"/>
      <c r="AD27" s="301"/>
      <c r="AE27" s="305"/>
      <c r="AF27" s="301"/>
      <c r="AG27" s="300" t="str">
        <f t="shared" si="1"/>
        <v/>
      </c>
      <c r="AH27" s="301"/>
      <c r="AI27" s="301"/>
      <c r="AJ27" s="302">
        <f t="shared" si="2"/>
        <v>0</v>
      </c>
      <c r="AK27" s="303">
        <f t="shared" si="3"/>
        <v>0</v>
      </c>
      <c r="AL27" s="304"/>
      <c r="AM27" s="303">
        <f>'مبادرات هـ 03'!BF251</f>
        <v>0</v>
      </c>
      <c r="AN27" s="304">
        <f>'مبادرات هـ 03'!I251</f>
        <v>0</v>
      </c>
      <c r="AO27" s="249"/>
      <c r="AP27" s="70"/>
    </row>
    <row r="28" outlineLevel="1">
      <c r="A28" s="60"/>
      <c r="B28" s="263"/>
      <c r="C28" s="306"/>
      <c r="D28" s="307"/>
      <c r="E28" s="308"/>
      <c r="F28" s="306"/>
      <c r="G28" s="309"/>
      <c r="H28" s="307"/>
      <c r="I28" s="283">
        <v>18.0</v>
      </c>
      <c r="J28" s="284" t="str">
        <f>'الخطة الاستراتيجية'!I26</f>
        <v>نسبة تفعيل الشراكات إلى عدد المشاريع واستثمارها</v>
      </c>
      <c r="K28" s="285"/>
      <c r="L28" s="285"/>
      <c r="M28" s="285"/>
      <c r="N28" s="285"/>
      <c r="O28" s="310">
        <f>'الخطة الاستراتيجية'!O26</f>
        <v>10</v>
      </c>
      <c r="P28" s="112"/>
      <c r="Q28" s="287"/>
      <c r="R28" s="288"/>
      <c r="S28" s="289"/>
      <c r="T28" s="289"/>
      <c r="U28" s="112"/>
      <c r="V28" s="287"/>
      <c r="W28" s="288"/>
      <c r="X28" s="289"/>
      <c r="Y28" s="289"/>
      <c r="Z28" s="112"/>
      <c r="AA28" s="287"/>
      <c r="AB28" s="288"/>
      <c r="AC28" s="289"/>
      <c r="AD28" s="289"/>
      <c r="AE28" s="112"/>
      <c r="AF28" s="311"/>
      <c r="AG28" s="312" t="str">
        <f t="shared" si="1"/>
        <v/>
      </c>
      <c r="AH28" s="311"/>
      <c r="AI28" s="311"/>
      <c r="AJ28" s="290">
        <f t="shared" si="2"/>
        <v>0</v>
      </c>
      <c r="AK28" s="313">
        <f t="shared" si="3"/>
        <v>0</v>
      </c>
      <c r="AL28" s="314"/>
      <c r="AM28" s="313" t="str">
        <f>'مبادرات هـ 03'!J249</f>
        <v/>
      </c>
      <c r="AN28" s="315">
        <f>SUM('مبادرات هـ 03'!I254,'مبادرات هـ 03'!I273,'مبادرات هـ 03'!I292,'مبادرات هـ 03'!I311,'مبادرات هـ 03'!I330,'مبادرات هـ 03'!I349)</f>
        <v>0</v>
      </c>
      <c r="AO28" s="249"/>
      <c r="AP28" s="70"/>
    </row>
    <row r="29" outlineLevel="1">
      <c r="A29" s="60"/>
      <c r="B29" s="263"/>
      <c r="C29" s="264" t="str">
        <f>'الخطة الاستراتيجية'!C27</f>
        <v>تحقيق التميز المؤسسي </v>
      </c>
      <c r="D29" s="265"/>
      <c r="E29" s="266">
        <v>12.0</v>
      </c>
      <c r="F29" s="264" t="str">
        <f>'الخطة الاستراتيجية'!F27</f>
        <v>تنمية وتمكين ورفع كفاءة العاملين والمتطوعين.</v>
      </c>
      <c r="G29" s="267"/>
      <c r="H29" s="265"/>
      <c r="I29" s="268">
        <v>19.0</v>
      </c>
      <c r="J29" s="269" t="str">
        <f>'الخطة الاستراتيجية'!I27</f>
        <v>عدد المشاريع التطويرية التي قُدّمت للعاملين والمتطوعين وفق الجدارات</v>
      </c>
      <c r="K29" s="270"/>
      <c r="L29" s="270"/>
      <c r="M29" s="270"/>
      <c r="N29" s="270"/>
      <c r="O29" s="271">
        <f>'الخطة الاستراتيجية'!O27</f>
        <v>10</v>
      </c>
      <c r="P29" s="316"/>
      <c r="Q29" s="301"/>
      <c r="R29" s="300"/>
      <c r="S29" s="301"/>
      <c r="T29" s="301"/>
      <c r="U29" s="316"/>
      <c r="V29" s="301"/>
      <c r="W29" s="300"/>
      <c r="X29" s="301"/>
      <c r="Y29" s="301"/>
      <c r="Z29" s="305"/>
      <c r="AA29" s="301"/>
      <c r="AB29" s="300"/>
      <c r="AC29" s="301"/>
      <c r="AD29" s="301"/>
      <c r="AE29" s="316"/>
      <c r="AF29" s="273"/>
      <c r="AG29" s="274" t="str">
        <f t="shared" si="1"/>
        <v/>
      </c>
      <c r="AH29" s="275"/>
      <c r="AI29" s="275"/>
      <c r="AJ29" s="276">
        <f t="shared" si="2"/>
        <v>0</v>
      </c>
      <c r="AK29" s="277">
        <f t="shared" si="3"/>
        <v>0</v>
      </c>
      <c r="AL29" s="278"/>
      <c r="AM29" s="277">
        <f>'مبادرات هـ 04'!BF12</f>
        <v>0</v>
      </c>
      <c r="AN29" s="278">
        <f>'مبادرات هـ 04'!I12</f>
        <v>0</v>
      </c>
      <c r="AO29" s="249"/>
      <c r="AP29" s="70"/>
    </row>
    <row r="30" outlineLevel="1">
      <c r="A30" s="60"/>
      <c r="B30" s="263"/>
      <c r="C30" s="91"/>
      <c r="D30" s="280"/>
      <c r="E30" s="92"/>
      <c r="F30" s="93"/>
      <c r="G30" s="281"/>
      <c r="H30" s="282"/>
      <c r="I30" s="283">
        <v>20.0</v>
      </c>
      <c r="J30" s="284" t="str">
        <f>'الخطة الاستراتيجية'!I28</f>
        <v>نسبة تحقيق رضا العاملين من المشاريع التطويرية</v>
      </c>
      <c r="K30" s="285"/>
      <c r="L30" s="285"/>
      <c r="M30" s="285"/>
      <c r="N30" s="285"/>
      <c r="O30" s="286">
        <f>'الخطة الاستراتيجية'!O28</f>
        <v>80</v>
      </c>
      <c r="P30" s="317"/>
      <c r="Q30" s="311"/>
      <c r="R30" s="312"/>
      <c r="S30" s="311"/>
      <c r="T30" s="311"/>
      <c r="U30" s="317"/>
      <c r="V30" s="311"/>
      <c r="W30" s="312"/>
      <c r="X30" s="311"/>
      <c r="Y30" s="311"/>
      <c r="Z30" s="318"/>
      <c r="AA30" s="311"/>
      <c r="AB30" s="312"/>
      <c r="AC30" s="311"/>
      <c r="AD30" s="311"/>
      <c r="AE30" s="317"/>
      <c r="AF30" s="287"/>
      <c r="AG30" s="288" t="str">
        <f t="shared" si="1"/>
        <v/>
      </c>
      <c r="AH30" s="289"/>
      <c r="AI30" s="289"/>
      <c r="AJ30" s="290">
        <f t="shared" si="2"/>
        <v>0</v>
      </c>
      <c r="AK30" s="291">
        <f t="shared" si="3"/>
        <v>0</v>
      </c>
      <c r="AL30" s="114"/>
      <c r="AM30" s="291" t="str">
        <f>'مبادرات هـ 04'!J10</f>
        <v/>
      </c>
      <c r="AN30" s="292">
        <f>SUM('مبادرات هـ 04'!I15,'مبادرات هـ 04'!I34,'مبادرات هـ 04'!I53,'مبادرات هـ 04'!I72,'مبادرات هـ 04'!I91,'مبادرات هـ 04'!I110)</f>
        <v>0</v>
      </c>
      <c r="AO30" s="249"/>
      <c r="AP30" s="70"/>
    </row>
    <row r="31" outlineLevel="1">
      <c r="A31" s="60"/>
      <c r="B31" s="263"/>
      <c r="C31" s="91"/>
      <c r="D31" s="280"/>
      <c r="E31" s="293">
        <v>13.0</v>
      </c>
      <c r="F31" s="294" t="str">
        <f>'الخطة الاستراتيجية'!F29</f>
        <v>بناء أنظمة إدارية مؤسسية داخلية.</v>
      </c>
      <c r="G31" s="295"/>
      <c r="H31" s="296"/>
      <c r="I31" s="268">
        <v>21.0</v>
      </c>
      <c r="J31" s="269" t="str">
        <f>'الخطة الاستراتيجية'!I29</f>
        <v>عدد المشاركات في الاعتمادات وجوائز التميز وبناء الأنظمة الإدارية</v>
      </c>
      <c r="K31" s="270"/>
      <c r="L31" s="270"/>
      <c r="M31" s="270"/>
      <c r="N31" s="270"/>
      <c r="O31" s="297">
        <f>'الخطة الاستراتيجية'!O29</f>
        <v>0</v>
      </c>
      <c r="P31" s="298"/>
      <c r="Q31" s="273"/>
      <c r="R31" s="274"/>
      <c r="S31" s="275"/>
      <c r="T31" s="275"/>
      <c r="U31" s="298"/>
      <c r="V31" s="273"/>
      <c r="W31" s="274"/>
      <c r="X31" s="275"/>
      <c r="Y31" s="275"/>
      <c r="Z31" s="298"/>
      <c r="AA31" s="273"/>
      <c r="AB31" s="274"/>
      <c r="AC31" s="275"/>
      <c r="AD31" s="275"/>
      <c r="AE31" s="298"/>
      <c r="AF31" s="299"/>
      <c r="AG31" s="300" t="str">
        <f t="shared" si="1"/>
        <v/>
      </c>
      <c r="AH31" s="301"/>
      <c r="AI31" s="301"/>
      <c r="AJ31" s="302">
        <f t="shared" si="2"/>
        <v>0</v>
      </c>
      <c r="AK31" s="303" t="str">
        <f t="shared" si="3"/>
        <v/>
      </c>
      <c r="AL31" s="304"/>
      <c r="AM31" s="303" t="str">
        <f>'مبادرات هـ 04'!BF132</f>
        <v/>
      </c>
      <c r="AN31" s="304">
        <f>'مبادرات هـ 04'!I132</f>
        <v>0</v>
      </c>
      <c r="AO31" s="249"/>
      <c r="AP31" s="70"/>
    </row>
    <row r="32" outlineLevel="1">
      <c r="A32" s="60"/>
      <c r="B32" s="263"/>
      <c r="C32" s="91"/>
      <c r="D32" s="280"/>
      <c r="E32" s="92"/>
      <c r="F32" s="93"/>
      <c r="G32" s="281"/>
      <c r="H32" s="282"/>
      <c r="I32" s="283">
        <v>22.0</v>
      </c>
      <c r="J32" s="284" t="str">
        <f>'الخطة الاستراتيجية'!I30</f>
        <v>نسبة تفعيل الأنظمة الإدارية وتحقيق المستهدفات في الاعتمادات</v>
      </c>
      <c r="K32" s="285"/>
      <c r="L32" s="285"/>
      <c r="M32" s="285"/>
      <c r="N32" s="285"/>
      <c r="O32" s="286">
        <f>'الخطة الاستراتيجية'!O30</f>
        <v>0</v>
      </c>
      <c r="P32" s="112"/>
      <c r="Q32" s="287"/>
      <c r="R32" s="288"/>
      <c r="S32" s="289"/>
      <c r="T32" s="289"/>
      <c r="U32" s="112"/>
      <c r="V32" s="287"/>
      <c r="W32" s="288"/>
      <c r="X32" s="289"/>
      <c r="Y32" s="289"/>
      <c r="Z32" s="112"/>
      <c r="AA32" s="287"/>
      <c r="AB32" s="288"/>
      <c r="AC32" s="289"/>
      <c r="AD32" s="289"/>
      <c r="AE32" s="112"/>
      <c r="AF32" s="287"/>
      <c r="AG32" s="288" t="str">
        <f t="shared" si="1"/>
        <v/>
      </c>
      <c r="AH32" s="289"/>
      <c r="AI32" s="289"/>
      <c r="AJ32" s="290">
        <f t="shared" si="2"/>
        <v>0</v>
      </c>
      <c r="AK32" s="291" t="str">
        <f t="shared" si="3"/>
        <v/>
      </c>
      <c r="AL32" s="114"/>
      <c r="AM32" s="291" t="str">
        <f>'مبادرات هـ 04'!J130</f>
        <v/>
      </c>
      <c r="AN32" s="292">
        <f>SUM('مبادرات هـ 04'!I135,'مبادرات هـ 04'!I154,'مبادرات هـ 04'!I173,'مبادرات هـ 04'!I192,'مبادرات هـ 04'!I211,'مبادرات هـ 04'!I230)</f>
        <v>0</v>
      </c>
      <c r="AO32" s="249"/>
      <c r="AP32" s="70"/>
    </row>
    <row r="33" outlineLevel="1">
      <c r="A33" s="60"/>
      <c r="B33" s="263"/>
      <c r="C33" s="91"/>
      <c r="D33" s="280"/>
      <c r="E33" s="293">
        <v>14.0</v>
      </c>
      <c r="F33" s="294" t="str">
        <f>'الخطة الاستراتيجية'!F31</f>
        <v>تعزيز الصورة الذهنية عن الجمعية.</v>
      </c>
      <c r="G33" s="295"/>
      <c r="H33" s="296"/>
      <c r="I33" s="268">
        <v>23.0</v>
      </c>
      <c r="J33" s="269" t="str">
        <f>'الخطة الاستراتيجية'!I31</f>
        <v>عدد المبادرات المقدمة لتعزيز الصورة الذهينة عن الجمعية</v>
      </c>
      <c r="K33" s="270"/>
      <c r="L33" s="270"/>
      <c r="M33" s="270"/>
      <c r="N33" s="270"/>
      <c r="O33" s="297">
        <f>'الخطة الاستراتيجية'!O31</f>
        <v>1</v>
      </c>
      <c r="P33" s="305"/>
      <c r="Q33" s="299"/>
      <c r="R33" s="300"/>
      <c r="S33" s="301"/>
      <c r="T33" s="301"/>
      <c r="U33" s="305"/>
      <c r="V33" s="299"/>
      <c r="W33" s="300"/>
      <c r="X33" s="301"/>
      <c r="Y33" s="301"/>
      <c r="Z33" s="305"/>
      <c r="AA33" s="299"/>
      <c r="AB33" s="300"/>
      <c r="AC33" s="301"/>
      <c r="AD33" s="301"/>
      <c r="AE33" s="305"/>
      <c r="AF33" s="301"/>
      <c r="AG33" s="300" t="str">
        <f t="shared" si="1"/>
        <v/>
      </c>
      <c r="AH33" s="301"/>
      <c r="AI33" s="301"/>
      <c r="AJ33" s="302">
        <f t="shared" si="2"/>
        <v>0</v>
      </c>
      <c r="AK33" s="303">
        <f t="shared" si="3"/>
        <v>0</v>
      </c>
      <c r="AL33" s="304"/>
      <c r="AM33" s="303">
        <f>'مبادرات هـ 04'!BF251</f>
        <v>0</v>
      </c>
      <c r="AN33" s="304">
        <f>'مبادرات هـ 04'!I251</f>
        <v>0</v>
      </c>
      <c r="AO33" s="249"/>
      <c r="AP33" s="70"/>
    </row>
    <row r="34" outlineLevel="1">
      <c r="A34" s="60"/>
      <c r="B34" s="263"/>
      <c r="C34" s="306"/>
      <c r="D34" s="307"/>
      <c r="E34" s="308"/>
      <c r="F34" s="125"/>
      <c r="G34" s="129"/>
      <c r="H34" s="319"/>
      <c r="I34" s="320">
        <v>24.0</v>
      </c>
      <c r="J34" s="321" t="str">
        <f>'الخطة الاستراتيجية'!I32</f>
        <v>نسبة تحقيق رضا أصحاب المصلحة والمستفيدين</v>
      </c>
      <c r="K34" s="322"/>
      <c r="L34" s="322"/>
      <c r="M34" s="322"/>
      <c r="N34" s="322"/>
      <c r="O34" s="323">
        <f>'الخطة الاستراتيجية'!O32</f>
        <v>50</v>
      </c>
      <c r="P34" s="112"/>
      <c r="Q34" s="287"/>
      <c r="R34" s="288"/>
      <c r="S34" s="289"/>
      <c r="T34" s="289"/>
      <c r="U34" s="112"/>
      <c r="V34" s="287"/>
      <c r="W34" s="288"/>
      <c r="X34" s="289"/>
      <c r="Y34" s="289"/>
      <c r="Z34" s="112"/>
      <c r="AA34" s="287"/>
      <c r="AB34" s="288"/>
      <c r="AC34" s="289"/>
      <c r="AD34" s="289"/>
      <c r="AE34" s="112"/>
      <c r="AF34" s="311"/>
      <c r="AG34" s="312" t="str">
        <f>iferror(AF34/#REF!)</f>
        <v/>
      </c>
      <c r="AH34" s="311"/>
      <c r="AI34" s="311"/>
      <c r="AJ34" s="324" t="str">
        <f>#REF!+#REF!+#REF!+AF34</f>
        <v>#REF!</v>
      </c>
      <c r="AK34" s="313" t="str">
        <f t="shared" si="3"/>
        <v/>
      </c>
      <c r="AL34" s="314"/>
      <c r="AM34" s="313" t="str">
        <f>'مبادرات هـ 04'!J249</f>
        <v/>
      </c>
      <c r="AN34" s="315">
        <f>SUM('مبادرات هـ 04'!I254,'مبادرات هـ 04'!I273,'مبادرات هـ 04'!I292,'مبادرات هـ 04'!I311,'مبادرات هـ 04'!I330,'مبادرات هـ 04'!I349)</f>
        <v>0</v>
      </c>
      <c r="AO34" s="249"/>
      <c r="AP34" s="70"/>
    </row>
    <row r="35" outlineLevel="1">
      <c r="A35" s="60"/>
      <c r="B35" s="325"/>
      <c r="C35" s="326"/>
      <c r="D35" s="326"/>
      <c r="E35" s="326"/>
      <c r="F35" s="326"/>
      <c r="G35" s="326"/>
      <c r="H35" s="326"/>
      <c r="I35" s="326"/>
      <c r="J35" s="326"/>
      <c r="K35" s="326"/>
      <c r="L35" s="326"/>
      <c r="M35" s="326"/>
      <c r="N35" s="326"/>
      <c r="O35" s="326"/>
      <c r="P35" s="316"/>
      <c r="Q35" s="301"/>
      <c r="R35" s="300"/>
      <c r="S35" s="301"/>
      <c r="T35" s="301"/>
      <c r="U35" s="316"/>
      <c r="V35" s="301"/>
      <c r="W35" s="300"/>
      <c r="X35" s="301"/>
      <c r="Y35" s="301"/>
      <c r="Z35" s="305"/>
      <c r="AA35" s="301"/>
      <c r="AB35" s="300"/>
      <c r="AC35" s="301"/>
      <c r="AD35" s="301"/>
      <c r="AE35" s="316"/>
      <c r="AF35" s="327"/>
      <c r="AG35" s="327"/>
      <c r="AH35" s="327"/>
      <c r="AI35" s="327"/>
      <c r="AJ35" s="327"/>
      <c r="AK35" s="326"/>
      <c r="AL35" s="326"/>
      <c r="AM35" s="326"/>
      <c r="AN35" s="326"/>
      <c r="AO35" s="328"/>
      <c r="AP35" s="70"/>
    </row>
    <row r="36" outlineLevel="1">
      <c r="A36" s="134"/>
      <c r="B36" s="135"/>
      <c r="C36" s="135"/>
      <c r="D36" s="135"/>
      <c r="E36" s="135"/>
      <c r="F36" s="135"/>
      <c r="G36" s="135"/>
      <c r="H36" s="135"/>
      <c r="I36" s="135"/>
      <c r="J36" s="135"/>
      <c r="K36" s="135"/>
      <c r="L36" s="135"/>
      <c r="M36" s="135"/>
      <c r="N36" s="135"/>
      <c r="O36" s="135"/>
      <c r="P36" s="329"/>
      <c r="Q36" s="329"/>
      <c r="R36" s="329"/>
      <c r="S36" s="329"/>
      <c r="T36" s="329"/>
      <c r="U36" s="329"/>
      <c r="V36" s="329"/>
      <c r="W36" s="329"/>
      <c r="X36" s="329"/>
      <c r="Y36" s="329"/>
      <c r="Z36" s="329"/>
      <c r="AA36" s="329"/>
      <c r="AB36" s="329"/>
      <c r="AC36" s="329"/>
      <c r="AD36" s="329"/>
      <c r="AE36" s="329"/>
      <c r="AF36" s="329"/>
      <c r="AG36" s="329"/>
      <c r="AH36" s="329"/>
      <c r="AI36" s="329"/>
      <c r="AJ36" s="135"/>
      <c r="AK36" s="135"/>
      <c r="AL36" s="135"/>
      <c r="AM36" s="135"/>
      <c r="AN36" s="135"/>
      <c r="AO36" s="135"/>
      <c r="AP36" s="134"/>
    </row>
    <row r="37" ht="4.5" customHeight="1">
      <c r="A37" s="134"/>
      <c r="B37" s="134"/>
      <c r="C37" s="134"/>
      <c r="D37" s="134"/>
      <c r="E37" s="134"/>
      <c r="F37" s="134"/>
      <c r="G37" s="134"/>
      <c r="H37" s="134"/>
      <c r="I37" s="134"/>
      <c r="J37" s="134"/>
      <c r="K37" s="134"/>
      <c r="L37" s="134"/>
      <c r="M37" s="134"/>
      <c r="N37" s="134"/>
      <c r="O37" s="134"/>
      <c r="P37" s="248"/>
      <c r="Q37" s="248"/>
      <c r="R37" s="248"/>
      <c r="S37" s="248"/>
      <c r="T37" s="248"/>
      <c r="U37" s="248"/>
      <c r="V37" s="248"/>
      <c r="W37" s="248"/>
      <c r="X37" s="248"/>
      <c r="Y37" s="248"/>
      <c r="Z37" s="248"/>
      <c r="AA37" s="248"/>
      <c r="AB37" s="248"/>
      <c r="AC37" s="248"/>
      <c r="AD37" s="248"/>
      <c r="AE37" s="248"/>
      <c r="AF37" s="248"/>
      <c r="AG37" s="248"/>
      <c r="AH37" s="248"/>
      <c r="AI37" s="248"/>
      <c r="AJ37" s="134"/>
      <c r="AK37" s="134"/>
      <c r="AL37" s="134"/>
      <c r="AM37" s="134"/>
      <c r="AN37" s="134"/>
      <c r="AO37" s="134"/>
      <c r="AP37" s="134"/>
    </row>
    <row r="38" ht="10.5" customHeight="1">
      <c r="A38" s="3"/>
      <c r="B38" s="330"/>
      <c r="C38" s="15"/>
      <c r="D38" s="15"/>
      <c r="E38" s="15"/>
      <c r="F38" s="15"/>
      <c r="G38" s="15"/>
      <c r="H38" s="15"/>
      <c r="I38" s="15"/>
      <c r="J38" s="15"/>
      <c r="K38" s="15"/>
      <c r="L38" s="22"/>
      <c r="M38" s="22"/>
      <c r="N38" s="22"/>
      <c r="O38" s="15"/>
      <c r="P38" s="239"/>
      <c r="Q38" s="239"/>
      <c r="R38" s="239"/>
      <c r="S38" s="239"/>
      <c r="T38" s="239"/>
      <c r="U38" s="239"/>
      <c r="V38" s="239"/>
      <c r="W38" s="239"/>
      <c r="X38" s="239"/>
      <c r="Y38" s="239"/>
      <c r="Z38" s="239"/>
      <c r="AA38" s="239"/>
      <c r="AB38" s="239"/>
      <c r="AC38" s="239"/>
      <c r="AD38" s="239"/>
      <c r="AE38" s="239"/>
      <c r="AF38" s="239"/>
      <c r="AG38" s="239"/>
      <c r="AH38" s="239"/>
      <c r="AI38" s="239"/>
      <c r="AJ38" s="22"/>
      <c r="AK38" s="22"/>
      <c r="AL38" s="22"/>
      <c r="AM38" s="22"/>
      <c r="AN38" s="22"/>
      <c r="AO38" s="249"/>
      <c r="AP38" s="12"/>
    </row>
    <row r="39" ht="27.75" customHeight="1">
      <c r="A39" s="60"/>
      <c r="B39" s="331" t="s">
        <v>184</v>
      </c>
      <c r="C39" s="332"/>
      <c r="D39" s="332"/>
      <c r="E39" s="332"/>
      <c r="F39" s="332"/>
      <c r="G39" s="70"/>
      <c r="H39" s="134"/>
      <c r="I39" s="134"/>
      <c r="J39" s="134"/>
      <c r="K39" s="134"/>
      <c r="L39" s="134"/>
      <c r="M39" s="134"/>
      <c r="N39" s="134"/>
      <c r="O39" s="134"/>
      <c r="P39" s="248"/>
      <c r="Q39" s="248"/>
      <c r="R39" s="248"/>
      <c r="S39" s="248"/>
      <c r="T39" s="248"/>
      <c r="U39" s="248"/>
      <c r="V39" s="248"/>
      <c r="W39" s="248"/>
      <c r="X39" s="248"/>
      <c r="Y39" s="248"/>
      <c r="Z39" s="248"/>
      <c r="AA39" s="248"/>
      <c r="AB39" s="248"/>
      <c r="AC39" s="248"/>
      <c r="AD39" s="248"/>
      <c r="AE39" s="248"/>
      <c r="AF39" s="248"/>
      <c r="AG39" s="248"/>
      <c r="AH39" s="248"/>
      <c r="AI39" s="248"/>
      <c r="AJ39" s="134"/>
      <c r="AK39" s="134"/>
      <c r="AL39" s="134"/>
      <c r="AM39" s="134"/>
      <c r="AN39" s="134"/>
      <c r="AO39" s="249"/>
      <c r="AP39" s="70"/>
    </row>
    <row r="40" ht="7.5" customHeight="1" outlineLevel="1">
      <c r="A40" s="60"/>
      <c r="B40" s="250"/>
      <c r="C40" s="135"/>
      <c r="D40" s="135"/>
      <c r="E40" s="135"/>
      <c r="F40" s="333"/>
      <c r="G40" s="251"/>
      <c r="H40" s="251"/>
      <c r="I40" s="134"/>
      <c r="J40" s="251"/>
      <c r="K40" s="251"/>
      <c r="L40" s="251"/>
      <c r="M40" s="251"/>
      <c r="N40" s="251"/>
      <c r="O40" s="134"/>
      <c r="P40" s="334"/>
      <c r="Q40" s="334"/>
      <c r="R40" s="334"/>
      <c r="S40" s="334"/>
      <c r="T40" s="334"/>
      <c r="U40" s="334"/>
      <c r="V40" s="334"/>
      <c r="W40" s="334"/>
      <c r="X40" s="334"/>
      <c r="Y40" s="334"/>
      <c r="Z40" s="334"/>
      <c r="AA40" s="334"/>
      <c r="AB40" s="334"/>
      <c r="AC40" s="334"/>
      <c r="AD40" s="334"/>
      <c r="AE40" s="334"/>
      <c r="AF40" s="334"/>
      <c r="AG40" s="334"/>
      <c r="AH40" s="334"/>
      <c r="AI40" s="334"/>
      <c r="AJ40" s="134"/>
      <c r="AK40" s="251"/>
      <c r="AL40" s="134"/>
      <c r="AM40" s="134"/>
      <c r="AN40" s="134"/>
      <c r="AO40" s="249"/>
      <c r="AP40" s="70"/>
    </row>
    <row r="41" outlineLevel="1">
      <c r="A41" s="60"/>
      <c r="B41" s="252"/>
      <c r="C41" s="335" t="s">
        <v>25</v>
      </c>
      <c r="D41" s="65"/>
      <c r="E41" s="336" t="s">
        <v>22</v>
      </c>
      <c r="F41" s="335" t="s">
        <v>28</v>
      </c>
      <c r="G41" s="64"/>
      <c r="H41" s="65"/>
      <c r="I41" s="336" t="s">
        <v>22</v>
      </c>
      <c r="J41" s="335" t="s">
        <v>185</v>
      </c>
      <c r="K41" s="65"/>
      <c r="L41" s="337" t="s">
        <v>186</v>
      </c>
      <c r="M41" s="64"/>
      <c r="N41" s="65"/>
      <c r="O41" s="338" t="s">
        <v>187</v>
      </c>
      <c r="P41" s="339" t="s">
        <v>188</v>
      </c>
      <c r="Q41" s="338"/>
      <c r="R41" s="338"/>
      <c r="S41" s="338"/>
      <c r="T41" s="338"/>
      <c r="U41" s="338" t="s">
        <v>177</v>
      </c>
      <c r="V41" s="336"/>
      <c r="W41" s="336"/>
      <c r="X41" s="336"/>
      <c r="Y41" s="336"/>
      <c r="Z41" s="336" t="s">
        <v>173</v>
      </c>
      <c r="AA41" s="336"/>
      <c r="AB41" s="336"/>
      <c r="AC41" s="336"/>
      <c r="AD41" s="336"/>
      <c r="AE41" s="336" t="s">
        <v>189</v>
      </c>
      <c r="AF41" s="336"/>
      <c r="AG41" s="336"/>
      <c r="AH41" s="336"/>
      <c r="AI41" s="336"/>
      <c r="AJ41" s="336" t="s">
        <v>190</v>
      </c>
      <c r="AK41" s="336" t="s">
        <v>191</v>
      </c>
      <c r="AL41" s="336"/>
      <c r="AM41" s="336"/>
      <c r="AN41" s="340" t="s">
        <v>192</v>
      </c>
      <c r="AO41" s="249"/>
      <c r="AP41" s="70"/>
    </row>
    <row r="42" outlineLevel="1">
      <c r="A42" s="60"/>
      <c r="B42" s="252"/>
      <c r="C42" s="71"/>
      <c r="D42" s="74"/>
      <c r="E42" s="72"/>
      <c r="F42" s="71"/>
      <c r="G42" s="73"/>
      <c r="H42" s="74"/>
      <c r="I42" s="72"/>
      <c r="J42" s="71"/>
      <c r="K42" s="74"/>
      <c r="L42" s="73"/>
      <c r="M42" s="73"/>
      <c r="N42" s="74"/>
      <c r="O42" s="72"/>
      <c r="P42" s="72"/>
      <c r="Q42" s="72"/>
      <c r="R42" s="72"/>
      <c r="S42" s="72"/>
      <c r="T42" s="72"/>
      <c r="U42" s="72"/>
      <c r="V42" s="72"/>
      <c r="W42" s="72"/>
      <c r="X42" s="72"/>
      <c r="Y42" s="72"/>
      <c r="Z42" s="72"/>
      <c r="AA42" s="72"/>
      <c r="AB42" s="72"/>
      <c r="AC42" s="72"/>
      <c r="AD42" s="72"/>
      <c r="AE42" s="72"/>
      <c r="AF42" s="72"/>
      <c r="AG42" s="72"/>
      <c r="AH42" s="72"/>
      <c r="AI42" s="72"/>
      <c r="AJ42" s="72"/>
      <c r="AK42" s="72"/>
      <c r="AL42" s="72"/>
      <c r="AM42" s="72"/>
      <c r="AN42" s="72"/>
      <c r="AO42" s="249"/>
      <c r="AP42" s="70"/>
    </row>
    <row r="43" ht="7.5" customHeight="1" outlineLevel="1">
      <c r="A43" s="60"/>
      <c r="B43" s="252"/>
      <c r="C43" s="78"/>
      <c r="D43" s="78"/>
      <c r="E43" s="78"/>
      <c r="F43" s="78"/>
      <c r="G43" s="78"/>
      <c r="H43" s="78"/>
      <c r="I43" s="78"/>
      <c r="J43" s="78"/>
      <c r="K43" s="78"/>
      <c r="L43" s="78"/>
      <c r="M43" s="78"/>
      <c r="N43" s="78"/>
      <c r="O43" s="78"/>
      <c r="P43" s="262"/>
      <c r="Q43" s="262"/>
      <c r="R43" s="262"/>
      <c r="S43" s="262"/>
      <c r="T43" s="262"/>
      <c r="U43" s="262"/>
      <c r="V43" s="262"/>
      <c r="W43" s="262"/>
      <c r="X43" s="262"/>
      <c r="Y43" s="262"/>
      <c r="Z43" s="262"/>
      <c r="AA43" s="262"/>
      <c r="AB43" s="262"/>
      <c r="AC43" s="262"/>
      <c r="AD43" s="262"/>
      <c r="AE43" s="78"/>
      <c r="AF43" s="262"/>
      <c r="AG43" s="262"/>
      <c r="AH43" s="262"/>
      <c r="AI43" s="262"/>
      <c r="AJ43" s="78"/>
      <c r="AK43" s="78"/>
      <c r="AL43" s="78"/>
      <c r="AM43" s="78"/>
      <c r="AN43" s="78"/>
      <c r="AO43" s="249"/>
      <c r="AP43" s="70"/>
    </row>
    <row r="44" outlineLevel="1">
      <c r="A44" s="60"/>
      <c r="B44" s="263"/>
      <c r="C44" s="341" t="str">
        <f>F11</f>
        <v>بناء القدرات العقلية لدى الشاب وغرس القيم</v>
      </c>
      <c r="D44" s="342"/>
      <c r="E44" s="82">
        <f t="shared" ref="E44:F44" si="4">I11</f>
        <v>1</v>
      </c>
      <c r="F44" s="83" t="str">
        <f t="shared" si="4"/>
        <v>عدد المشاريع التي قُدّمت في بناء القدرات وغرس القيم </v>
      </c>
      <c r="G44" s="64"/>
      <c r="H44" s="64"/>
      <c r="I44" s="343">
        <v>1.0</v>
      </c>
      <c r="J44" s="344" t="str">
        <f>'مبادرات هـ 01'!F14</f>
        <v>نادي نوّرني</v>
      </c>
      <c r="K44" s="345"/>
      <c r="L44" s="344" t="str">
        <f>'مبادرات هـ 01'!G14</f>
        <v>برنامج قيمي للفتيات والفتيان يعزز ٥ مسارات</v>
      </c>
      <c r="M44" s="346"/>
      <c r="N44" s="346"/>
      <c r="O44" s="347">
        <f>'مبادرات هـ 01'!BF15</f>
        <v>80700</v>
      </c>
      <c r="P44" s="344">
        <f>'مبادرات هـ 01'!H15</f>
        <v>100</v>
      </c>
      <c r="Q44" s="348"/>
      <c r="R44" s="348"/>
      <c r="S44" s="348" t="str">
        <f>'مبادرات هـ 01'!K15</f>
        <v/>
      </c>
      <c r="T44" s="348" t="str">
        <f>'مبادرات هـ 01'!L15</f>
        <v/>
      </c>
      <c r="U44" s="344">
        <f>'مبادرات هـ 01'!I15</f>
        <v>80</v>
      </c>
      <c r="V44" s="348" t="str">
        <f>'مبادرات هـ 01'!N15</f>
        <v/>
      </c>
      <c r="W44" s="348" t="str">
        <f>'مبادرات هـ 01'!O15</f>
        <v/>
      </c>
      <c r="X44" s="348" t="str">
        <f>'مبادرات هـ 01'!P15</f>
        <v/>
      </c>
      <c r="Y44" s="348" t="str">
        <f>'مبادرات هـ 01'!Q15</f>
        <v/>
      </c>
      <c r="Z44" s="349">
        <f t="shared" ref="Z44:Z115" si="5">IFERROR(U44/P44)</f>
        <v>0.8</v>
      </c>
      <c r="AA44" s="348"/>
      <c r="AB44" s="350"/>
      <c r="AC44" s="348"/>
      <c r="AD44" s="348"/>
      <c r="AE44" s="344" t="str">
        <f>'مبادرات هـ 01'!F15</f>
        <v>إدارة المشاريع</v>
      </c>
      <c r="AF44" s="348"/>
      <c r="AG44" s="350"/>
      <c r="AH44" s="348"/>
      <c r="AI44" s="348"/>
      <c r="AJ44" s="344" t="str">
        <f>'مبادرات هـ 01'!G15</f>
        <v>أ. ميرال الغامدي</v>
      </c>
      <c r="AK44" s="351" t="s">
        <v>193</v>
      </c>
      <c r="AL44" s="348"/>
      <c r="AM44" s="352"/>
      <c r="AN44" s="353">
        <f>'مبادرات هـ 01'!BL15</f>
        <v>0.75</v>
      </c>
      <c r="AO44" s="249"/>
      <c r="AP44" s="70"/>
    </row>
    <row r="45" outlineLevel="1">
      <c r="A45" s="60"/>
      <c r="B45" s="263"/>
      <c r="C45" s="91"/>
      <c r="D45" s="280"/>
      <c r="E45" s="354"/>
      <c r="F45" s="91"/>
      <c r="I45" s="355">
        <v>2.0</v>
      </c>
      <c r="J45" s="356" t="str">
        <f>'مبادرات هـ 01'!F33</f>
        <v>برنامج ملهم</v>
      </c>
      <c r="K45" s="357"/>
      <c r="L45" s="356" t="str">
        <f>'مبادرات هـ 01'!G33</f>
        <v>شرح المبادرة 2</v>
      </c>
      <c r="M45" s="358"/>
      <c r="N45" s="358"/>
      <c r="O45" s="359">
        <f>'مبادرات هـ 01'!BF34</f>
        <v>13000</v>
      </c>
      <c r="P45" s="356">
        <f>'مبادرات هـ 01'!H34</f>
        <v>20</v>
      </c>
      <c r="Q45" s="360"/>
      <c r="R45" s="361"/>
      <c r="S45" s="360"/>
      <c r="T45" s="360"/>
      <c r="U45" s="356">
        <f>'مبادرات هـ 01'!I34</f>
        <v>25</v>
      </c>
      <c r="V45" s="360"/>
      <c r="W45" s="361"/>
      <c r="X45" s="360"/>
      <c r="Y45" s="360"/>
      <c r="Z45" s="362">
        <f t="shared" si="5"/>
        <v>1.25</v>
      </c>
      <c r="AA45" s="360"/>
      <c r="AB45" s="361"/>
      <c r="AC45" s="360"/>
      <c r="AD45" s="360"/>
      <c r="AE45" s="356" t="str">
        <f>'مبادرات هـ 01'!F34</f>
        <v>إدارة المشاريع</v>
      </c>
      <c r="AF45" s="360"/>
      <c r="AG45" s="361"/>
      <c r="AH45" s="360"/>
      <c r="AI45" s="360"/>
      <c r="AJ45" s="356" t="str">
        <f>'مبادرات هـ 01'!G34</f>
        <v>أ. صالح المحيش</v>
      </c>
      <c r="AK45" s="363" t="str">
        <f>'مبادرات هـ 01'!BI34</f>
        <v/>
      </c>
      <c r="AL45" s="360"/>
      <c r="AM45" s="364"/>
      <c r="AN45" s="365">
        <f>'مبادرات هـ 01'!BL34</f>
        <v>1</v>
      </c>
      <c r="AO45" s="249"/>
      <c r="AP45" s="70"/>
    </row>
    <row r="46" outlineLevel="1">
      <c r="A46" s="60"/>
      <c r="B46" s="263"/>
      <c r="C46" s="91"/>
      <c r="D46" s="280"/>
      <c r="E46" s="354"/>
      <c r="F46" s="91"/>
      <c r="I46" s="355">
        <v>3.0</v>
      </c>
      <c r="J46" s="356" t="str">
        <f>'مبادرات هـ 01'!F52</f>
        <v>مبادرة رقم 3</v>
      </c>
      <c r="K46" s="357"/>
      <c r="L46" s="356" t="str">
        <f>'مبادرات هـ 01'!G52</f>
        <v>شرح المبادرة 3</v>
      </c>
      <c r="M46" s="358"/>
      <c r="N46" s="358"/>
      <c r="O46" s="359">
        <f>'مبادرات هـ 01'!BF53</f>
        <v>0</v>
      </c>
      <c r="P46" s="356">
        <f>'مبادرات هـ 01'!H53</f>
        <v>0</v>
      </c>
      <c r="Q46" s="360"/>
      <c r="R46" s="361"/>
      <c r="S46" s="360"/>
      <c r="T46" s="360"/>
      <c r="U46" s="356">
        <f>'مبادرات هـ 01'!I53</f>
        <v>0</v>
      </c>
      <c r="V46" s="360"/>
      <c r="W46" s="361"/>
      <c r="X46" s="360"/>
      <c r="Y46" s="360"/>
      <c r="Z46" s="362" t="str">
        <f t="shared" si="5"/>
        <v/>
      </c>
      <c r="AA46" s="360"/>
      <c r="AB46" s="361"/>
      <c r="AC46" s="360"/>
      <c r="AD46" s="360"/>
      <c r="AE46" s="356" t="str">
        <f>'مبادرات هـ 01'!F53</f>
        <v>الإدارة 3</v>
      </c>
      <c r="AF46" s="360"/>
      <c r="AG46" s="361"/>
      <c r="AH46" s="360"/>
      <c r="AI46" s="360"/>
      <c r="AJ46" s="356" t="str">
        <f>'مبادرات هـ 01'!G53</f>
        <v>المسؤول 3</v>
      </c>
      <c r="AK46" s="363" t="str">
        <f>'مبادرات هـ 01'!BI53</f>
        <v/>
      </c>
      <c r="AL46" s="360"/>
      <c r="AM46" s="364"/>
      <c r="AN46" s="365">
        <f>'مبادرات هـ 01'!BL53</f>
        <v>0.002083333333</v>
      </c>
      <c r="AO46" s="249"/>
      <c r="AP46" s="70"/>
    </row>
    <row r="47" outlineLevel="1">
      <c r="A47" s="60"/>
      <c r="B47" s="263"/>
      <c r="C47" s="91"/>
      <c r="D47" s="280"/>
      <c r="E47" s="354"/>
      <c r="F47" s="91"/>
      <c r="I47" s="366">
        <v>4.0</v>
      </c>
      <c r="J47" s="356" t="str">
        <f>'مبادرات هـ 01'!F71</f>
        <v>مبادرة رقم 4</v>
      </c>
      <c r="K47" s="357"/>
      <c r="L47" s="356" t="str">
        <f>'مبادرات هـ 01'!G71</f>
        <v>شرح المبادرة 4</v>
      </c>
      <c r="M47" s="358"/>
      <c r="N47" s="358"/>
      <c r="O47" s="359">
        <f>'مبادرات هـ 01'!BF72</f>
        <v>0</v>
      </c>
      <c r="P47" s="356">
        <f>'مبادرات هـ 01'!H72</f>
        <v>0</v>
      </c>
      <c r="Q47" s="360"/>
      <c r="R47" s="361"/>
      <c r="S47" s="360"/>
      <c r="T47" s="360"/>
      <c r="U47" s="356">
        <f>'مبادرات هـ 01'!I72</f>
        <v>0</v>
      </c>
      <c r="V47" s="360"/>
      <c r="W47" s="361"/>
      <c r="X47" s="360"/>
      <c r="Y47" s="360"/>
      <c r="Z47" s="362" t="str">
        <f t="shared" si="5"/>
        <v/>
      </c>
      <c r="AA47" s="360"/>
      <c r="AB47" s="361"/>
      <c r="AC47" s="360"/>
      <c r="AD47" s="360"/>
      <c r="AE47" s="356" t="str">
        <f>'مبادرات هـ 01'!F72</f>
        <v>الإدارة 4</v>
      </c>
      <c r="AF47" s="360"/>
      <c r="AG47" s="361"/>
      <c r="AH47" s="360"/>
      <c r="AI47" s="360"/>
      <c r="AJ47" s="356" t="str">
        <f>'مبادرات هـ 01'!G72</f>
        <v>المسؤول 4</v>
      </c>
      <c r="AK47" s="363" t="str">
        <f>'مبادرات هـ 01'!BI72</f>
        <v/>
      </c>
      <c r="AL47" s="360"/>
      <c r="AM47" s="364"/>
      <c r="AN47" s="365">
        <f>'مبادرات هـ 01'!BL72</f>
        <v>0</v>
      </c>
      <c r="AO47" s="249"/>
      <c r="AP47" s="70"/>
    </row>
    <row r="48" outlineLevel="1">
      <c r="A48" s="60"/>
      <c r="B48" s="263"/>
      <c r="C48" s="91"/>
      <c r="D48" s="280"/>
      <c r="E48" s="354"/>
      <c r="F48" s="91"/>
      <c r="I48" s="366">
        <v>5.0</v>
      </c>
      <c r="J48" s="356" t="str">
        <f>'مبادرات هـ 01'!F90</f>
        <v>مبادرة رقم 5</v>
      </c>
      <c r="K48" s="357"/>
      <c r="L48" s="356" t="str">
        <f>'مبادرات هـ 01'!G90</f>
        <v>شرح المبادرة 5</v>
      </c>
      <c r="M48" s="358"/>
      <c r="N48" s="358"/>
      <c r="O48" s="359">
        <f>'مبادرات هـ 01'!BF91</f>
        <v>0</v>
      </c>
      <c r="P48" s="356">
        <f>'مبادرات هـ 01'!H91</f>
        <v>0</v>
      </c>
      <c r="Q48" s="360"/>
      <c r="R48" s="361"/>
      <c r="S48" s="360"/>
      <c r="T48" s="360"/>
      <c r="U48" s="356">
        <f>'مبادرات هـ 01'!I91</f>
        <v>0</v>
      </c>
      <c r="V48" s="360"/>
      <c r="W48" s="361"/>
      <c r="X48" s="360"/>
      <c r="Y48" s="360"/>
      <c r="Z48" s="362" t="str">
        <f t="shared" si="5"/>
        <v/>
      </c>
      <c r="AA48" s="360"/>
      <c r="AB48" s="361"/>
      <c r="AC48" s="360"/>
      <c r="AD48" s="360"/>
      <c r="AE48" s="356" t="str">
        <f>'مبادرات هـ 01'!F91</f>
        <v>الإدارة 5</v>
      </c>
      <c r="AF48" s="360"/>
      <c r="AG48" s="361"/>
      <c r="AH48" s="360"/>
      <c r="AI48" s="360"/>
      <c r="AJ48" s="356" t="str">
        <f>'مبادرات هـ 01'!G91</f>
        <v>المسؤول 5</v>
      </c>
      <c r="AK48" s="363" t="str">
        <f>'مبادرات هـ 01'!BI91</f>
        <v/>
      </c>
      <c r="AL48" s="360"/>
      <c r="AM48" s="364"/>
      <c r="AN48" s="365">
        <f>'مبادرات هـ 01'!BL91</f>
        <v>0</v>
      </c>
      <c r="AO48" s="249"/>
      <c r="AP48" s="70"/>
    </row>
    <row r="49" outlineLevel="1">
      <c r="A49" s="60"/>
      <c r="B49" s="263"/>
      <c r="C49" s="306"/>
      <c r="D49" s="307"/>
      <c r="E49" s="308"/>
      <c r="F49" s="306"/>
      <c r="G49" s="309"/>
      <c r="H49" s="309"/>
      <c r="I49" s="367">
        <v>6.0</v>
      </c>
      <c r="J49" s="368" t="str">
        <f>'مبادرات هـ 01'!F109</f>
        <v>مبادرة رقم 6</v>
      </c>
      <c r="K49" s="74"/>
      <c r="L49" s="368" t="str">
        <f>'مبادرات هـ 01'!G109</f>
        <v>شرح المبادرة 6</v>
      </c>
      <c r="M49" s="73"/>
      <c r="N49" s="73"/>
      <c r="O49" s="369">
        <f>'مبادرات هـ 01'!BF110</f>
        <v>0</v>
      </c>
      <c r="P49" s="368">
        <f>'مبادرات هـ 01'!H110</f>
        <v>0</v>
      </c>
      <c r="Q49" s="370"/>
      <c r="R49" s="371"/>
      <c r="S49" s="370"/>
      <c r="T49" s="370"/>
      <c r="U49" s="368">
        <f>'مبادرات هـ 01'!I110</f>
        <v>0</v>
      </c>
      <c r="V49" s="370"/>
      <c r="W49" s="371"/>
      <c r="X49" s="370"/>
      <c r="Y49" s="370"/>
      <c r="Z49" s="372" t="str">
        <f t="shared" si="5"/>
        <v/>
      </c>
      <c r="AA49" s="370"/>
      <c r="AB49" s="371"/>
      <c r="AC49" s="370"/>
      <c r="AD49" s="370"/>
      <c r="AE49" s="368" t="str">
        <f>'مبادرات هـ 01'!F110</f>
        <v>الإدارة 6</v>
      </c>
      <c r="AF49" s="370"/>
      <c r="AG49" s="371"/>
      <c r="AH49" s="370"/>
      <c r="AI49" s="370"/>
      <c r="AJ49" s="368" t="str">
        <f>'مبادرات هـ 01'!G110</f>
        <v>المسؤول 6</v>
      </c>
      <c r="AK49" s="373" t="str">
        <f>'مبادرات هـ 01'!BI110</f>
        <v/>
      </c>
      <c r="AL49" s="370"/>
      <c r="AM49" s="374"/>
      <c r="AN49" s="375">
        <f>'مبادرات هـ 01'!BL110</f>
        <v>0</v>
      </c>
      <c r="AO49" s="249"/>
      <c r="AP49" s="70"/>
    </row>
    <row r="50" outlineLevel="1">
      <c r="A50" s="60"/>
      <c r="B50" s="263"/>
      <c r="C50" s="341" t="str">
        <f>F13</f>
        <v> تنمية المهارات والهوايات المتعددة لدى الشباب</v>
      </c>
      <c r="D50" s="342"/>
      <c r="E50" s="82">
        <f t="shared" ref="E50:F50" si="6">I13</f>
        <v>3</v>
      </c>
      <c r="F50" s="83" t="str">
        <f t="shared" si="6"/>
        <v>عدد المشاريع التدريبية والتأهيلية المقدمة</v>
      </c>
      <c r="G50" s="64"/>
      <c r="H50" s="64"/>
      <c r="I50" s="376">
        <v>7.0</v>
      </c>
      <c r="J50" s="356" t="str">
        <f>'مبادرات هـ 01'!F134</f>
        <v>مبادرة رقم 7</v>
      </c>
      <c r="K50" s="357"/>
      <c r="L50" s="356" t="str">
        <f>'مبادرات هـ 01'!G134</f>
        <v>شرح المبادرة 7</v>
      </c>
      <c r="M50" s="358"/>
      <c r="N50" s="358"/>
      <c r="O50" s="359">
        <f>'مبادرات هـ 01'!BF135</f>
        <v>0</v>
      </c>
      <c r="P50" s="356">
        <f>'مبادرات هـ 01'!H135</f>
        <v>0</v>
      </c>
      <c r="Q50" s="360"/>
      <c r="R50" s="360"/>
      <c r="S50" s="360"/>
      <c r="T50" s="360"/>
      <c r="U50" s="356">
        <f>'مبادرات هـ 01'!I135</f>
        <v>0</v>
      </c>
      <c r="V50" s="360"/>
      <c r="W50" s="360"/>
      <c r="X50" s="360"/>
      <c r="Y50" s="360"/>
      <c r="Z50" s="349" t="str">
        <f t="shared" si="5"/>
        <v/>
      </c>
      <c r="AA50" s="360"/>
      <c r="AB50" s="361"/>
      <c r="AC50" s="360"/>
      <c r="AD50" s="360"/>
      <c r="AE50" s="356" t="str">
        <f>'مبادرات هـ 01'!F135</f>
        <v>الإدارة 7</v>
      </c>
      <c r="AF50" s="360"/>
      <c r="AG50" s="361"/>
      <c r="AH50" s="360"/>
      <c r="AI50" s="360"/>
      <c r="AJ50" s="356" t="str">
        <f>'مبادرات هـ 01'!G135</f>
        <v>المسؤول 7</v>
      </c>
      <c r="AK50" s="363" t="str">
        <f>'مبادرات هـ 01'!BI135</f>
        <v/>
      </c>
      <c r="AL50" s="360"/>
      <c r="AM50" s="364"/>
      <c r="AN50" s="365">
        <f>'مبادرات هـ 01'!BL135</f>
        <v>0</v>
      </c>
      <c r="AO50" s="249"/>
      <c r="AP50" s="70"/>
    </row>
    <row r="51" outlineLevel="1">
      <c r="A51" s="60"/>
      <c r="B51" s="263"/>
      <c r="C51" s="91"/>
      <c r="D51" s="280"/>
      <c r="E51" s="354"/>
      <c r="F51" s="91"/>
      <c r="I51" s="366">
        <v>8.0</v>
      </c>
      <c r="J51" s="356" t="str">
        <f>'مبادرات هـ 01'!F153</f>
        <v>مبادرة رقم 8</v>
      </c>
      <c r="K51" s="357"/>
      <c r="L51" s="356" t="str">
        <f>'مبادرات هـ 01'!G153</f>
        <v>شرح المبادرة 8</v>
      </c>
      <c r="M51" s="358"/>
      <c r="N51" s="358"/>
      <c r="O51" s="359">
        <f>'مبادرات هـ 01'!BF154</f>
        <v>0</v>
      </c>
      <c r="P51" s="356">
        <f>'مبادرات هـ 01'!H154</f>
        <v>0</v>
      </c>
      <c r="Q51" s="360"/>
      <c r="R51" s="361"/>
      <c r="S51" s="360"/>
      <c r="T51" s="360"/>
      <c r="U51" s="356">
        <f>'مبادرات هـ 01'!I154</f>
        <v>0</v>
      </c>
      <c r="V51" s="360"/>
      <c r="W51" s="361"/>
      <c r="X51" s="360"/>
      <c r="Y51" s="360"/>
      <c r="Z51" s="362" t="str">
        <f t="shared" si="5"/>
        <v/>
      </c>
      <c r="AA51" s="360"/>
      <c r="AB51" s="361"/>
      <c r="AC51" s="360"/>
      <c r="AD51" s="360"/>
      <c r="AE51" s="356" t="str">
        <f>'مبادرات هـ 01'!F154</f>
        <v>الإدارة 8</v>
      </c>
      <c r="AF51" s="360"/>
      <c r="AG51" s="361"/>
      <c r="AH51" s="360"/>
      <c r="AI51" s="360"/>
      <c r="AJ51" s="356" t="str">
        <f>'مبادرات هـ 01'!G154</f>
        <v>المسؤول 8</v>
      </c>
      <c r="AK51" s="363" t="str">
        <f>'مبادرات هـ 01'!BI154</f>
        <v/>
      </c>
      <c r="AL51" s="360"/>
      <c r="AM51" s="364"/>
      <c r="AN51" s="365">
        <f>'مبادرات هـ 01'!BL154</f>
        <v>0</v>
      </c>
      <c r="AO51" s="249"/>
      <c r="AP51" s="70"/>
    </row>
    <row r="52" outlineLevel="1">
      <c r="A52" s="60"/>
      <c r="B52" s="263"/>
      <c r="C52" s="91"/>
      <c r="D52" s="280"/>
      <c r="E52" s="354"/>
      <c r="F52" s="91"/>
      <c r="I52" s="366">
        <v>9.0</v>
      </c>
      <c r="J52" s="356" t="str">
        <f>'مبادرات هـ 01'!F172</f>
        <v>مبادرة رقم 9</v>
      </c>
      <c r="K52" s="357"/>
      <c r="L52" s="356" t="str">
        <f>'مبادرات هـ 01'!G172</f>
        <v>شرح المبادرة 9</v>
      </c>
      <c r="M52" s="358"/>
      <c r="N52" s="358"/>
      <c r="O52" s="359">
        <f>'مبادرات هـ 01'!BF173</f>
        <v>0</v>
      </c>
      <c r="P52" s="356">
        <f>'مبادرات هـ 01'!H173</f>
        <v>0</v>
      </c>
      <c r="Q52" s="360"/>
      <c r="R52" s="361"/>
      <c r="S52" s="360"/>
      <c r="T52" s="360"/>
      <c r="U52" s="356">
        <f>'مبادرات هـ 01'!I173</f>
        <v>0</v>
      </c>
      <c r="V52" s="360"/>
      <c r="W52" s="361"/>
      <c r="X52" s="360"/>
      <c r="Y52" s="360"/>
      <c r="Z52" s="362" t="str">
        <f t="shared" si="5"/>
        <v/>
      </c>
      <c r="AA52" s="360"/>
      <c r="AB52" s="361"/>
      <c r="AC52" s="360"/>
      <c r="AD52" s="360"/>
      <c r="AE52" s="356" t="str">
        <f>'مبادرات هـ 01'!F173</f>
        <v>الإدارة 9</v>
      </c>
      <c r="AF52" s="360"/>
      <c r="AG52" s="361"/>
      <c r="AH52" s="360"/>
      <c r="AI52" s="360"/>
      <c r="AJ52" s="356" t="str">
        <f>'مبادرات هـ 01'!G173</f>
        <v>المسؤول 9</v>
      </c>
      <c r="AK52" s="363" t="str">
        <f>'مبادرات هـ 01'!BI173</f>
        <v/>
      </c>
      <c r="AL52" s="360"/>
      <c r="AM52" s="364"/>
      <c r="AN52" s="365">
        <f>'مبادرات هـ 01'!BL173</f>
        <v>0</v>
      </c>
      <c r="AO52" s="249"/>
      <c r="AP52" s="70"/>
    </row>
    <row r="53" outlineLevel="1">
      <c r="A53" s="60"/>
      <c r="B53" s="263"/>
      <c r="C53" s="91"/>
      <c r="D53" s="280"/>
      <c r="E53" s="354"/>
      <c r="F53" s="91"/>
      <c r="I53" s="366">
        <v>10.0</v>
      </c>
      <c r="J53" s="356" t="str">
        <f>'مبادرات هـ 01'!F191</f>
        <v>مبادرة رقم 10</v>
      </c>
      <c r="K53" s="357"/>
      <c r="L53" s="356" t="str">
        <f>'مبادرات هـ 01'!G191</f>
        <v>شرح المبادرة 10</v>
      </c>
      <c r="M53" s="358"/>
      <c r="N53" s="358"/>
      <c r="O53" s="359">
        <f>'مبادرات هـ 01'!BF192</f>
        <v>0</v>
      </c>
      <c r="P53" s="356">
        <f>'مبادرات هـ 01'!H192</f>
        <v>0</v>
      </c>
      <c r="Q53" s="360"/>
      <c r="R53" s="361"/>
      <c r="S53" s="360"/>
      <c r="T53" s="360"/>
      <c r="U53" s="356">
        <f>'مبادرات هـ 01'!I192</f>
        <v>0</v>
      </c>
      <c r="V53" s="360"/>
      <c r="W53" s="361"/>
      <c r="X53" s="360"/>
      <c r="Y53" s="360"/>
      <c r="Z53" s="362" t="str">
        <f t="shared" si="5"/>
        <v/>
      </c>
      <c r="AA53" s="360"/>
      <c r="AB53" s="361"/>
      <c r="AC53" s="360"/>
      <c r="AD53" s="360"/>
      <c r="AE53" s="356" t="str">
        <f>'مبادرات هـ 01'!F192</f>
        <v>الإدارة 10</v>
      </c>
      <c r="AF53" s="360"/>
      <c r="AG53" s="361"/>
      <c r="AH53" s="360"/>
      <c r="AI53" s="360"/>
      <c r="AJ53" s="356" t="str">
        <f>'مبادرات هـ 01'!G192</f>
        <v>المسؤول 10</v>
      </c>
      <c r="AK53" s="363" t="str">
        <f>'مبادرات هـ 01'!BI192</f>
        <v/>
      </c>
      <c r="AL53" s="360"/>
      <c r="AM53" s="364"/>
      <c r="AN53" s="365">
        <f>'مبادرات هـ 01'!BL192</f>
        <v>0</v>
      </c>
      <c r="AO53" s="249"/>
      <c r="AP53" s="70"/>
    </row>
    <row r="54" outlineLevel="1">
      <c r="A54" s="60"/>
      <c r="B54" s="263"/>
      <c r="C54" s="91"/>
      <c r="D54" s="280"/>
      <c r="E54" s="354"/>
      <c r="F54" s="91"/>
      <c r="I54" s="366">
        <v>11.0</v>
      </c>
      <c r="J54" s="356" t="str">
        <f>'مبادرات هـ 01'!F210</f>
        <v>مبادرة رقم 11</v>
      </c>
      <c r="K54" s="357"/>
      <c r="L54" s="356" t="str">
        <f>'مبادرات هـ 01'!G210</f>
        <v>شرح المبادرة 11</v>
      </c>
      <c r="M54" s="358"/>
      <c r="N54" s="358"/>
      <c r="O54" s="359">
        <f>'مبادرات هـ 01'!BF211</f>
        <v>0</v>
      </c>
      <c r="P54" s="356">
        <f>'مبادرات هـ 01'!H211</f>
        <v>0</v>
      </c>
      <c r="Q54" s="360"/>
      <c r="R54" s="361"/>
      <c r="S54" s="360"/>
      <c r="T54" s="360"/>
      <c r="U54" s="356">
        <f>'مبادرات هـ 01'!I211</f>
        <v>0</v>
      </c>
      <c r="V54" s="360"/>
      <c r="W54" s="361"/>
      <c r="X54" s="360"/>
      <c r="Y54" s="360"/>
      <c r="Z54" s="362" t="str">
        <f t="shared" si="5"/>
        <v/>
      </c>
      <c r="AA54" s="360"/>
      <c r="AB54" s="361"/>
      <c r="AC54" s="360"/>
      <c r="AD54" s="360"/>
      <c r="AE54" s="356" t="str">
        <f>'مبادرات هـ 01'!F211</f>
        <v>الإدارة 11</v>
      </c>
      <c r="AF54" s="360"/>
      <c r="AG54" s="361"/>
      <c r="AH54" s="360"/>
      <c r="AI54" s="360"/>
      <c r="AJ54" s="356" t="str">
        <f>'مبادرات هـ 01'!G211</f>
        <v>المسؤول 11</v>
      </c>
      <c r="AK54" s="363" t="str">
        <f>'مبادرات هـ 01'!BI211</f>
        <v/>
      </c>
      <c r="AL54" s="360"/>
      <c r="AM54" s="364"/>
      <c r="AN54" s="365">
        <f>'مبادرات هـ 01'!BL211</f>
        <v>0</v>
      </c>
      <c r="AO54" s="249"/>
      <c r="AP54" s="70"/>
    </row>
    <row r="55" outlineLevel="1">
      <c r="A55" s="60"/>
      <c r="B55" s="263"/>
      <c r="C55" s="306"/>
      <c r="D55" s="307"/>
      <c r="E55" s="308"/>
      <c r="F55" s="306"/>
      <c r="G55" s="309"/>
      <c r="H55" s="309"/>
      <c r="I55" s="367">
        <v>12.0</v>
      </c>
      <c r="J55" s="368" t="str">
        <f>'مبادرات هـ 01'!F229</f>
        <v>مبادرة رقم 12</v>
      </c>
      <c r="K55" s="74"/>
      <c r="L55" s="368" t="str">
        <f>'مبادرات هـ 01'!G229</f>
        <v>شرح المبادرة 12</v>
      </c>
      <c r="M55" s="73"/>
      <c r="N55" s="73"/>
      <c r="O55" s="369">
        <f>'مبادرات هـ 01'!BF230</f>
        <v>0</v>
      </c>
      <c r="P55" s="368">
        <f>'مبادرات هـ 01'!H230</f>
        <v>0</v>
      </c>
      <c r="Q55" s="370"/>
      <c r="R55" s="371"/>
      <c r="S55" s="370"/>
      <c r="T55" s="370"/>
      <c r="U55" s="368">
        <f>'مبادرات هـ 01'!I230</f>
        <v>0</v>
      </c>
      <c r="V55" s="370"/>
      <c r="W55" s="371"/>
      <c r="X55" s="370"/>
      <c r="Y55" s="370"/>
      <c r="Z55" s="372" t="str">
        <f t="shared" si="5"/>
        <v/>
      </c>
      <c r="AA55" s="370"/>
      <c r="AB55" s="371"/>
      <c r="AC55" s="370"/>
      <c r="AD55" s="370"/>
      <c r="AE55" s="368" t="str">
        <f>'مبادرات هـ 01'!F230</f>
        <v>الإدارة 12</v>
      </c>
      <c r="AF55" s="370"/>
      <c r="AG55" s="371"/>
      <c r="AH55" s="370"/>
      <c r="AI55" s="370"/>
      <c r="AJ55" s="368" t="str">
        <f>'مبادرات هـ 01'!G230</f>
        <v>المسؤول 12</v>
      </c>
      <c r="AK55" s="373" t="str">
        <f>'مبادرات هـ 01'!BI230</f>
        <v/>
      </c>
      <c r="AL55" s="370"/>
      <c r="AM55" s="374"/>
      <c r="AN55" s="375">
        <f>'مبادرات هـ 01'!BL230</f>
        <v>0</v>
      </c>
      <c r="AO55" s="249"/>
      <c r="AP55" s="70"/>
    </row>
    <row r="56" outlineLevel="1">
      <c r="A56" s="60"/>
      <c r="B56" s="263"/>
      <c r="C56" s="341" t="str">
        <f>F15</f>
        <v>تقديم المشاريع النوعية وفق احتياجات الشباب</v>
      </c>
      <c r="D56" s="342"/>
      <c r="E56" s="82">
        <f t="shared" ref="E56:F56" si="7">I15</f>
        <v>5</v>
      </c>
      <c r="F56" s="83" t="str">
        <f t="shared" si="7"/>
        <v>عدد المشاريع النوعية التي قُدّمت وفق احتياجات الشباب</v>
      </c>
      <c r="G56" s="64"/>
      <c r="H56" s="64"/>
      <c r="I56" s="376">
        <v>13.0</v>
      </c>
      <c r="J56" s="356" t="str">
        <f>'مبادرات هـ 01'!F253</f>
        <v>دورة المهارت الأساسية للعاملين مع الشباب</v>
      </c>
      <c r="K56" s="357"/>
      <c r="L56" s="356" t="str">
        <f>'مبادرات هـ 01'!G253</f>
        <v>أساسيات العامل مع الشباب من تقديم مختص</v>
      </c>
      <c r="M56" s="358"/>
      <c r="N56" s="358"/>
      <c r="O56" s="359" t="str">
        <f>#REF!</f>
        <v>#REF!</v>
      </c>
      <c r="P56" s="356">
        <f>'مبادرات هـ 01'!H254</f>
        <v>30</v>
      </c>
      <c r="Q56" s="360"/>
      <c r="R56" s="360"/>
      <c r="S56" s="360"/>
      <c r="T56" s="360"/>
      <c r="U56" s="356">
        <f>'مبادرات هـ 01'!I254</f>
        <v>25</v>
      </c>
      <c r="V56" s="360"/>
      <c r="W56" s="360"/>
      <c r="X56" s="360"/>
      <c r="Y56" s="360"/>
      <c r="Z56" s="349">
        <f t="shared" si="5"/>
        <v>0.8333333333</v>
      </c>
      <c r="AA56" s="360"/>
      <c r="AB56" s="361"/>
      <c r="AC56" s="360"/>
      <c r="AD56" s="360"/>
      <c r="AE56" s="356" t="str">
        <f>'مبادرات هـ 01'!F254</f>
        <v>الإدارة 13</v>
      </c>
      <c r="AF56" s="360"/>
      <c r="AG56" s="361"/>
      <c r="AH56" s="360"/>
      <c r="AI56" s="360"/>
      <c r="AJ56" s="356" t="str">
        <f>'مبادرات هـ 01'!G254</f>
        <v>المسؤول 13</v>
      </c>
      <c r="AK56" s="363" t="str">
        <f>'مبادرات هـ 01'!BI254</f>
        <v/>
      </c>
      <c r="AL56" s="360"/>
      <c r="AM56" s="364"/>
      <c r="AN56" s="365">
        <f>'مبادرات هـ 01'!BL254</f>
        <v>0.008333333333</v>
      </c>
      <c r="AO56" s="249"/>
      <c r="AP56" s="70"/>
    </row>
    <row r="57" outlineLevel="1">
      <c r="A57" s="60"/>
      <c r="B57" s="263"/>
      <c r="C57" s="91"/>
      <c r="D57" s="280"/>
      <c r="E57" s="354"/>
      <c r="F57" s="91"/>
      <c r="I57" s="366">
        <v>14.0</v>
      </c>
      <c r="J57" s="356" t="str">
        <f>'مبادرات هـ 01'!F272</f>
        <v>مبادرة رقم 14</v>
      </c>
      <c r="K57" s="357"/>
      <c r="L57" s="356" t="str">
        <f>'مبادرات هـ 01'!G272</f>
        <v>شرح المبادرة 14</v>
      </c>
      <c r="M57" s="358"/>
      <c r="N57" s="358"/>
      <c r="O57" s="359">
        <f>'مبادرات هـ 01'!BF273</f>
        <v>0</v>
      </c>
      <c r="P57" s="356">
        <f>'مبادرات هـ 01'!H273</f>
        <v>0</v>
      </c>
      <c r="Q57" s="360"/>
      <c r="R57" s="361"/>
      <c r="S57" s="360"/>
      <c r="T57" s="360"/>
      <c r="U57" s="356">
        <f>'مبادرات هـ 01'!I273</f>
        <v>0</v>
      </c>
      <c r="V57" s="360"/>
      <c r="W57" s="361"/>
      <c r="X57" s="360"/>
      <c r="Y57" s="360"/>
      <c r="Z57" s="362" t="str">
        <f t="shared" si="5"/>
        <v/>
      </c>
      <c r="AA57" s="360"/>
      <c r="AB57" s="361"/>
      <c r="AC57" s="360"/>
      <c r="AD57" s="360"/>
      <c r="AE57" s="356" t="str">
        <f>'مبادرات هـ 01'!F273</f>
        <v>الإدارة 14</v>
      </c>
      <c r="AF57" s="360"/>
      <c r="AG57" s="361"/>
      <c r="AH57" s="360"/>
      <c r="AI57" s="360"/>
      <c r="AJ57" s="356" t="str">
        <f>'مبادرات هـ 01'!G273</f>
        <v>المسؤول 14</v>
      </c>
      <c r="AK57" s="363" t="str">
        <f>'مبادرات هـ 01'!BI273</f>
        <v/>
      </c>
      <c r="AL57" s="360"/>
      <c r="AM57" s="364"/>
      <c r="AN57" s="365">
        <f>'مبادرات هـ 01'!BL273</f>
        <v>0</v>
      </c>
      <c r="AO57" s="249"/>
      <c r="AP57" s="70"/>
    </row>
    <row r="58" outlineLevel="1">
      <c r="A58" s="60"/>
      <c r="B58" s="263"/>
      <c r="C58" s="91"/>
      <c r="D58" s="280"/>
      <c r="E58" s="354"/>
      <c r="F58" s="91"/>
      <c r="I58" s="366">
        <v>15.0</v>
      </c>
      <c r="J58" s="356" t="str">
        <f>'مبادرات هـ 01'!F291</f>
        <v>مبادرة رقم 15</v>
      </c>
      <c r="K58" s="357"/>
      <c r="L58" s="356" t="str">
        <f>'مبادرات هـ 01'!G291</f>
        <v>شرح المبادرة 15</v>
      </c>
      <c r="M58" s="358"/>
      <c r="N58" s="358"/>
      <c r="O58" s="359">
        <f>'مبادرات هـ 01'!BF292</f>
        <v>0</v>
      </c>
      <c r="P58" s="356">
        <f>'مبادرات هـ 01'!H292</f>
        <v>0</v>
      </c>
      <c r="Q58" s="360"/>
      <c r="R58" s="361"/>
      <c r="S58" s="360"/>
      <c r="T58" s="360"/>
      <c r="U58" s="356">
        <f>'مبادرات هـ 01'!I292</f>
        <v>0</v>
      </c>
      <c r="V58" s="360"/>
      <c r="W58" s="361"/>
      <c r="X58" s="360"/>
      <c r="Y58" s="360"/>
      <c r="Z58" s="362" t="str">
        <f t="shared" si="5"/>
        <v/>
      </c>
      <c r="AA58" s="360"/>
      <c r="AB58" s="361"/>
      <c r="AC58" s="360"/>
      <c r="AD58" s="360"/>
      <c r="AE58" s="356" t="str">
        <f>'مبادرات هـ 01'!F292</f>
        <v>الإدارة 15</v>
      </c>
      <c r="AF58" s="360"/>
      <c r="AG58" s="361"/>
      <c r="AH58" s="360"/>
      <c r="AI58" s="360"/>
      <c r="AJ58" s="356" t="str">
        <f>'مبادرات هـ 01'!G292</f>
        <v>المسؤول 15</v>
      </c>
      <c r="AK58" s="363" t="str">
        <f>'مبادرات هـ 01'!BI292</f>
        <v/>
      </c>
      <c r="AL58" s="360"/>
      <c r="AM58" s="364"/>
      <c r="AN58" s="365">
        <f>'مبادرات هـ 01'!BL292</f>
        <v>0</v>
      </c>
      <c r="AO58" s="249"/>
      <c r="AP58" s="70"/>
    </row>
    <row r="59" outlineLevel="1">
      <c r="A59" s="60"/>
      <c r="B59" s="263"/>
      <c r="C59" s="91"/>
      <c r="D59" s="280"/>
      <c r="E59" s="354"/>
      <c r="F59" s="91"/>
      <c r="I59" s="366">
        <v>16.0</v>
      </c>
      <c r="J59" s="356" t="str">
        <f>'مبادرات هـ 01'!F310</f>
        <v>مبادرة رقم 16</v>
      </c>
      <c r="K59" s="357"/>
      <c r="L59" s="356" t="str">
        <f>'مبادرات هـ 01'!G310</f>
        <v>شرح المبادرة 16</v>
      </c>
      <c r="M59" s="358"/>
      <c r="N59" s="358"/>
      <c r="O59" s="359">
        <f>'مبادرات هـ 01'!BF311</f>
        <v>0</v>
      </c>
      <c r="P59" s="356">
        <f>'مبادرات هـ 01'!H311</f>
        <v>0</v>
      </c>
      <c r="Q59" s="360"/>
      <c r="R59" s="361"/>
      <c r="S59" s="360"/>
      <c r="T59" s="360"/>
      <c r="U59" s="356">
        <f>'مبادرات هـ 01'!I311</f>
        <v>0</v>
      </c>
      <c r="V59" s="360"/>
      <c r="W59" s="361"/>
      <c r="X59" s="360"/>
      <c r="Y59" s="360"/>
      <c r="Z59" s="362" t="str">
        <f t="shared" si="5"/>
        <v/>
      </c>
      <c r="AA59" s="360"/>
      <c r="AB59" s="361"/>
      <c r="AC59" s="360"/>
      <c r="AD59" s="360"/>
      <c r="AE59" s="356" t="str">
        <f>'مبادرات هـ 01'!F311</f>
        <v>الإدارة 16</v>
      </c>
      <c r="AF59" s="360"/>
      <c r="AG59" s="361"/>
      <c r="AH59" s="360"/>
      <c r="AI59" s="360"/>
      <c r="AJ59" s="356" t="str">
        <f>'مبادرات هـ 01'!G311</f>
        <v>المسؤول 16</v>
      </c>
      <c r="AK59" s="363" t="str">
        <f>'مبادرات هـ 01'!BI311</f>
        <v/>
      </c>
      <c r="AL59" s="360"/>
      <c r="AM59" s="364"/>
      <c r="AN59" s="365">
        <f>'مبادرات هـ 01'!BL311</f>
        <v>0</v>
      </c>
      <c r="AO59" s="249"/>
      <c r="AP59" s="70"/>
    </row>
    <row r="60" outlineLevel="1">
      <c r="A60" s="60"/>
      <c r="B60" s="263"/>
      <c r="C60" s="91"/>
      <c r="D60" s="280"/>
      <c r="E60" s="354"/>
      <c r="F60" s="91"/>
      <c r="I60" s="366">
        <v>17.0</v>
      </c>
      <c r="J60" s="356" t="str">
        <f>'مبادرات هـ 01'!F329</f>
        <v>مبادرة رقم 17</v>
      </c>
      <c r="K60" s="357"/>
      <c r="L60" s="356" t="str">
        <f>'مبادرات هـ 01'!G329</f>
        <v>شرح المبادرة 17</v>
      </c>
      <c r="M60" s="358"/>
      <c r="N60" s="358"/>
      <c r="O60" s="359">
        <f>'مبادرات هـ 01'!BF330</f>
        <v>0</v>
      </c>
      <c r="P60" s="356">
        <f>'مبادرات هـ 01'!H330</f>
        <v>0</v>
      </c>
      <c r="Q60" s="360"/>
      <c r="R60" s="361"/>
      <c r="S60" s="360"/>
      <c r="T60" s="360"/>
      <c r="U60" s="356">
        <f>'مبادرات هـ 01'!I330</f>
        <v>0</v>
      </c>
      <c r="V60" s="360"/>
      <c r="W60" s="361"/>
      <c r="X60" s="360"/>
      <c r="Y60" s="360"/>
      <c r="Z60" s="362" t="str">
        <f t="shared" si="5"/>
        <v/>
      </c>
      <c r="AA60" s="360"/>
      <c r="AB60" s="361"/>
      <c r="AC60" s="360"/>
      <c r="AD60" s="360"/>
      <c r="AE60" s="356" t="str">
        <f>'مبادرات هـ 01'!F330</f>
        <v>الإدارة 17</v>
      </c>
      <c r="AF60" s="360"/>
      <c r="AG60" s="361"/>
      <c r="AH60" s="360"/>
      <c r="AI60" s="360"/>
      <c r="AJ60" s="356" t="str">
        <f>'مبادرات هـ 01'!G330</f>
        <v>المسؤول 17</v>
      </c>
      <c r="AK60" s="363" t="str">
        <f>'مبادرات هـ 01'!BI330</f>
        <v/>
      </c>
      <c r="AL60" s="360"/>
      <c r="AM60" s="364"/>
      <c r="AN60" s="365">
        <f>'مبادرات هـ 01'!BL330</f>
        <v>0</v>
      </c>
      <c r="AO60" s="249"/>
      <c r="AP60" s="70"/>
    </row>
    <row r="61" outlineLevel="1">
      <c r="A61" s="60"/>
      <c r="B61" s="263"/>
      <c r="C61" s="306"/>
      <c r="D61" s="307"/>
      <c r="E61" s="308"/>
      <c r="F61" s="306"/>
      <c r="G61" s="309"/>
      <c r="H61" s="309"/>
      <c r="I61" s="367">
        <v>18.0</v>
      </c>
      <c r="J61" s="368" t="str">
        <f>'مبادرات هـ 01'!F348</f>
        <v>مبادرة رقم 18</v>
      </c>
      <c r="K61" s="74"/>
      <c r="L61" s="368" t="str">
        <f>'مبادرات هـ 01'!G348</f>
        <v>شرح المبادرة 18</v>
      </c>
      <c r="M61" s="73"/>
      <c r="N61" s="73"/>
      <c r="O61" s="369">
        <f>'مبادرات هـ 01'!BF349</f>
        <v>0</v>
      </c>
      <c r="P61" s="368">
        <f>'مبادرات هـ 01'!H349</f>
        <v>0</v>
      </c>
      <c r="Q61" s="370"/>
      <c r="R61" s="371"/>
      <c r="S61" s="370"/>
      <c r="T61" s="370"/>
      <c r="U61" s="368">
        <f>'مبادرات هـ 01'!I349</f>
        <v>0</v>
      </c>
      <c r="V61" s="370"/>
      <c r="W61" s="371"/>
      <c r="X61" s="370"/>
      <c r="Y61" s="370"/>
      <c r="Z61" s="372" t="str">
        <f t="shared" si="5"/>
        <v/>
      </c>
      <c r="AA61" s="370"/>
      <c r="AB61" s="371"/>
      <c r="AC61" s="370"/>
      <c r="AD61" s="370"/>
      <c r="AE61" s="368" t="str">
        <f>'مبادرات هـ 01'!F349</f>
        <v>الإدارة 18</v>
      </c>
      <c r="AF61" s="370"/>
      <c r="AG61" s="371"/>
      <c r="AH61" s="370"/>
      <c r="AI61" s="370"/>
      <c r="AJ61" s="368" t="str">
        <f>'مبادرات هـ 01'!G349</f>
        <v>المسؤول 18</v>
      </c>
      <c r="AK61" s="373" t="str">
        <f>'مبادرات هـ 01'!BI349</f>
        <v/>
      </c>
      <c r="AL61" s="370"/>
      <c r="AM61" s="374"/>
      <c r="AN61" s="375">
        <f>'مبادرات هـ 01'!BL349</f>
        <v>0</v>
      </c>
      <c r="AO61" s="249"/>
      <c r="AP61" s="70"/>
    </row>
    <row r="62" outlineLevel="1">
      <c r="A62" s="60"/>
      <c r="B62" s="263"/>
      <c r="C62" s="341" t="str">
        <f>F17</f>
        <v>تمكين واستقطاب الخبراء والمختصين</v>
      </c>
      <c r="D62" s="342"/>
      <c r="E62" s="82">
        <f t="shared" ref="E62:F62" si="8">I17</f>
        <v>7</v>
      </c>
      <c r="F62" s="83" t="str">
        <f t="shared" si="8"/>
        <v>عدد الخبراء والمختصين الذين تم استقطابهم وتمكينهم</v>
      </c>
      <c r="G62" s="64"/>
      <c r="H62" s="64"/>
      <c r="I62" s="343">
        <v>19.0</v>
      </c>
      <c r="J62" s="344" t="str">
        <f>'مبادرات هـ 02'!F14</f>
        <v>مبادرة رقم 19</v>
      </c>
      <c r="K62" s="345"/>
      <c r="L62" s="344" t="str">
        <f>'مبادرات هـ 02'!G14</f>
        <v>شرح المبادرة 19</v>
      </c>
      <c r="M62" s="346"/>
      <c r="N62" s="346"/>
      <c r="O62" s="347">
        <f>'مبادرات هـ 02'!BF15</f>
        <v>0</v>
      </c>
      <c r="P62" s="344">
        <f>'مبادرات هـ 02'!H15</f>
        <v>0</v>
      </c>
      <c r="Q62" s="348"/>
      <c r="R62" s="348"/>
      <c r="S62" s="348" t="str">
        <f>'مبادرات هـ 01'!K15</f>
        <v/>
      </c>
      <c r="T62" s="348" t="str">
        <f>'مبادرات هـ 01'!L15</f>
        <v/>
      </c>
      <c r="U62" s="344">
        <f>'مبادرات هـ 02'!I15</f>
        <v>0</v>
      </c>
      <c r="V62" s="348" t="str">
        <f>'مبادرات هـ 01'!N15</f>
        <v/>
      </c>
      <c r="W62" s="348" t="str">
        <f>'مبادرات هـ 01'!O15</f>
        <v/>
      </c>
      <c r="X62" s="348" t="str">
        <f>'مبادرات هـ 01'!P15</f>
        <v/>
      </c>
      <c r="Y62" s="348" t="str">
        <f>'مبادرات هـ 01'!Q15</f>
        <v/>
      </c>
      <c r="Z62" s="349" t="str">
        <f t="shared" si="5"/>
        <v/>
      </c>
      <c r="AA62" s="348"/>
      <c r="AB62" s="350"/>
      <c r="AC62" s="348"/>
      <c r="AD62" s="348"/>
      <c r="AE62" s="344" t="str">
        <f>'مبادرات هـ 02'!F15</f>
        <v>الإدارة 19</v>
      </c>
      <c r="AF62" s="348"/>
      <c r="AG62" s="350"/>
      <c r="AH62" s="348"/>
      <c r="AI62" s="348"/>
      <c r="AJ62" s="344" t="str">
        <f>'مبادرات هـ 02'!G15</f>
        <v>المسؤول 19</v>
      </c>
      <c r="AK62" s="377" t="str">
        <f>'مبادرات هـ 02'!BI15</f>
        <v/>
      </c>
      <c r="AL62" s="348"/>
      <c r="AM62" s="352"/>
      <c r="AN62" s="353">
        <f>'مبادرات هـ 02'!BL15</f>
        <v>0</v>
      </c>
      <c r="AO62" s="249"/>
      <c r="AP62" s="70"/>
    </row>
    <row r="63" outlineLevel="1">
      <c r="A63" s="60"/>
      <c r="B63" s="263"/>
      <c r="C63" s="91"/>
      <c r="D63" s="280"/>
      <c r="E63" s="354"/>
      <c r="F63" s="91"/>
      <c r="I63" s="366">
        <v>20.0</v>
      </c>
      <c r="J63" s="378" t="str">
        <f>'مبادرات هـ 02'!F33</f>
        <v>مبادرة رقم 20</v>
      </c>
      <c r="K63" s="379"/>
      <c r="L63" s="378" t="str">
        <f>'مبادرات هـ 02'!G33</f>
        <v>شرح المبادرة 20</v>
      </c>
      <c r="M63" s="380"/>
      <c r="N63" s="380"/>
      <c r="O63" s="381">
        <f>'مبادرات هـ 02'!BF34</f>
        <v>0</v>
      </c>
      <c r="P63" s="382">
        <f>'مبادرات هـ 02'!H34</f>
        <v>0</v>
      </c>
      <c r="Q63" s="382"/>
      <c r="R63" s="383"/>
      <c r="S63" s="384"/>
      <c r="T63" s="384"/>
      <c r="U63" s="384">
        <f>'مبادرات هـ 02'!I34</f>
        <v>0</v>
      </c>
      <c r="V63" s="384"/>
      <c r="W63" s="383"/>
      <c r="X63" s="384"/>
      <c r="Y63" s="384"/>
      <c r="Z63" s="362" t="str">
        <f t="shared" si="5"/>
        <v/>
      </c>
      <c r="AA63" s="382"/>
      <c r="AB63" s="383"/>
      <c r="AC63" s="384"/>
      <c r="AD63" s="384"/>
      <c r="AE63" s="355" t="str">
        <f>'مبادرات هـ 02'!F34</f>
        <v>الإدارة 20</v>
      </c>
      <c r="AF63" s="384"/>
      <c r="AG63" s="383"/>
      <c r="AH63" s="384"/>
      <c r="AI63" s="384"/>
      <c r="AJ63" s="355" t="str">
        <f>'مبادرات هـ 02'!G34</f>
        <v>المسؤول 20</v>
      </c>
      <c r="AK63" s="385" t="str">
        <f>'مبادرات هـ 02'!BI34</f>
        <v/>
      </c>
      <c r="AL63" s="386"/>
      <c r="AM63" s="386"/>
      <c r="AN63" s="387">
        <f>'مبادرات هـ 02'!BL34</f>
        <v>0</v>
      </c>
      <c r="AO63" s="249"/>
      <c r="AP63" s="70"/>
    </row>
    <row r="64" outlineLevel="1">
      <c r="A64" s="60"/>
      <c r="B64" s="263"/>
      <c r="C64" s="91"/>
      <c r="D64" s="280"/>
      <c r="E64" s="354"/>
      <c r="F64" s="91"/>
      <c r="I64" s="366">
        <v>21.0</v>
      </c>
      <c r="J64" s="378" t="str">
        <f>'مبادرات هـ 02'!F52</f>
        <v>مبادرة رقم 21</v>
      </c>
      <c r="K64" s="379"/>
      <c r="L64" s="378" t="str">
        <f>'مبادرات هـ 02'!G52</f>
        <v>شرح المبادرة 21</v>
      </c>
      <c r="M64" s="380"/>
      <c r="N64" s="380"/>
      <c r="O64" s="381">
        <f>'مبادرات هـ 02'!BF53</f>
        <v>0</v>
      </c>
      <c r="P64" s="382">
        <f>'مبادرات هـ 02'!H53</f>
        <v>0</v>
      </c>
      <c r="Q64" s="382"/>
      <c r="R64" s="383"/>
      <c r="S64" s="384"/>
      <c r="T64" s="384"/>
      <c r="U64" s="384">
        <f>'مبادرات هـ 02'!I53</f>
        <v>0</v>
      </c>
      <c r="V64" s="384"/>
      <c r="W64" s="383"/>
      <c r="X64" s="384"/>
      <c r="Y64" s="384"/>
      <c r="Z64" s="362" t="str">
        <f t="shared" si="5"/>
        <v/>
      </c>
      <c r="AA64" s="382"/>
      <c r="AB64" s="383"/>
      <c r="AC64" s="384"/>
      <c r="AD64" s="384"/>
      <c r="AE64" s="355" t="str">
        <f>'مبادرات هـ 02'!F53</f>
        <v>الإدارة 21</v>
      </c>
      <c r="AF64" s="384"/>
      <c r="AG64" s="383"/>
      <c r="AH64" s="384"/>
      <c r="AI64" s="384"/>
      <c r="AJ64" s="355" t="str">
        <f>'مبادرات هـ 02'!G53</f>
        <v>المسؤول 21</v>
      </c>
      <c r="AK64" s="385" t="str">
        <f>'مبادرات هـ 02'!BI53</f>
        <v/>
      </c>
      <c r="AL64" s="386"/>
      <c r="AM64" s="386"/>
      <c r="AN64" s="387">
        <f>'مبادرات هـ 02'!BL53</f>
        <v>0</v>
      </c>
      <c r="AO64" s="249"/>
      <c r="AP64" s="70"/>
    </row>
    <row r="65" outlineLevel="1">
      <c r="A65" s="60"/>
      <c r="B65" s="263"/>
      <c r="C65" s="91"/>
      <c r="D65" s="280"/>
      <c r="E65" s="354"/>
      <c r="F65" s="91"/>
      <c r="I65" s="366">
        <v>22.0</v>
      </c>
      <c r="J65" s="378" t="str">
        <f>'مبادرات هـ 02'!F71</f>
        <v>مبادرة رقم 22</v>
      </c>
      <c r="K65" s="379"/>
      <c r="L65" s="378" t="str">
        <f>'مبادرات هـ 02'!G71</f>
        <v>شرح المبادرة 22</v>
      </c>
      <c r="M65" s="380"/>
      <c r="N65" s="380"/>
      <c r="O65" s="381">
        <f>'مبادرات هـ 02'!BF72</f>
        <v>0</v>
      </c>
      <c r="P65" s="382">
        <f>'مبادرات هـ 02'!H72</f>
        <v>0</v>
      </c>
      <c r="Q65" s="382"/>
      <c r="R65" s="383"/>
      <c r="S65" s="384"/>
      <c r="T65" s="384"/>
      <c r="U65" s="384">
        <f>'مبادرات هـ 02'!I72</f>
        <v>0</v>
      </c>
      <c r="V65" s="384"/>
      <c r="W65" s="383"/>
      <c r="X65" s="384"/>
      <c r="Y65" s="384"/>
      <c r="Z65" s="362" t="str">
        <f t="shared" si="5"/>
        <v/>
      </c>
      <c r="AA65" s="382"/>
      <c r="AB65" s="383"/>
      <c r="AC65" s="384"/>
      <c r="AD65" s="384"/>
      <c r="AE65" s="355" t="str">
        <f>'مبادرات هـ 02'!F72</f>
        <v>الإدارة 22</v>
      </c>
      <c r="AF65" s="384"/>
      <c r="AG65" s="383"/>
      <c r="AH65" s="384"/>
      <c r="AI65" s="384"/>
      <c r="AJ65" s="355" t="str">
        <f>'مبادرات هـ 02'!G72</f>
        <v>المسؤول 22</v>
      </c>
      <c r="AK65" s="385" t="str">
        <f>'مبادرات هـ 02'!BI72</f>
        <v/>
      </c>
      <c r="AL65" s="386"/>
      <c r="AM65" s="386"/>
      <c r="AN65" s="387">
        <f>'مبادرات هـ 02'!BL72</f>
        <v>0</v>
      </c>
      <c r="AO65" s="249"/>
      <c r="AP65" s="70"/>
    </row>
    <row r="66" outlineLevel="1">
      <c r="A66" s="60"/>
      <c r="B66" s="263"/>
      <c r="C66" s="91"/>
      <c r="D66" s="280"/>
      <c r="E66" s="354"/>
      <c r="F66" s="91"/>
      <c r="I66" s="366">
        <v>23.0</v>
      </c>
      <c r="J66" s="378" t="str">
        <f>'مبادرات هـ 02'!F90</f>
        <v>مبادرة رقم 23</v>
      </c>
      <c r="K66" s="379"/>
      <c r="L66" s="378" t="str">
        <f>'مبادرات هـ 02'!G90</f>
        <v>شرح المبادرة 23</v>
      </c>
      <c r="M66" s="380"/>
      <c r="N66" s="380"/>
      <c r="O66" s="381">
        <f>'مبادرات هـ 02'!BF91</f>
        <v>0</v>
      </c>
      <c r="P66" s="382">
        <f>'مبادرات هـ 02'!H91</f>
        <v>0</v>
      </c>
      <c r="Q66" s="382"/>
      <c r="R66" s="383"/>
      <c r="S66" s="384"/>
      <c r="T66" s="384"/>
      <c r="U66" s="384">
        <f>'مبادرات هـ 02'!I91</f>
        <v>0</v>
      </c>
      <c r="V66" s="384"/>
      <c r="W66" s="383"/>
      <c r="X66" s="384"/>
      <c r="Y66" s="384"/>
      <c r="Z66" s="362" t="str">
        <f t="shared" si="5"/>
        <v/>
      </c>
      <c r="AA66" s="382"/>
      <c r="AB66" s="383"/>
      <c r="AC66" s="384"/>
      <c r="AD66" s="384"/>
      <c r="AE66" s="355" t="str">
        <f>'مبادرات هـ 02'!F91</f>
        <v>الإدارة 23</v>
      </c>
      <c r="AF66" s="384"/>
      <c r="AG66" s="383"/>
      <c r="AH66" s="384"/>
      <c r="AI66" s="384"/>
      <c r="AJ66" s="355" t="str">
        <f>'مبادرات هـ 02'!G91</f>
        <v>المسؤول 23</v>
      </c>
      <c r="AK66" s="385" t="str">
        <f>'مبادرات هـ 02'!BI91</f>
        <v/>
      </c>
      <c r="AL66" s="386"/>
      <c r="AM66" s="386"/>
      <c r="AN66" s="387">
        <f>'مبادرات هـ 02'!BL91</f>
        <v>0</v>
      </c>
      <c r="AO66" s="249"/>
      <c r="AP66" s="70"/>
    </row>
    <row r="67" outlineLevel="1">
      <c r="A67" s="60"/>
      <c r="B67" s="263"/>
      <c r="C67" s="306"/>
      <c r="D67" s="307"/>
      <c r="E67" s="308"/>
      <c r="F67" s="306"/>
      <c r="G67" s="309"/>
      <c r="H67" s="309"/>
      <c r="I67" s="367">
        <v>24.0</v>
      </c>
      <c r="J67" s="388" t="str">
        <f>'مبادرات هـ 02'!F109</f>
        <v>مبادرة رقم 24</v>
      </c>
      <c r="K67" s="389"/>
      <c r="L67" s="388" t="str">
        <f>'مبادرات هـ 02'!G109</f>
        <v>شرح المبادرة 24</v>
      </c>
      <c r="M67" s="390"/>
      <c r="N67" s="390"/>
      <c r="O67" s="391">
        <f>'مبادرات هـ 02'!BF110</f>
        <v>0</v>
      </c>
      <c r="P67" s="392">
        <f>'مبادرات هـ 02'!H110</f>
        <v>0</v>
      </c>
      <c r="Q67" s="392"/>
      <c r="R67" s="393"/>
      <c r="S67" s="394"/>
      <c r="T67" s="394"/>
      <c r="U67" s="394">
        <f>'مبادرات هـ 02'!I110</f>
        <v>0</v>
      </c>
      <c r="V67" s="394"/>
      <c r="W67" s="393"/>
      <c r="X67" s="394"/>
      <c r="Y67" s="394"/>
      <c r="Z67" s="372" t="str">
        <f t="shared" si="5"/>
        <v/>
      </c>
      <c r="AA67" s="392"/>
      <c r="AB67" s="393"/>
      <c r="AC67" s="394"/>
      <c r="AD67" s="394"/>
      <c r="AE67" s="395" t="str">
        <f>'مبادرات هـ 02'!F110</f>
        <v>الإدارة 24</v>
      </c>
      <c r="AF67" s="394"/>
      <c r="AG67" s="393"/>
      <c r="AH67" s="394"/>
      <c r="AI67" s="394"/>
      <c r="AJ67" s="395" t="str">
        <f>'مبادرات هـ 02'!G110</f>
        <v>المسؤول 24</v>
      </c>
      <c r="AK67" s="396" t="str">
        <f>'مبادرات هـ 02'!BI110</f>
        <v/>
      </c>
      <c r="AL67" s="397"/>
      <c r="AM67" s="397"/>
      <c r="AN67" s="398">
        <f>'مبادرات هـ 02'!BL110</f>
        <v>0</v>
      </c>
      <c r="AO67" s="249"/>
      <c r="AP67" s="70"/>
    </row>
    <row r="68" outlineLevel="1">
      <c r="A68" s="60"/>
      <c r="B68" s="263"/>
      <c r="C68" s="341" t="str">
        <f>F19</f>
        <v>تفعيل العمل التطوعي في المشاريع.</v>
      </c>
      <c r="D68" s="342"/>
      <c r="E68" s="82">
        <f t="shared" ref="E68:F68" si="9">I19</f>
        <v>9</v>
      </c>
      <c r="F68" s="83" t="str">
        <f t="shared" si="9"/>
        <v>عدد المشاريع التي تم تفعيل المتطوعين فيها.</v>
      </c>
      <c r="G68" s="64"/>
      <c r="H68" s="64"/>
      <c r="I68" s="376">
        <v>25.0</v>
      </c>
      <c r="J68" s="399" t="str">
        <f>'مبادرات هـ 02'!F134</f>
        <v>مبادرة رقم 25</v>
      </c>
      <c r="K68" s="345"/>
      <c r="L68" s="399" t="str">
        <f>'مبادرات هـ 02'!G134</f>
        <v>شرح المبادرة 25</v>
      </c>
      <c r="M68" s="346"/>
      <c r="N68" s="346"/>
      <c r="O68" s="400">
        <f>'مبادرات هـ 02'!BF135</f>
        <v>0</v>
      </c>
      <c r="P68" s="401">
        <f>'مبادرات هـ 02'!H135</f>
        <v>0</v>
      </c>
      <c r="Q68" s="401"/>
      <c r="R68" s="401"/>
      <c r="S68" s="401"/>
      <c r="T68" s="401"/>
      <c r="U68" s="401">
        <f>'مبادرات هـ 02'!I135</f>
        <v>0</v>
      </c>
      <c r="V68" s="401"/>
      <c r="W68" s="401"/>
      <c r="X68" s="401"/>
      <c r="Y68" s="401"/>
      <c r="Z68" s="349" t="str">
        <f t="shared" si="5"/>
        <v/>
      </c>
      <c r="AA68" s="401"/>
      <c r="AB68" s="402"/>
      <c r="AC68" s="403"/>
      <c r="AD68" s="403"/>
      <c r="AE68" s="343" t="str">
        <f>'مبادرات هـ 02'!F135</f>
        <v>الإدارة 25</v>
      </c>
      <c r="AF68" s="403"/>
      <c r="AG68" s="402"/>
      <c r="AH68" s="403"/>
      <c r="AI68" s="403"/>
      <c r="AJ68" s="343" t="str">
        <f>'مبادرات هـ 02'!G135</f>
        <v>المسؤول 25</v>
      </c>
      <c r="AK68" s="404" t="str">
        <f>'مبادرات هـ 02'!BI135</f>
        <v/>
      </c>
      <c r="AL68" s="405"/>
      <c r="AM68" s="405"/>
      <c r="AN68" s="406">
        <f>'مبادرات هـ 02'!BL135</f>
        <v>0</v>
      </c>
      <c r="AO68" s="249"/>
      <c r="AP68" s="70"/>
    </row>
    <row r="69" outlineLevel="1">
      <c r="A69" s="60"/>
      <c r="B69" s="263"/>
      <c r="C69" s="91"/>
      <c r="D69" s="280"/>
      <c r="E69" s="354"/>
      <c r="F69" s="91"/>
      <c r="I69" s="366">
        <v>26.0</v>
      </c>
      <c r="J69" s="378" t="str">
        <f>'مبادرات هـ 02'!F153</f>
        <v>مبادرة رقم 26</v>
      </c>
      <c r="K69" s="379"/>
      <c r="L69" s="378" t="str">
        <f>'مبادرات هـ 02'!G153</f>
        <v>شرح المبادرة 26</v>
      </c>
      <c r="M69" s="380"/>
      <c r="N69" s="380"/>
      <c r="O69" s="381">
        <f>'مبادرات هـ 02'!BF154</f>
        <v>0</v>
      </c>
      <c r="P69" s="382">
        <f>'مبادرات هـ 02'!H154</f>
        <v>0</v>
      </c>
      <c r="Q69" s="382"/>
      <c r="R69" s="383"/>
      <c r="S69" s="384"/>
      <c r="T69" s="384"/>
      <c r="U69" s="384">
        <f>'مبادرات هـ 02'!I154</f>
        <v>0</v>
      </c>
      <c r="V69" s="384"/>
      <c r="W69" s="383"/>
      <c r="X69" s="384"/>
      <c r="Y69" s="384"/>
      <c r="Z69" s="362" t="str">
        <f t="shared" si="5"/>
        <v/>
      </c>
      <c r="AA69" s="382"/>
      <c r="AB69" s="383"/>
      <c r="AC69" s="384"/>
      <c r="AD69" s="384"/>
      <c r="AE69" s="355" t="str">
        <f>'مبادرات هـ 02'!F154</f>
        <v>الإدارة 26</v>
      </c>
      <c r="AF69" s="384"/>
      <c r="AG69" s="383"/>
      <c r="AH69" s="384"/>
      <c r="AI69" s="384"/>
      <c r="AJ69" s="355" t="str">
        <f>'مبادرات هـ 02'!G154</f>
        <v>المسؤول 26</v>
      </c>
      <c r="AK69" s="385" t="str">
        <f>'مبادرات هـ 02'!BI154</f>
        <v/>
      </c>
      <c r="AL69" s="386"/>
      <c r="AM69" s="386"/>
      <c r="AN69" s="387">
        <f>'مبادرات هـ 02'!BL154</f>
        <v>0</v>
      </c>
      <c r="AO69" s="249"/>
      <c r="AP69" s="70"/>
    </row>
    <row r="70" outlineLevel="1">
      <c r="A70" s="60"/>
      <c r="B70" s="263"/>
      <c r="C70" s="91"/>
      <c r="D70" s="280"/>
      <c r="E70" s="354"/>
      <c r="F70" s="91"/>
      <c r="I70" s="366">
        <v>27.0</v>
      </c>
      <c r="J70" s="378" t="str">
        <f>'مبادرات هـ 02'!F172</f>
        <v>مبادرة رقم 27</v>
      </c>
      <c r="K70" s="379"/>
      <c r="L70" s="378" t="str">
        <f>'مبادرات هـ 02'!G172</f>
        <v>شرح المبادرة 27</v>
      </c>
      <c r="M70" s="380"/>
      <c r="N70" s="380"/>
      <c r="O70" s="381">
        <f>'مبادرات هـ 02'!BF173</f>
        <v>0</v>
      </c>
      <c r="P70" s="382">
        <f>'مبادرات هـ 02'!H173</f>
        <v>0</v>
      </c>
      <c r="Q70" s="382"/>
      <c r="R70" s="383"/>
      <c r="S70" s="384"/>
      <c r="T70" s="384"/>
      <c r="U70" s="384">
        <f>'مبادرات هـ 02'!I173</f>
        <v>0</v>
      </c>
      <c r="V70" s="384"/>
      <c r="W70" s="383"/>
      <c r="X70" s="384"/>
      <c r="Y70" s="384"/>
      <c r="Z70" s="362" t="str">
        <f t="shared" si="5"/>
        <v/>
      </c>
      <c r="AA70" s="382"/>
      <c r="AB70" s="383"/>
      <c r="AC70" s="384"/>
      <c r="AD70" s="384"/>
      <c r="AE70" s="355" t="str">
        <f>'مبادرات هـ 02'!F173</f>
        <v>الإدارة 27</v>
      </c>
      <c r="AF70" s="384"/>
      <c r="AG70" s="383"/>
      <c r="AH70" s="384"/>
      <c r="AI70" s="384"/>
      <c r="AJ70" s="355" t="str">
        <f>'مبادرات هـ 02'!G173</f>
        <v>المسؤول 27</v>
      </c>
      <c r="AK70" s="385" t="str">
        <f>'مبادرات هـ 02'!BI173</f>
        <v/>
      </c>
      <c r="AL70" s="386"/>
      <c r="AM70" s="386"/>
      <c r="AN70" s="387">
        <f>'مبادرات هـ 02'!BL173</f>
        <v>0</v>
      </c>
      <c r="AO70" s="249"/>
      <c r="AP70" s="70"/>
    </row>
    <row r="71" outlineLevel="1">
      <c r="A71" s="60"/>
      <c r="B71" s="263"/>
      <c r="C71" s="91"/>
      <c r="D71" s="280"/>
      <c r="E71" s="354"/>
      <c r="F71" s="91"/>
      <c r="I71" s="366">
        <v>28.0</v>
      </c>
      <c r="J71" s="378" t="str">
        <f>'مبادرات هـ 02'!F191</f>
        <v>مبادرة رقم 28</v>
      </c>
      <c r="K71" s="379"/>
      <c r="L71" s="378" t="str">
        <f>'مبادرات هـ 02'!G191</f>
        <v>شرح المبادرة 28</v>
      </c>
      <c r="M71" s="380"/>
      <c r="N71" s="380"/>
      <c r="O71" s="381">
        <f>'مبادرات هـ 02'!BF192</f>
        <v>0</v>
      </c>
      <c r="P71" s="382">
        <f>'مبادرات هـ 02'!H192</f>
        <v>0</v>
      </c>
      <c r="Q71" s="382"/>
      <c r="R71" s="383"/>
      <c r="S71" s="384"/>
      <c r="T71" s="384"/>
      <c r="U71" s="384">
        <f>'مبادرات هـ 02'!I192</f>
        <v>0</v>
      </c>
      <c r="V71" s="384"/>
      <c r="W71" s="383"/>
      <c r="X71" s="384"/>
      <c r="Y71" s="384"/>
      <c r="Z71" s="362" t="str">
        <f t="shared" si="5"/>
        <v/>
      </c>
      <c r="AA71" s="382"/>
      <c r="AB71" s="383"/>
      <c r="AC71" s="384"/>
      <c r="AD71" s="384"/>
      <c r="AE71" s="355" t="str">
        <f>'مبادرات هـ 02'!F192</f>
        <v>الإدارة 28</v>
      </c>
      <c r="AF71" s="384"/>
      <c r="AG71" s="383"/>
      <c r="AH71" s="384"/>
      <c r="AI71" s="384"/>
      <c r="AJ71" s="355" t="str">
        <f>'مبادرات هـ 02'!G192</f>
        <v>المسؤول 28</v>
      </c>
      <c r="AK71" s="385" t="str">
        <f>'مبادرات هـ 02'!BI192</f>
        <v/>
      </c>
      <c r="AL71" s="386"/>
      <c r="AM71" s="386"/>
      <c r="AN71" s="387">
        <f>'مبادرات هـ 02'!BL192</f>
        <v>0</v>
      </c>
      <c r="AO71" s="249"/>
      <c r="AP71" s="70"/>
    </row>
    <row r="72" outlineLevel="1">
      <c r="A72" s="60"/>
      <c r="B72" s="263"/>
      <c r="C72" s="91"/>
      <c r="D72" s="280"/>
      <c r="E72" s="354"/>
      <c r="F72" s="91"/>
      <c r="I72" s="366">
        <v>29.0</v>
      </c>
      <c r="J72" s="378" t="str">
        <f>'مبادرات هـ 02'!F210</f>
        <v>مبادرة رقم 29</v>
      </c>
      <c r="K72" s="379"/>
      <c r="L72" s="378" t="str">
        <f>'مبادرات هـ 02'!G210</f>
        <v>شرح المبادرة 29</v>
      </c>
      <c r="M72" s="380"/>
      <c r="N72" s="380"/>
      <c r="O72" s="381">
        <f>'مبادرات هـ 02'!BF211</f>
        <v>0</v>
      </c>
      <c r="P72" s="382">
        <f>'مبادرات هـ 02'!H211</f>
        <v>0</v>
      </c>
      <c r="Q72" s="382"/>
      <c r="R72" s="383"/>
      <c r="S72" s="384"/>
      <c r="T72" s="384"/>
      <c r="U72" s="384">
        <f>'مبادرات هـ 02'!I211</f>
        <v>0</v>
      </c>
      <c r="V72" s="384"/>
      <c r="W72" s="383"/>
      <c r="X72" s="384"/>
      <c r="Y72" s="384"/>
      <c r="Z72" s="362" t="str">
        <f t="shared" si="5"/>
        <v/>
      </c>
      <c r="AA72" s="382"/>
      <c r="AB72" s="383"/>
      <c r="AC72" s="384"/>
      <c r="AD72" s="384"/>
      <c r="AE72" s="355" t="str">
        <f>'مبادرات هـ 02'!F211</f>
        <v>الإدارة 29</v>
      </c>
      <c r="AF72" s="384"/>
      <c r="AG72" s="383"/>
      <c r="AH72" s="384"/>
      <c r="AI72" s="384"/>
      <c r="AJ72" s="355" t="str">
        <f>'مبادرات هـ 02'!G211</f>
        <v>المسؤول 29</v>
      </c>
      <c r="AK72" s="385" t="str">
        <f>'مبادرات هـ 02'!BI211</f>
        <v/>
      </c>
      <c r="AL72" s="386"/>
      <c r="AM72" s="386"/>
      <c r="AN72" s="387">
        <f>'مبادرات هـ 02'!BL211</f>
        <v>0</v>
      </c>
      <c r="AO72" s="249"/>
      <c r="AP72" s="70"/>
    </row>
    <row r="73" outlineLevel="1">
      <c r="A73" s="60"/>
      <c r="B73" s="263"/>
      <c r="C73" s="306"/>
      <c r="D73" s="307"/>
      <c r="E73" s="308"/>
      <c r="F73" s="306"/>
      <c r="G73" s="309"/>
      <c r="H73" s="309"/>
      <c r="I73" s="367">
        <v>30.0</v>
      </c>
      <c r="J73" s="388" t="str">
        <f>'مبادرات هـ 02'!F229</f>
        <v>مبادرة رقم 30</v>
      </c>
      <c r="K73" s="389"/>
      <c r="L73" s="388" t="str">
        <f>'مبادرات هـ 02'!G229</f>
        <v>شرح المبادرة 30</v>
      </c>
      <c r="M73" s="390"/>
      <c r="N73" s="390"/>
      <c r="O73" s="391">
        <f>'مبادرات هـ 02'!BF230</f>
        <v>0</v>
      </c>
      <c r="P73" s="392">
        <f>'مبادرات هـ 02'!H230</f>
        <v>0</v>
      </c>
      <c r="Q73" s="392"/>
      <c r="R73" s="393"/>
      <c r="S73" s="394"/>
      <c r="T73" s="394"/>
      <c r="U73" s="394">
        <f>'مبادرات هـ 02'!I230</f>
        <v>0</v>
      </c>
      <c r="V73" s="394"/>
      <c r="W73" s="393"/>
      <c r="X73" s="394"/>
      <c r="Y73" s="394"/>
      <c r="Z73" s="372" t="str">
        <f t="shared" si="5"/>
        <v/>
      </c>
      <c r="AA73" s="392"/>
      <c r="AB73" s="393"/>
      <c r="AC73" s="394"/>
      <c r="AD73" s="394"/>
      <c r="AE73" s="395" t="str">
        <f>'مبادرات هـ 02'!F230</f>
        <v>الإدارة 30</v>
      </c>
      <c r="AF73" s="394"/>
      <c r="AG73" s="393"/>
      <c r="AH73" s="394"/>
      <c r="AI73" s="394"/>
      <c r="AJ73" s="395" t="str">
        <f>'مبادرات هـ 02'!G230</f>
        <v>المسؤول 30</v>
      </c>
      <c r="AK73" s="396" t="str">
        <f>'مبادرات هـ 02'!BI230</f>
        <v/>
      </c>
      <c r="AL73" s="397"/>
      <c r="AM73" s="397"/>
      <c r="AN73" s="398">
        <f>'مبادرات هـ 02'!BL230</f>
        <v>0</v>
      </c>
      <c r="AO73" s="249"/>
      <c r="AP73" s="70"/>
    </row>
    <row r="74" outlineLevel="1">
      <c r="A74" s="60"/>
      <c r="B74" s="263"/>
      <c r="C74" s="341" t="str">
        <f>F21</f>
        <v>المساهمة في التثقيف والتوعية في المجتمع.</v>
      </c>
      <c r="D74" s="342"/>
      <c r="E74" s="82">
        <f t="shared" ref="E74:F74" si="10">I21</f>
        <v>11</v>
      </c>
      <c r="F74" s="83" t="str">
        <f t="shared" si="10"/>
        <v>عدد المشاريع التثقيفية والتوعوية التي قُدّمت</v>
      </c>
      <c r="G74" s="64"/>
      <c r="H74" s="64"/>
      <c r="I74" s="376">
        <v>31.0</v>
      </c>
      <c r="J74" s="399" t="str">
        <f>'مبادرات هـ 02'!F253</f>
        <v>الشريك الأدبي</v>
      </c>
      <c r="K74" s="345"/>
      <c r="L74" s="399" t="str">
        <f>'مبادرات هـ 02'!G253</f>
        <v>شرح المبادرة 31</v>
      </c>
      <c r="M74" s="346"/>
      <c r="N74" s="346"/>
      <c r="O74" s="400">
        <f>'مبادرات هـ 02'!BF254</f>
        <v>24000</v>
      </c>
      <c r="P74" s="401">
        <f>'مبادرات هـ 02'!H254</f>
        <v>40</v>
      </c>
      <c r="Q74" s="401"/>
      <c r="R74" s="401"/>
      <c r="S74" s="401"/>
      <c r="T74" s="401"/>
      <c r="U74" s="401">
        <f>'مبادرات هـ 02'!I254</f>
        <v>25</v>
      </c>
      <c r="V74" s="401"/>
      <c r="W74" s="401"/>
      <c r="X74" s="401"/>
      <c r="Y74" s="401"/>
      <c r="Z74" s="349">
        <f t="shared" si="5"/>
        <v>0.625</v>
      </c>
      <c r="AA74" s="401"/>
      <c r="AB74" s="402"/>
      <c r="AC74" s="403"/>
      <c r="AD74" s="403"/>
      <c r="AE74" s="343" t="str">
        <f>'مبادرات هـ 02'!F254</f>
        <v>إدارة المشاريع</v>
      </c>
      <c r="AF74" s="403"/>
      <c r="AG74" s="402"/>
      <c r="AH74" s="403"/>
      <c r="AI74" s="403"/>
      <c r="AJ74" s="343" t="str">
        <f>'مبادرات هـ 02'!G254</f>
        <v>أ.سلمان السماعيل</v>
      </c>
      <c r="AK74" s="404" t="str">
        <f>'مبادرات هـ 02'!BI254</f>
        <v/>
      </c>
      <c r="AL74" s="405"/>
      <c r="AM74" s="405"/>
      <c r="AN74" s="406">
        <f>'مبادرات هـ 02'!BL254</f>
        <v>0</v>
      </c>
      <c r="AO74" s="249"/>
      <c r="AP74" s="70"/>
    </row>
    <row r="75" outlineLevel="1">
      <c r="A75" s="60"/>
      <c r="B75" s="263"/>
      <c r="C75" s="91"/>
      <c r="D75" s="280"/>
      <c r="E75" s="354"/>
      <c r="F75" s="91"/>
      <c r="I75" s="366">
        <v>32.0</v>
      </c>
      <c r="J75" s="378" t="str">
        <f>'مبادرات هـ 02'!F272</f>
        <v>مبادرة رقم 32</v>
      </c>
      <c r="K75" s="379"/>
      <c r="L75" s="378" t="str">
        <f>'مبادرات هـ 02'!G272</f>
        <v>شرح المبادرة 32</v>
      </c>
      <c r="M75" s="380"/>
      <c r="N75" s="380"/>
      <c r="O75" s="381">
        <f>'مبادرات هـ 02'!BF273</f>
        <v>0</v>
      </c>
      <c r="P75" s="382">
        <f>'مبادرات هـ 02'!H273</f>
        <v>0</v>
      </c>
      <c r="Q75" s="382"/>
      <c r="R75" s="383"/>
      <c r="S75" s="384"/>
      <c r="T75" s="384"/>
      <c r="U75" s="384">
        <f>'مبادرات هـ 02'!I273</f>
        <v>0</v>
      </c>
      <c r="V75" s="384"/>
      <c r="W75" s="383"/>
      <c r="X75" s="384"/>
      <c r="Y75" s="384"/>
      <c r="Z75" s="362" t="str">
        <f t="shared" si="5"/>
        <v/>
      </c>
      <c r="AA75" s="382"/>
      <c r="AB75" s="383"/>
      <c r="AC75" s="384"/>
      <c r="AD75" s="384"/>
      <c r="AE75" s="355" t="str">
        <f>'مبادرات هـ 02'!F273</f>
        <v>الإدارة 32</v>
      </c>
      <c r="AF75" s="384"/>
      <c r="AG75" s="383"/>
      <c r="AH75" s="384"/>
      <c r="AI75" s="384"/>
      <c r="AJ75" s="355" t="str">
        <f>'مبادرات هـ 02'!G273</f>
        <v>المسؤول 32</v>
      </c>
      <c r="AK75" s="385" t="str">
        <f>'مبادرات هـ 02'!BI273</f>
        <v/>
      </c>
      <c r="AL75" s="386"/>
      <c r="AM75" s="386"/>
      <c r="AN75" s="387">
        <f>'مبادرات هـ 02'!BL273</f>
        <v>0</v>
      </c>
      <c r="AO75" s="249"/>
      <c r="AP75" s="70"/>
    </row>
    <row r="76" outlineLevel="1">
      <c r="A76" s="60"/>
      <c r="B76" s="263"/>
      <c r="C76" s="91"/>
      <c r="D76" s="280"/>
      <c r="E76" s="354"/>
      <c r="F76" s="91"/>
      <c r="I76" s="366">
        <v>33.0</v>
      </c>
      <c r="J76" s="378" t="str">
        <f>'مبادرات هـ 02'!F291</f>
        <v>مبادرة رقم 33</v>
      </c>
      <c r="K76" s="379"/>
      <c r="L76" s="378" t="str">
        <f>'مبادرات هـ 02'!G291</f>
        <v>شرح المبادرة 33</v>
      </c>
      <c r="M76" s="380"/>
      <c r="N76" s="380"/>
      <c r="O76" s="381">
        <f>'مبادرات هـ 02'!BF292</f>
        <v>0</v>
      </c>
      <c r="P76" s="382">
        <f>'مبادرات هـ 02'!H292</f>
        <v>0</v>
      </c>
      <c r="Q76" s="382"/>
      <c r="R76" s="383"/>
      <c r="S76" s="384"/>
      <c r="T76" s="384"/>
      <c r="U76" s="384">
        <f>'مبادرات هـ 02'!I292</f>
        <v>0</v>
      </c>
      <c r="V76" s="384"/>
      <c r="W76" s="383"/>
      <c r="X76" s="384"/>
      <c r="Y76" s="384"/>
      <c r="Z76" s="362" t="str">
        <f t="shared" si="5"/>
        <v/>
      </c>
      <c r="AA76" s="382"/>
      <c r="AB76" s="383"/>
      <c r="AC76" s="384"/>
      <c r="AD76" s="384"/>
      <c r="AE76" s="355" t="str">
        <f>'مبادرات هـ 02'!F292</f>
        <v>الإدارة 33</v>
      </c>
      <c r="AF76" s="384"/>
      <c r="AG76" s="383"/>
      <c r="AH76" s="384"/>
      <c r="AI76" s="384"/>
      <c r="AJ76" s="355" t="str">
        <f>'مبادرات هـ 02'!G292</f>
        <v>المسؤول 33</v>
      </c>
      <c r="AK76" s="385" t="str">
        <f>'مبادرات هـ 02'!BI292</f>
        <v/>
      </c>
      <c r="AL76" s="386"/>
      <c r="AM76" s="386"/>
      <c r="AN76" s="387">
        <f>'مبادرات هـ 02'!BL292</f>
        <v>0</v>
      </c>
      <c r="AO76" s="249"/>
      <c r="AP76" s="70"/>
    </row>
    <row r="77" outlineLevel="1">
      <c r="A77" s="60"/>
      <c r="B77" s="263"/>
      <c r="C77" s="91"/>
      <c r="D77" s="280"/>
      <c r="E77" s="354"/>
      <c r="F77" s="91"/>
      <c r="I77" s="366">
        <v>34.0</v>
      </c>
      <c r="J77" s="378" t="str">
        <f>'مبادرات هـ 02'!F310</f>
        <v>مبادرة رقم 34</v>
      </c>
      <c r="K77" s="379"/>
      <c r="L77" s="378" t="str">
        <f>'مبادرات هـ 02'!G310</f>
        <v>شرح المبادرة 34</v>
      </c>
      <c r="M77" s="380"/>
      <c r="N77" s="380"/>
      <c r="O77" s="381">
        <f>'مبادرات هـ 02'!BF311</f>
        <v>0</v>
      </c>
      <c r="P77" s="382">
        <f>'مبادرات هـ 02'!H311</f>
        <v>0</v>
      </c>
      <c r="Q77" s="382"/>
      <c r="R77" s="383"/>
      <c r="S77" s="384"/>
      <c r="T77" s="384"/>
      <c r="U77" s="384">
        <f>'مبادرات هـ 02'!I311</f>
        <v>0</v>
      </c>
      <c r="V77" s="384"/>
      <c r="W77" s="383"/>
      <c r="X77" s="384"/>
      <c r="Y77" s="384"/>
      <c r="Z77" s="362" t="str">
        <f t="shared" si="5"/>
        <v/>
      </c>
      <c r="AA77" s="382"/>
      <c r="AB77" s="383"/>
      <c r="AC77" s="384"/>
      <c r="AD77" s="384"/>
      <c r="AE77" s="355" t="str">
        <f>'مبادرات هـ 02'!F311</f>
        <v>الإدارة 34</v>
      </c>
      <c r="AF77" s="384"/>
      <c r="AG77" s="383"/>
      <c r="AH77" s="384"/>
      <c r="AI77" s="384"/>
      <c r="AJ77" s="355" t="str">
        <f>'مبادرات هـ 02'!G311</f>
        <v>المسؤول 34</v>
      </c>
      <c r="AK77" s="385" t="str">
        <f>'مبادرات هـ 02'!BI311</f>
        <v/>
      </c>
      <c r="AL77" s="386"/>
      <c r="AM77" s="386"/>
      <c r="AN77" s="387">
        <f>'مبادرات هـ 02'!BL311</f>
        <v>0</v>
      </c>
      <c r="AO77" s="249"/>
      <c r="AP77" s="70"/>
    </row>
    <row r="78" outlineLevel="1">
      <c r="A78" s="60"/>
      <c r="B78" s="263"/>
      <c r="C78" s="91"/>
      <c r="D78" s="280"/>
      <c r="E78" s="354"/>
      <c r="F78" s="91"/>
      <c r="I78" s="366">
        <v>35.0</v>
      </c>
      <c r="J78" s="378" t="str">
        <f>'مبادرات هـ 02'!F329</f>
        <v>مبادرة رقم 35</v>
      </c>
      <c r="K78" s="379"/>
      <c r="L78" s="378" t="str">
        <f>'مبادرات هـ 02'!G329</f>
        <v>شرح المبادرة 35</v>
      </c>
      <c r="M78" s="380"/>
      <c r="N78" s="380"/>
      <c r="O78" s="381">
        <f>'مبادرات هـ 02'!BF330</f>
        <v>0</v>
      </c>
      <c r="P78" s="382">
        <f>'مبادرات هـ 02'!H330</f>
        <v>0</v>
      </c>
      <c r="Q78" s="382"/>
      <c r="R78" s="383"/>
      <c r="S78" s="384"/>
      <c r="T78" s="384"/>
      <c r="U78" s="384">
        <f>'مبادرات هـ 02'!I330</f>
        <v>0</v>
      </c>
      <c r="V78" s="384"/>
      <c r="W78" s="383"/>
      <c r="X78" s="384"/>
      <c r="Y78" s="384"/>
      <c r="Z78" s="362" t="str">
        <f t="shared" si="5"/>
        <v/>
      </c>
      <c r="AA78" s="382"/>
      <c r="AB78" s="383"/>
      <c r="AC78" s="384"/>
      <c r="AD78" s="384"/>
      <c r="AE78" s="355" t="str">
        <f>'مبادرات هـ 02'!F330</f>
        <v>الإدارة 35</v>
      </c>
      <c r="AF78" s="384"/>
      <c r="AG78" s="383"/>
      <c r="AH78" s="384"/>
      <c r="AI78" s="384"/>
      <c r="AJ78" s="355" t="str">
        <f>'مبادرات هـ 02'!G330</f>
        <v>المسؤول 35</v>
      </c>
      <c r="AK78" s="385" t="str">
        <f>'مبادرات هـ 02'!BI330</f>
        <v/>
      </c>
      <c r="AL78" s="386"/>
      <c r="AM78" s="386"/>
      <c r="AN78" s="387">
        <f>'مبادرات هـ 02'!BL330</f>
        <v>0</v>
      </c>
      <c r="AO78" s="249"/>
      <c r="AP78" s="70"/>
    </row>
    <row r="79" outlineLevel="1">
      <c r="A79" s="60"/>
      <c r="B79" s="263"/>
      <c r="C79" s="306"/>
      <c r="D79" s="307"/>
      <c r="E79" s="308"/>
      <c r="F79" s="306"/>
      <c r="G79" s="309"/>
      <c r="H79" s="309"/>
      <c r="I79" s="367">
        <v>36.0</v>
      </c>
      <c r="J79" s="388" t="str">
        <f>'مبادرات هـ 02'!F348</f>
        <v>مبادرة رقم 36</v>
      </c>
      <c r="K79" s="389"/>
      <c r="L79" s="388" t="str">
        <f>'مبادرات هـ 02'!G348</f>
        <v>شرح المبادرة 36</v>
      </c>
      <c r="M79" s="390"/>
      <c r="N79" s="390"/>
      <c r="O79" s="391">
        <f>'مبادرات هـ 02'!BF349</f>
        <v>0</v>
      </c>
      <c r="P79" s="392">
        <f>'مبادرات هـ 02'!H349</f>
        <v>0</v>
      </c>
      <c r="Q79" s="392"/>
      <c r="R79" s="393"/>
      <c r="S79" s="394"/>
      <c r="T79" s="394"/>
      <c r="U79" s="394">
        <f>'مبادرات هـ 02'!I349</f>
        <v>0</v>
      </c>
      <c r="V79" s="394"/>
      <c r="W79" s="393"/>
      <c r="X79" s="394"/>
      <c r="Y79" s="394"/>
      <c r="Z79" s="372" t="str">
        <f t="shared" si="5"/>
        <v/>
      </c>
      <c r="AA79" s="392"/>
      <c r="AB79" s="393"/>
      <c r="AC79" s="394"/>
      <c r="AD79" s="394"/>
      <c r="AE79" s="395" t="str">
        <f>'مبادرات هـ 02'!F349</f>
        <v>الإدارة 36</v>
      </c>
      <c r="AF79" s="394"/>
      <c r="AG79" s="393"/>
      <c r="AH79" s="394"/>
      <c r="AI79" s="394"/>
      <c r="AJ79" s="395" t="str">
        <f>'مبادرات هـ 02'!G349</f>
        <v>المسؤول 36</v>
      </c>
      <c r="AK79" s="396" t="str">
        <f>'مبادرات هـ 02'!BI349</f>
        <v/>
      </c>
      <c r="AL79" s="397"/>
      <c r="AM79" s="397"/>
      <c r="AN79" s="398">
        <f>'مبادرات هـ 02'!BL349</f>
        <v>0</v>
      </c>
      <c r="AO79" s="249"/>
      <c r="AP79" s="70"/>
    </row>
    <row r="80" outlineLevel="1">
      <c r="A80" s="60"/>
      <c r="B80" s="263"/>
      <c r="C80" s="341" t="str">
        <f>F23</f>
        <v>تنمية وتنويع إيرادات الجمعية المالية.</v>
      </c>
      <c r="D80" s="342"/>
      <c r="E80" s="82">
        <f t="shared" ref="E80:F80" si="11">I23</f>
        <v>13</v>
      </c>
      <c r="F80" s="83" t="str">
        <f t="shared" si="11"/>
        <v>عدد مصادر إيرادات الجمعية</v>
      </c>
      <c r="G80" s="64"/>
      <c r="H80" s="64"/>
      <c r="I80" s="343">
        <v>37.0</v>
      </c>
      <c r="J80" s="344" t="str">
        <f>'مبادرات هـ 03'!F14</f>
        <v>مبادرة رقم 37</v>
      </c>
      <c r="K80" s="345"/>
      <c r="L80" s="344" t="str">
        <f>'مبادرات هـ 03'!G14</f>
        <v>شرح المبادرة 37</v>
      </c>
      <c r="M80" s="346"/>
      <c r="N80" s="346"/>
      <c r="O80" s="347">
        <f>'مبادرات هـ 03'!BF15</f>
        <v>0</v>
      </c>
      <c r="P80" s="344">
        <f>'مبادرات هـ 03'!H15</f>
        <v>0</v>
      </c>
      <c r="Q80" s="348"/>
      <c r="R80" s="348"/>
      <c r="S80" s="348" t="str">
        <f>'مبادرات هـ 01'!K15</f>
        <v/>
      </c>
      <c r="T80" s="348" t="str">
        <f>'مبادرات هـ 01'!L15</f>
        <v/>
      </c>
      <c r="U80" s="344">
        <f>'مبادرات هـ 03'!I15</f>
        <v>0</v>
      </c>
      <c r="V80" s="348" t="str">
        <f>'مبادرات هـ 01'!N15</f>
        <v/>
      </c>
      <c r="W80" s="348" t="str">
        <f>'مبادرات هـ 01'!O15</f>
        <v/>
      </c>
      <c r="X80" s="348" t="str">
        <f>'مبادرات هـ 01'!P15</f>
        <v/>
      </c>
      <c r="Y80" s="348" t="str">
        <f>'مبادرات هـ 01'!Q15</f>
        <v/>
      </c>
      <c r="Z80" s="349" t="str">
        <f t="shared" si="5"/>
        <v/>
      </c>
      <c r="AA80" s="348"/>
      <c r="AB80" s="350"/>
      <c r="AC80" s="348"/>
      <c r="AD80" s="348"/>
      <c r="AE80" s="344" t="str">
        <f>'مبادرات هـ 03'!F15</f>
        <v>الإدارة 37</v>
      </c>
      <c r="AF80" s="348"/>
      <c r="AG80" s="350"/>
      <c r="AH80" s="348"/>
      <c r="AI80" s="348"/>
      <c r="AJ80" s="344" t="str">
        <f>'مبادرات هـ 03'!G15</f>
        <v>المسؤول 37</v>
      </c>
      <c r="AK80" s="377" t="str">
        <f>'مبادرات هـ 03'!BI15</f>
        <v/>
      </c>
      <c r="AL80" s="348"/>
      <c r="AM80" s="352"/>
      <c r="AN80" s="353">
        <f>'مبادرات هـ 03'!BL15</f>
        <v>0</v>
      </c>
      <c r="AO80" s="249"/>
      <c r="AP80" s="70"/>
    </row>
    <row r="81" outlineLevel="1">
      <c r="A81" s="60"/>
      <c r="B81" s="263"/>
      <c r="C81" s="91"/>
      <c r="D81" s="280"/>
      <c r="E81" s="354"/>
      <c r="F81" s="91"/>
      <c r="I81" s="366">
        <v>38.0</v>
      </c>
      <c r="J81" s="407" t="str">
        <f>'مبادرات هـ 03'!F33</f>
        <v>مبادرة رقم 38</v>
      </c>
      <c r="K81" s="357"/>
      <c r="L81" s="408" t="str">
        <f>'مبادرات هـ 03'!G33</f>
        <v>شرح المبادرة 38</v>
      </c>
      <c r="M81" s="358"/>
      <c r="N81" s="358"/>
      <c r="O81" s="409">
        <f>'مبادرات هـ 03'!BF34</f>
        <v>0</v>
      </c>
      <c r="P81" s="410">
        <f>'مبادرات هـ 03'!H34</f>
        <v>0</v>
      </c>
      <c r="Q81" s="411"/>
      <c r="R81" s="412"/>
      <c r="S81" s="411"/>
      <c r="T81" s="411"/>
      <c r="U81" s="410">
        <f>'مبادرات هـ 03'!I34</f>
        <v>0</v>
      </c>
      <c r="V81" s="411"/>
      <c r="W81" s="412"/>
      <c r="X81" s="411"/>
      <c r="Y81" s="411"/>
      <c r="Z81" s="362" t="str">
        <f t="shared" si="5"/>
        <v/>
      </c>
      <c r="AA81" s="411"/>
      <c r="AB81" s="412"/>
      <c r="AC81" s="411"/>
      <c r="AD81" s="411"/>
      <c r="AE81" s="410" t="str">
        <f>'مبادرات هـ 03'!F34</f>
        <v>الإدارة 38</v>
      </c>
      <c r="AF81" s="411"/>
      <c r="AG81" s="412"/>
      <c r="AH81" s="411"/>
      <c r="AI81" s="411"/>
      <c r="AJ81" s="410" t="str">
        <f>'مبادرات هـ 03'!G34</f>
        <v>المسؤول 38</v>
      </c>
      <c r="AK81" s="413" t="str">
        <f>'مبادرات هـ 03'!BI34</f>
        <v/>
      </c>
      <c r="AL81" s="411"/>
      <c r="AM81" s="411"/>
      <c r="AN81" s="414">
        <f>'مبادرات هـ 03'!BL34</f>
        <v>0</v>
      </c>
      <c r="AO81" s="249"/>
      <c r="AP81" s="70"/>
    </row>
    <row r="82" outlineLevel="1">
      <c r="A82" s="60"/>
      <c r="B82" s="263"/>
      <c r="C82" s="91"/>
      <c r="D82" s="280"/>
      <c r="E82" s="354"/>
      <c r="F82" s="91"/>
      <c r="I82" s="366">
        <v>39.0</v>
      </c>
      <c r="J82" s="407" t="str">
        <f>'مبادرات هـ 03'!F52</f>
        <v>مبادرة رقم 39</v>
      </c>
      <c r="K82" s="357"/>
      <c r="L82" s="408" t="str">
        <f>'مبادرات هـ 03'!G52</f>
        <v>شرح المبادرة 39</v>
      </c>
      <c r="M82" s="358"/>
      <c r="N82" s="358"/>
      <c r="O82" s="409">
        <f>'مبادرات هـ 03'!BF53</f>
        <v>0</v>
      </c>
      <c r="P82" s="410">
        <f>'مبادرات هـ 03'!H53</f>
        <v>0</v>
      </c>
      <c r="Q82" s="411"/>
      <c r="R82" s="412"/>
      <c r="S82" s="411"/>
      <c r="T82" s="411"/>
      <c r="U82" s="410">
        <f>'مبادرات هـ 03'!I53</f>
        <v>0</v>
      </c>
      <c r="V82" s="411"/>
      <c r="W82" s="412"/>
      <c r="X82" s="411"/>
      <c r="Y82" s="411"/>
      <c r="Z82" s="362" t="str">
        <f t="shared" si="5"/>
        <v/>
      </c>
      <c r="AA82" s="411"/>
      <c r="AB82" s="412"/>
      <c r="AC82" s="411"/>
      <c r="AD82" s="411"/>
      <c r="AE82" s="410" t="str">
        <f>'مبادرات هـ 03'!F53</f>
        <v>الإدارة 39</v>
      </c>
      <c r="AF82" s="411"/>
      <c r="AG82" s="412"/>
      <c r="AH82" s="411"/>
      <c r="AI82" s="411"/>
      <c r="AJ82" s="410" t="str">
        <f>'مبادرات هـ 03'!G53</f>
        <v>المسؤول 39</v>
      </c>
      <c r="AK82" s="413" t="str">
        <f>'مبادرات هـ 03'!BI53</f>
        <v/>
      </c>
      <c r="AL82" s="411"/>
      <c r="AM82" s="411"/>
      <c r="AN82" s="414">
        <f>'مبادرات هـ 03'!BL53</f>
        <v>0</v>
      </c>
      <c r="AO82" s="249"/>
      <c r="AP82" s="70"/>
    </row>
    <row r="83" outlineLevel="1">
      <c r="A83" s="60"/>
      <c r="B83" s="263"/>
      <c r="C83" s="91"/>
      <c r="D83" s="280"/>
      <c r="E83" s="354"/>
      <c r="F83" s="91"/>
      <c r="I83" s="366">
        <v>40.0</v>
      </c>
      <c r="J83" s="407" t="str">
        <f>'مبادرات هـ 03'!F71</f>
        <v>مبادرة رقم 40</v>
      </c>
      <c r="K83" s="357"/>
      <c r="L83" s="408" t="str">
        <f>'مبادرات هـ 03'!G71</f>
        <v>شرح المبادرة 40</v>
      </c>
      <c r="M83" s="358"/>
      <c r="N83" s="358"/>
      <c r="O83" s="409">
        <f>'مبادرات هـ 03'!BF72</f>
        <v>0</v>
      </c>
      <c r="P83" s="410">
        <f>'مبادرات هـ 03'!H72</f>
        <v>0</v>
      </c>
      <c r="Q83" s="411"/>
      <c r="R83" s="412"/>
      <c r="S83" s="411"/>
      <c r="T83" s="411"/>
      <c r="U83" s="410">
        <f>'مبادرات هـ 03'!I72</f>
        <v>0</v>
      </c>
      <c r="V83" s="411"/>
      <c r="W83" s="412"/>
      <c r="X83" s="411"/>
      <c r="Y83" s="411"/>
      <c r="Z83" s="362" t="str">
        <f t="shared" si="5"/>
        <v/>
      </c>
      <c r="AA83" s="411"/>
      <c r="AB83" s="412"/>
      <c r="AC83" s="411"/>
      <c r="AD83" s="411"/>
      <c r="AE83" s="410" t="str">
        <f>'مبادرات هـ 03'!F72</f>
        <v>الإدارة 40</v>
      </c>
      <c r="AF83" s="411"/>
      <c r="AG83" s="412"/>
      <c r="AH83" s="411"/>
      <c r="AI83" s="411"/>
      <c r="AJ83" s="410" t="str">
        <f>'مبادرات هـ 03'!G72</f>
        <v>المسؤول 40</v>
      </c>
      <c r="AK83" s="413" t="str">
        <f>'مبادرات هـ 03'!BI72</f>
        <v/>
      </c>
      <c r="AL83" s="411"/>
      <c r="AM83" s="411"/>
      <c r="AN83" s="414">
        <f>'مبادرات هـ 03'!BL72</f>
        <v>0</v>
      </c>
      <c r="AO83" s="249"/>
      <c r="AP83" s="70"/>
    </row>
    <row r="84" outlineLevel="1">
      <c r="A84" s="60"/>
      <c r="B84" s="263"/>
      <c r="C84" s="91"/>
      <c r="D84" s="280"/>
      <c r="E84" s="354"/>
      <c r="F84" s="91"/>
      <c r="I84" s="366">
        <v>41.0</v>
      </c>
      <c r="J84" s="407" t="str">
        <f>'مبادرات هـ 03'!F90</f>
        <v>مبادرة رقم 41</v>
      </c>
      <c r="K84" s="357"/>
      <c r="L84" s="408" t="str">
        <f>'مبادرات هـ 03'!G90</f>
        <v>شرح المبادرة 41</v>
      </c>
      <c r="M84" s="358"/>
      <c r="N84" s="358"/>
      <c r="O84" s="409">
        <f>'مبادرات هـ 03'!BF91</f>
        <v>0</v>
      </c>
      <c r="P84" s="410">
        <f>'مبادرات هـ 03'!H91</f>
        <v>0</v>
      </c>
      <c r="Q84" s="411"/>
      <c r="R84" s="412"/>
      <c r="S84" s="411"/>
      <c r="T84" s="411"/>
      <c r="U84" s="410">
        <f>'مبادرات هـ 03'!I91</f>
        <v>0</v>
      </c>
      <c r="V84" s="411"/>
      <c r="W84" s="412"/>
      <c r="X84" s="411"/>
      <c r="Y84" s="411"/>
      <c r="Z84" s="362" t="str">
        <f t="shared" si="5"/>
        <v/>
      </c>
      <c r="AA84" s="411"/>
      <c r="AB84" s="412"/>
      <c r="AC84" s="411"/>
      <c r="AD84" s="411"/>
      <c r="AE84" s="410" t="str">
        <f>'مبادرات هـ 03'!F91</f>
        <v>الإدارة 41</v>
      </c>
      <c r="AF84" s="411"/>
      <c r="AG84" s="412"/>
      <c r="AH84" s="411"/>
      <c r="AI84" s="411"/>
      <c r="AJ84" s="410" t="str">
        <f>'مبادرات هـ 03'!G91</f>
        <v>المسؤول 41</v>
      </c>
      <c r="AK84" s="413" t="str">
        <f>'مبادرات هـ 03'!BI91</f>
        <v/>
      </c>
      <c r="AL84" s="411"/>
      <c r="AM84" s="411"/>
      <c r="AN84" s="414">
        <f>'مبادرات هـ 03'!BL91</f>
        <v>0</v>
      </c>
      <c r="AO84" s="249"/>
      <c r="AP84" s="70"/>
    </row>
    <row r="85" outlineLevel="1">
      <c r="A85" s="60"/>
      <c r="B85" s="263"/>
      <c r="C85" s="306"/>
      <c r="D85" s="307"/>
      <c r="E85" s="308"/>
      <c r="F85" s="306"/>
      <c r="G85" s="309"/>
      <c r="H85" s="309"/>
      <c r="I85" s="367">
        <v>42.0</v>
      </c>
      <c r="J85" s="415" t="str">
        <f>'مبادرات هـ 03'!F109</f>
        <v>مبادرة رقم 42</v>
      </c>
      <c r="K85" s="74"/>
      <c r="L85" s="416" t="str">
        <f>'مبادرات هـ 03'!G109</f>
        <v>شرح المبادرة 42</v>
      </c>
      <c r="M85" s="73"/>
      <c r="N85" s="73"/>
      <c r="O85" s="417">
        <f>'مبادرات هـ 03'!BF110</f>
        <v>0</v>
      </c>
      <c r="P85" s="418">
        <f>'مبادرات هـ 03'!H110</f>
        <v>0</v>
      </c>
      <c r="Q85" s="419"/>
      <c r="R85" s="420"/>
      <c r="S85" s="419"/>
      <c r="T85" s="419"/>
      <c r="U85" s="418">
        <f>'مبادرات هـ 03'!I110</f>
        <v>0</v>
      </c>
      <c r="V85" s="419"/>
      <c r="W85" s="420"/>
      <c r="X85" s="419"/>
      <c r="Y85" s="419"/>
      <c r="Z85" s="372" t="str">
        <f t="shared" si="5"/>
        <v/>
      </c>
      <c r="AA85" s="419"/>
      <c r="AB85" s="420"/>
      <c r="AC85" s="419"/>
      <c r="AD85" s="419"/>
      <c r="AE85" s="418" t="str">
        <f>'مبادرات هـ 03'!F110</f>
        <v>الإدارة 42</v>
      </c>
      <c r="AF85" s="419"/>
      <c r="AG85" s="420"/>
      <c r="AH85" s="419"/>
      <c r="AI85" s="419"/>
      <c r="AJ85" s="418" t="str">
        <f>'مبادرات هـ 03'!G110</f>
        <v>المسؤول 42</v>
      </c>
      <c r="AK85" s="421" t="str">
        <f>'مبادرات هـ 03'!BI110</f>
        <v/>
      </c>
      <c r="AL85" s="419"/>
      <c r="AM85" s="419"/>
      <c r="AN85" s="422">
        <f>'مبادرات هـ 03'!BL110</f>
        <v>0</v>
      </c>
      <c r="AO85" s="249"/>
      <c r="AP85" s="70"/>
    </row>
    <row r="86" outlineLevel="1">
      <c r="A86" s="60"/>
      <c r="B86" s="263"/>
      <c r="C86" s="341" t="str">
        <f>F25</f>
        <v>تحقيق أوقاف واستثمارات ذات عائد مالي</v>
      </c>
      <c r="D86" s="342"/>
      <c r="E86" s="82">
        <f t="shared" ref="E86:F86" si="12">I25</f>
        <v>15</v>
      </c>
      <c r="F86" s="83" t="str">
        <f t="shared" si="12"/>
        <v>عدد الأوقاف والاستثمارات</v>
      </c>
      <c r="G86" s="64"/>
      <c r="H86" s="64"/>
      <c r="I86" s="376">
        <v>43.0</v>
      </c>
      <c r="J86" s="407" t="str">
        <f>'مبادرات هـ 03'!F134</f>
        <v>مبادرة رقم 43</v>
      </c>
      <c r="K86" s="357"/>
      <c r="L86" s="408" t="str">
        <f>'مبادرات هـ 03'!G134</f>
        <v>شرح المبادرة 43</v>
      </c>
      <c r="M86" s="358"/>
      <c r="N86" s="358"/>
      <c r="O86" s="409">
        <f>'مبادرات هـ 03'!BF135</f>
        <v>0</v>
      </c>
      <c r="P86" s="410">
        <f>'مبادرات هـ 03'!H135</f>
        <v>0</v>
      </c>
      <c r="Q86" s="411"/>
      <c r="R86" s="411"/>
      <c r="S86" s="411"/>
      <c r="T86" s="411"/>
      <c r="U86" s="410">
        <f>'مبادرات هـ 03'!I135</f>
        <v>0</v>
      </c>
      <c r="V86" s="411"/>
      <c r="W86" s="411"/>
      <c r="X86" s="411"/>
      <c r="Y86" s="411"/>
      <c r="Z86" s="349" t="str">
        <f t="shared" si="5"/>
        <v/>
      </c>
      <c r="AA86" s="411"/>
      <c r="AB86" s="412"/>
      <c r="AC86" s="411"/>
      <c r="AD86" s="411"/>
      <c r="AE86" s="410" t="str">
        <f>'مبادرات هـ 03'!F135</f>
        <v>الإدارة 43</v>
      </c>
      <c r="AF86" s="411"/>
      <c r="AG86" s="412"/>
      <c r="AH86" s="411"/>
      <c r="AI86" s="411"/>
      <c r="AJ86" s="410" t="str">
        <f>'مبادرات هـ 03'!G135</f>
        <v>المسؤول 43</v>
      </c>
      <c r="AK86" s="413" t="str">
        <f>'مبادرات هـ 03'!BI135</f>
        <v/>
      </c>
      <c r="AL86" s="411"/>
      <c r="AM86" s="411"/>
      <c r="AN86" s="414">
        <f>'مبادرات هـ 03'!BL135</f>
        <v>0</v>
      </c>
      <c r="AO86" s="249"/>
      <c r="AP86" s="70"/>
    </row>
    <row r="87" outlineLevel="1">
      <c r="A87" s="60"/>
      <c r="B87" s="263"/>
      <c r="C87" s="91"/>
      <c r="D87" s="280"/>
      <c r="E87" s="354"/>
      <c r="F87" s="91"/>
      <c r="I87" s="366">
        <v>44.0</v>
      </c>
      <c r="J87" s="407" t="str">
        <f>'مبادرات هـ 03'!F153</f>
        <v>مبادرة رقم 44</v>
      </c>
      <c r="K87" s="357"/>
      <c r="L87" s="408" t="str">
        <f>'مبادرات هـ 03'!G153</f>
        <v>شرح المبادرة 44</v>
      </c>
      <c r="M87" s="358"/>
      <c r="N87" s="358"/>
      <c r="O87" s="409">
        <f>'مبادرات هـ 03'!BF154</f>
        <v>0</v>
      </c>
      <c r="P87" s="410">
        <f>'مبادرات هـ 03'!H154</f>
        <v>0</v>
      </c>
      <c r="Q87" s="411"/>
      <c r="R87" s="412"/>
      <c r="S87" s="411"/>
      <c r="T87" s="411"/>
      <c r="U87" s="410">
        <f>'مبادرات هـ 03'!I154</f>
        <v>0</v>
      </c>
      <c r="V87" s="411"/>
      <c r="W87" s="412"/>
      <c r="X87" s="411"/>
      <c r="Y87" s="411"/>
      <c r="Z87" s="362" t="str">
        <f t="shared" si="5"/>
        <v/>
      </c>
      <c r="AA87" s="411"/>
      <c r="AB87" s="412"/>
      <c r="AC87" s="411"/>
      <c r="AD87" s="411"/>
      <c r="AE87" s="410" t="str">
        <f>'مبادرات هـ 03'!F154</f>
        <v>الإدارة 44</v>
      </c>
      <c r="AF87" s="411"/>
      <c r="AG87" s="412"/>
      <c r="AH87" s="411"/>
      <c r="AI87" s="411"/>
      <c r="AJ87" s="410" t="str">
        <f>'مبادرات هـ 03'!G154</f>
        <v>المسؤول 44</v>
      </c>
      <c r="AK87" s="413" t="str">
        <f>'مبادرات هـ 03'!BI154</f>
        <v/>
      </c>
      <c r="AL87" s="411"/>
      <c r="AM87" s="411"/>
      <c r="AN87" s="414">
        <f>'مبادرات هـ 03'!BL154</f>
        <v>0</v>
      </c>
      <c r="AO87" s="249"/>
      <c r="AP87" s="70"/>
    </row>
    <row r="88" outlineLevel="1">
      <c r="A88" s="60"/>
      <c r="B88" s="263"/>
      <c r="C88" s="91"/>
      <c r="D88" s="280"/>
      <c r="E88" s="354"/>
      <c r="F88" s="91"/>
      <c r="I88" s="366">
        <v>45.0</v>
      </c>
      <c r="J88" s="407" t="str">
        <f>'مبادرات هـ 03'!F172</f>
        <v>مبادرة رقم 45</v>
      </c>
      <c r="K88" s="357"/>
      <c r="L88" s="408" t="str">
        <f>'مبادرات هـ 03'!G172</f>
        <v>شرح المبادرة 45</v>
      </c>
      <c r="M88" s="358"/>
      <c r="N88" s="358"/>
      <c r="O88" s="409">
        <f>'مبادرات هـ 03'!BF173</f>
        <v>0</v>
      </c>
      <c r="P88" s="410">
        <f>'مبادرات هـ 03'!H173</f>
        <v>0</v>
      </c>
      <c r="Q88" s="411"/>
      <c r="R88" s="412"/>
      <c r="S88" s="411"/>
      <c r="T88" s="411"/>
      <c r="U88" s="410">
        <f>'مبادرات هـ 03'!I173</f>
        <v>0</v>
      </c>
      <c r="V88" s="411"/>
      <c r="W88" s="412"/>
      <c r="X88" s="411"/>
      <c r="Y88" s="411"/>
      <c r="Z88" s="362" t="str">
        <f t="shared" si="5"/>
        <v/>
      </c>
      <c r="AA88" s="411"/>
      <c r="AB88" s="412"/>
      <c r="AC88" s="411"/>
      <c r="AD88" s="411"/>
      <c r="AE88" s="410" t="str">
        <f>'مبادرات هـ 03'!F173</f>
        <v>الإدارة 45</v>
      </c>
      <c r="AF88" s="411"/>
      <c r="AG88" s="412"/>
      <c r="AH88" s="411"/>
      <c r="AI88" s="411"/>
      <c r="AJ88" s="410" t="str">
        <f>'مبادرات هـ 03'!G173</f>
        <v>المسؤول 45</v>
      </c>
      <c r="AK88" s="413" t="str">
        <f>'مبادرات هـ 03'!BI173</f>
        <v/>
      </c>
      <c r="AL88" s="411"/>
      <c r="AM88" s="411"/>
      <c r="AN88" s="414">
        <f>'مبادرات هـ 03'!BL173</f>
        <v>0</v>
      </c>
      <c r="AO88" s="249"/>
      <c r="AP88" s="70"/>
    </row>
    <row r="89" outlineLevel="1">
      <c r="A89" s="60"/>
      <c r="B89" s="263"/>
      <c r="C89" s="91"/>
      <c r="D89" s="280"/>
      <c r="E89" s="354"/>
      <c r="F89" s="91"/>
      <c r="I89" s="366">
        <v>46.0</v>
      </c>
      <c r="J89" s="407" t="str">
        <f>'مبادرات هـ 03'!F191</f>
        <v>مبادرة رقم 46</v>
      </c>
      <c r="K89" s="357"/>
      <c r="L89" s="408" t="str">
        <f>'مبادرات هـ 03'!G191</f>
        <v>شرح المبادرة 46</v>
      </c>
      <c r="M89" s="358"/>
      <c r="N89" s="358"/>
      <c r="O89" s="409">
        <f>'مبادرات هـ 03'!BF192</f>
        <v>0</v>
      </c>
      <c r="P89" s="410">
        <f>'مبادرات هـ 03'!H192</f>
        <v>0</v>
      </c>
      <c r="Q89" s="411"/>
      <c r="R89" s="412"/>
      <c r="S89" s="411"/>
      <c r="T89" s="411"/>
      <c r="U89" s="410">
        <f>'مبادرات هـ 03'!I192</f>
        <v>0</v>
      </c>
      <c r="V89" s="411"/>
      <c r="W89" s="412"/>
      <c r="X89" s="411"/>
      <c r="Y89" s="411"/>
      <c r="Z89" s="362" t="str">
        <f t="shared" si="5"/>
        <v/>
      </c>
      <c r="AA89" s="411"/>
      <c r="AB89" s="412"/>
      <c r="AC89" s="411"/>
      <c r="AD89" s="411"/>
      <c r="AE89" s="410" t="str">
        <f>'مبادرات هـ 03'!F192</f>
        <v>الإدارة 46</v>
      </c>
      <c r="AF89" s="411"/>
      <c r="AG89" s="412"/>
      <c r="AH89" s="411"/>
      <c r="AI89" s="411"/>
      <c r="AJ89" s="410" t="str">
        <f>'مبادرات هـ 03'!G192</f>
        <v>المسؤول 46</v>
      </c>
      <c r="AK89" s="413" t="str">
        <f>'مبادرات هـ 03'!BI192</f>
        <v/>
      </c>
      <c r="AL89" s="411"/>
      <c r="AM89" s="411"/>
      <c r="AN89" s="414">
        <f>'مبادرات هـ 03'!BL192</f>
        <v>0</v>
      </c>
      <c r="AO89" s="249"/>
      <c r="AP89" s="70"/>
    </row>
    <row r="90" outlineLevel="1">
      <c r="A90" s="60"/>
      <c r="B90" s="263"/>
      <c r="C90" s="91"/>
      <c r="D90" s="280"/>
      <c r="E90" s="354"/>
      <c r="F90" s="91"/>
      <c r="I90" s="366">
        <v>47.0</v>
      </c>
      <c r="J90" s="407" t="str">
        <f>'مبادرات هـ 03'!F210</f>
        <v>مبادرة رقم 47</v>
      </c>
      <c r="K90" s="357"/>
      <c r="L90" s="408" t="str">
        <f>'مبادرات هـ 03'!G210</f>
        <v>شرح المبادرة 47</v>
      </c>
      <c r="M90" s="358"/>
      <c r="N90" s="358"/>
      <c r="O90" s="409">
        <f>'مبادرات هـ 03'!BF211</f>
        <v>0</v>
      </c>
      <c r="P90" s="410">
        <f>'مبادرات هـ 03'!H211</f>
        <v>0</v>
      </c>
      <c r="Q90" s="411"/>
      <c r="R90" s="412"/>
      <c r="S90" s="411"/>
      <c r="T90" s="411"/>
      <c r="U90" s="410">
        <f>'مبادرات هـ 03'!I211</f>
        <v>0</v>
      </c>
      <c r="V90" s="411"/>
      <c r="W90" s="412"/>
      <c r="X90" s="411"/>
      <c r="Y90" s="411"/>
      <c r="Z90" s="362" t="str">
        <f t="shared" si="5"/>
        <v/>
      </c>
      <c r="AA90" s="411"/>
      <c r="AB90" s="412"/>
      <c r="AC90" s="411"/>
      <c r="AD90" s="411"/>
      <c r="AE90" s="410" t="str">
        <f>'مبادرات هـ 03'!F211</f>
        <v>الإدارة 47</v>
      </c>
      <c r="AF90" s="411"/>
      <c r="AG90" s="412"/>
      <c r="AH90" s="411"/>
      <c r="AI90" s="411"/>
      <c r="AJ90" s="410" t="str">
        <f>'مبادرات هـ 03'!G211</f>
        <v>المسؤول 47</v>
      </c>
      <c r="AK90" s="413" t="str">
        <f>'مبادرات هـ 03'!BI211</f>
        <v/>
      </c>
      <c r="AL90" s="411"/>
      <c r="AM90" s="411"/>
      <c r="AN90" s="414">
        <f>'مبادرات هـ 03'!BL211</f>
        <v>0</v>
      </c>
      <c r="AO90" s="249"/>
      <c r="AP90" s="70"/>
    </row>
    <row r="91" outlineLevel="1">
      <c r="A91" s="60"/>
      <c r="B91" s="263"/>
      <c r="C91" s="306"/>
      <c r="D91" s="307"/>
      <c r="E91" s="308"/>
      <c r="F91" s="306"/>
      <c r="G91" s="309"/>
      <c r="H91" s="309"/>
      <c r="I91" s="367">
        <v>48.0</v>
      </c>
      <c r="J91" s="415" t="str">
        <f>'مبادرات هـ 03'!F229</f>
        <v>مبادرة رقم 48</v>
      </c>
      <c r="K91" s="74"/>
      <c r="L91" s="416" t="str">
        <f>'مبادرات هـ 03'!G229</f>
        <v>شرح المبادرة 48</v>
      </c>
      <c r="M91" s="73"/>
      <c r="N91" s="73"/>
      <c r="O91" s="417">
        <f>'مبادرات هـ 03'!BF230</f>
        <v>0</v>
      </c>
      <c r="P91" s="418">
        <f>'مبادرات هـ 03'!H230</f>
        <v>0</v>
      </c>
      <c r="Q91" s="419"/>
      <c r="R91" s="420"/>
      <c r="S91" s="419"/>
      <c r="T91" s="419"/>
      <c r="U91" s="418">
        <f>'مبادرات هـ 03'!I230</f>
        <v>0</v>
      </c>
      <c r="V91" s="419"/>
      <c r="W91" s="420"/>
      <c r="X91" s="419"/>
      <c r="Y91" s="419"/>
      <c r="Z91" s="372" t="str">
        <f t="shared" si="5"/>
        <v/>
      </c>
      <c r="AA91" s="419"/>
      <c r="AB91" s="420"/>
      <c r="AC91" s="419"/>
      <c r="AD91" s="419"/>
      <c r="AE91" s="418" t="str">
        <f>'مبادرات هـ 03'!F230</f>
        <v>الإدارة 48</v>
      </c>
      <c r="AF91" s="419"/>
      <c r="AG91" s="420"/>
      <c r="AH91" s="419"/>
      <c r="AI91" s="419"/>
      <c r="AJ91" s="418" t="str">
        <f>'مبادرات هـ 03'!G230</f>
        <v>المسؤول 48</v>
      </c>
      <c r="AK91" s="421" t="str">
        <f>'مبادرات هـ 03'!BI230</f>
        <v/>
      </c>
      <c r="AL91" s="419"/>
      <c r="AM91" s="419"/>
      <c r="AN91" s="422">
        <f>'مبادرات هـ 03'!BL230</f>
        <v>0</v>
      </c>
      <c r="AO91" s="249"/>
      <c r="AP91" s="70"/>
    </row>
    <row r="92" outlineLevel="1">
      <c r="A92" s="60"/>
      <c r="B92" s="263"/>
      <c r="C92" s="341" t="str">
        <f>F27</f>
        <v>تحقيق التكامل من خلال الشراكات الفاعلة</v>
      </c>
      <c r="D92" s="342"/>
      <c r="E92" s="82">
        <f t="shared" ref="E92:F92" si="13">I27</f>
        <v>17</v>
      </c>
      <c r="F92" s="83" t="str">
        <f t="shared" si="13"/>
        <v>عدد الشراكات التي تمت</v>
      </c>
      <c r="G92" s="64"/>
      <c r="H92" s="64"/>
      <c r="I92" s="376">
        <v>49.0</v>
      </c>
      <c r="J92" s="407" t="str">
        <f>'مبادرات هـ 03'!F253</f>
        <v>مبادرة رقم 49</v>
      </c>
      <c r="K92" s="357"/>
      <c r="L92" s="408" t="str">
        <f>'مبادرات هـ 03'!G253</f>
        <v>شرح المبادرة 49</v>
      </c>
      <c r="M92" s="358"/>
      <c r="N92" s="358"/>
      <c r="O92" s="409">
        <f>'مبادرات هـ 03'!BF254</f>
        <v>0</v>
      </c>
      <c r="P92" s="410">
        <f>'مبادرات هـ 03'!H254</f>
        <v>0</v>
      </c>
      <c r="Q92" s="411"/>
      <c r="R92" s="411"/>
      <c r="S92" s="411"/>
      <c r="T92" s="411"/>
      <c r="U92" s="410">
        <f>'مبادرات هـ 03'!I254</f>
        <v>0</v>
      </c>
      <c r="V92" s="411"/>
      <c r="W92" s="411"/>
      <c r="X92" s="411"/>
      <c r="Y92" s="411"/>
      <c r="Z92" s="349" t="str">
        <f t="shared" si="5"/>
        <v/>
      </c>
      <c r="AA92" s="411"/>
      <c r="AB92" s="412"/>
      <c r="AC92" s="411"/>
      <c r="AD92" s="411"/>
      <c r="AE92" s="410" t="str">
        <f>'مبادرات هـ 03'!F254</f>
        <v>الإدارة 49</v>
      </c>
      <c r="AF92" s="411"/>
      <c r="AG92" s="412"/>
      <c r="AH92" s="411"/>
      <c r="AI92" s="411"/>
      <c r="AJ92" s="410" t="str">
        <f>'مبادرات هـ 03'!G254</f>
        <v>المسؤول 49</v>
      </c>
      <c r="AK92" s="413" t="str">
        <f>'مبادرات هـ 03'!BI254</f>
        <v/>
      </c>
      <c r="AL92" s="411"/>
      <c r="AM92" s="411"/>
      <c r="AN92" s="414">
        <f>'مبادرات هـ 03'!BL254</f>
        <v>0</v>
      </c>
      <c r="AO92" s="249"/>
      <c r="AP92" s="70"/>
    </row>
    <row r="93" outlineLevel="1">
      <c r="A93" s="60"/>
      <c r="B93" s="263"/>
      <c r="C93" s="91"/>
      <c r="D93" s="280"/>
      <c r="E93" s="354"/>
      <c r="F93" s="91"/>
      <c r="I93" s="366">
        <v>50.0</v>
      </c>
      <c r="J93" s="407" t="str">
        <f>'مبادرات هـ 03'!F272</f>
        <v>مبادرة رقم 50</v>
      </c>
      <c r="K93" s="357"/>
      <c r="L93" s="408" t="str">
        <f>'مبادرات هـ 03'!G272</f>
        <v>شرح المبادرة 50</v>
      </c>
      <c r="M93" s="358"/>
      <c r="N93" s="358"/>
      <c r="O93" s="409">
        <f>'مبادرات هـ 03'!BF273</f>
        <v>0</v>
      </c>
      <c r="P93" s="410">
        <f>'مبادرات هـ 03'!H273</f>
        <v>0</v>
      </c>
      <c r="Q93" s="411"/>
      <c r="R93" s="412"/>
      <c r="S93" s="411"/>
      <c r="T93" s="411"/>
      <c r="U93" s="410">
        <f>'مبادرات هـ 03'!I273</f>
        <v>0</v>
      </c>
      <c r="V93" s="411"/>
      <c r="W93" s="412"/>
      <c r="X93" s="411"/>
      <c r="Y93" s="411"/>
      <c r="Z93" s="362" t="str">
        <f t="shared" si="5"/>
        <v/>
      </c>
      <c r="AA93" s="411"/>
      <c r="AB93" s="412"/>
      <c r="AC93" s="411"/>
      <c r="AD93" s="411"/>
      <c r="AE93" s="410" t="str">
        <f>'مبادرات هـ 03'!F273</f>
        <v>الإدارة 50</v>
      </c>
      <c r="AF93" s="411"/>
      <c r="AG93" s="412"/>
      <c r="AH93" s="411"/>
      <c r="AI93" s="411"/>
      <c r="AJ93" s="410" t="str">
        <f>'مبادرات هـ 03'!G273</f>
        <v>المسؤول 50</v>
      </c>
      <c r="AK93" s="413" t="str">
        <f>'مبادرات هـ 03'!BI273</f>
        <v/>
      </c>
      <c r="AL93" s="411"/>
      <c r="AM93" s="411"/>
      <c r="AN93" s="414">
        <f>'مبادرات هـ 03'!BL273</f>
        <v>0</v>
      </c>
      <c r="AO93" s="249"/>
      <c r="AP93" s="70"/>
    </row>
    <row r="94" outlineLevel="1">
      <c r="A94" s="60"/>
      <c r="B94" s="263"/>
      <c r="C94" s="91"/>
      <c r="D94" s="280"/>
      <c r="E94" s="354"/>
      <c r="F94" s="91"/>
      <c r="I94" s="366">
        <v>51.0</v>
      </c>
      <c r="J94" s="407" t="str">
        <f>'مبادرات هـ 03'!F291</f>
        <v>مبادرة رقم 51</v>
      </c>
      <c r="K94" s="357"/>
      <c r="L94" s="408" t="str">
        <f>'مبادرات هـ 03'!G291</f>
        <v>شرح المبادرة 51</v>
      </c>
      <c r="M94" s="358"/>
      <c r="N94" s="358"/>
      <c r="O94" s="409">
        <f>'مبادرات هـ 03'!BF292</f>
        <v>0</v>
      </c>
      <c r="P94" s="410">
        <f>'مبادرات هـ 03'!H292</f>
        <v>0</v>
      </c>
      <c r="Q94" s="411"/>
      <c r="R94" s="412"/>
      <c r="S94" s="411"/>
      <c r="T94" s="411"/>
      <c r="U94" s="410">
        <f>'مبادرات هـ 03'!I292</f>
        <v>0</v>
      </c>
      <c r="V94" s="411"/>
      <c r="W94" s="412"/>
      <c r="X94" s="411"/>
      <c r="Y94" s="411"/>
      <c r="Z94" s="362" t="str">
        <f t="shared" si="5"/>
        <v/>
      </c>
      <c r="AA94" s="411"/>
      <c r="AB94" s="412"/>
      <c r="AC94" s="411"/>
      <c r="AD94" s="411"/>
      <c r="AE94" s="410" t="str">
        <f>'مبادرات هـ 03'!F292</f>
        <v>الإدارة 51</v>
      </c>
      <c r="AF94" s="411"/>
      <c r="AG94" s="412"/>
      <c r="AH94" s="411"/>
      <c r="AI94" s="411"/>
      <c r="AJ94" s="410" t="str">
        <f>'مبادرات هـ 03'!G292</f>
        <v>المسؤول 51</v>
      </c>
      <c r="AK94" s="413" t="str">
        <f>'مبادرات هـ 03'!BI292</f>
        <v/>
      </c>
      <c r="AL94" s="411"/>
      <c r="AM94" s="411"/>
      <c r="AN94" s="414">
        <f>'مبادرات هـ 03'!BL292</f>
        <v>0</v>
      </c>
      <c r="AO94" s="249"/>
      <c r="AP94" s="70"/>
    </row>
    <row r="95" outlineLevel="1">
      <c r="A95" s="60"/>
      <c r="B95" s="263"/>
      <c r="C95" s="91"/>
      <c r="D95" s="280"/>
      <c r="E95" s="354"/>
      <c r="F95" s="91"/>
      <c r="I95" s="366">
        <v>52.0</v>
      </c>
      <c r="J95" s="407" t="str">
        <f>'مبادرات هـ 03'!F310</f>
        <v>مبادرة رقم 52</v>
      </c>
      <c r="K95" s="357"/>
      <c r="L95" s="408" t="str">
        <f>'مبادرات هـ 03'!G310</f>
        <v>شرح المبادرة 52</v>
      </c>
      <c r="M95" s="358"/>
      <c r="N95" s="358"/>
      <c r="O95" s="409">
        <f>'مبادرات هـ 03'!BF311</f>
        <v>0</v>
      </c>
      <c r="P95" s="410">
        <f>'مبادرات هـ 03'!H311</f>
        <v>0</v>
      </c>
      <c r="Q95" s="411"/>
      <c r="R95" s="412"/>
      <c r="S95" s="411"/>
      <c r="T95" s="411"/>
      <c r="U95" s="410">
        <f>'مبادرات هـ 03'!I311</f>
        <v>0</v>
      </c>
      <c r="V95" s="411"/>
      <c r="W95" s="412"/>
      <c r="X95" s="411"/>
      <c r="Y95" s="411"/>
      <c r="Z95" s="362" t="str">
        <f t="shared" si="5"/>
        <v/>
      </c>
      <c r="AA95" s="411"/>
      <c r="AB95" s="412"/>
      <c r="AC95" s="411"/>
      <c r="AD95" s="411"/>
      <c r="AE95" s="410" t="str">
        <f>'مبادرات هـ 03'!F311</f>
        <v>الإدارة 52</v>
      </c>
      <c r="AF95" s="411"/>
      <c r="AG95" s="412"/>
      <c r="AH95" s="411"/>
      <c r="AI95" s="411"/>
      <c r="AJ95" s="410" t="str">
        <f>'مبادرات هـ 03'!G311</f>
        <v>المسؤول 52</v>
      </c>
      <c r="AK95" s="413" t="str">
        <f>'مبادرات هـ 03'!BI311</f>
        <v/>
      </c>
      <c r="AL95" s="411"/>
      <c r="AM95" s="411"/>
      <c r="AN95" s="414">
        <f>'مبادرات هـ 03'!BL311</f>
        <v>0</v>
      </c>
      <c r="AO95" s="249"/>
      <c r="AP95" s="70"/>
    </row>
    <row r="96" outlineLevel="1">
      <c r="A96" s="60"/>
      <c r="B96" s="263"/>
      <c r="C96" s="91"/>
      <c r="D96" s="280"/>
      <c r="E96" s="354"/>
      <c r="F96" s="91"/>
      <c r="I96" s="366">
        <v>53.0</v>
      </c>
      <c r="J96" s="407" t="str">
        <f>'مبادرات هـ 03'!F329</f>
        <v>مبادرة رقم 53</v>
      </c>
      <c r="K96" s="357"/>
      <c r="L96" s="408" t="str">
        <f>'مبادرات هـ 03'!G329</f>
        <v>شرح المبادرة 53</v>
      </c>
      <c r="M96" s="358"/>
      <c r="N96" s="358"/>
      <c r="O96" s="409">
        <f>'مبادرات هـ 03'!BF330</f>
        <v>0</v>
      </c>
      <c r="P96" s="410">
        <f>'مبادرات هـ 03'!H330</f>
        <v>0</v>
      </c>
      <c r="Q96" s="411"/>
      <c r="R96" s="412"/>
      <c r="S96" s="411"/>
      <c r="T96" s="411"/>
      <c r="U96" s="410">
        <f>'مبادرات هـ 03'!I330</f>
        <v>0</v>
      </c>
      <c r="V96" s="411"/>
      <c r="W96" s="412"/>
      <c r="X96" s="411"/>
      <c r="Y96" s="411"/>
      <c r="Z96" s="362" t="str">
        <f t="shared" si="5"/>
        <v/>
      </c>
      <c r="AA96" s="411"/>
      <c r="AB96" s="412"/>
      <c r="AC96" s="411"/>
      <c r="AD96" s="411"/>
      <c r="AE96" s="410" t="str">
        <f>'مبادرات هـ 03'!F330</f>
        <v>الإدارة 53</v>
      </c>
      <c r="AF96" s="411"/>
      <c r="AG96" s="412"/>
      <c r="AH96" s="411"/>
      <c r="AI96" s="411"/>
      <c r="AJ96" s="410" t="str">
        <f>'مبادرات هـ 03'!G330</f>
        <v>المسؤول 53</v>
      </c>
      <c r="AK96" s="413" t="str">
        <f>'مبادرات هـ 03'!BI330</f>
        <v/>
      </c>
      <c r="AL96" s="411"/>
      <c r="AM96" s="411"/>
      <c r="AN96" s="414">
        <f>'مبادرات هـ 03'!BL330</f>
        <v>0</v>
      </c>
      <c r="AO96" s="249"/>
      <c r="AP96" s="70"/>
    </row>
    <row r="97" outlineLevel="1">
      <c r="A97" s="60"/>
      <c r="B97" s="263"/>
      <c r="C97" s="306"/>
      <c r="D97" s="307"/>
      <c r="E97" s="308"/>
      <c r="F97" s="306"/>
      <c r="G97" s="309"/>
      <c r="H97" s="309"/>
      <c r="I97" s="367">
        <v>54.0</v>
      </c>
      <c r="J97" s="415" t="str">
        <f>'مبادرات هـ 03'!F348</f>
        <v>مبادرة رقم 54</v>
      </c>
      <c r="K97" s="74"/>
      <c r="L97" s="416" t="str">
        <f>'مبادرات هـ 03'!G348</f>
        <v>شرح المبادرة 54</v>
      </c>
      <c r="M97" s="73"/>
      <c r="N97" s="73"/>
      <c r="O97" s="417">
        <f>'مبادرات هـ 03'!BF349</f>
        <v>0</v>
      </c>
      <c r="P97" s="418">
        <f>'مبادرات هـ 03'!H349</f>
        <v>0</v>
      </c>
      <c r="Q97" s="419"/>
      <c r="R97" s="420"/>
      <c r="S97" s="419"/>
      <c r="T97" s="419"/>
      <c r="U97" s="418">
        <f>'مبادرات هـ 03'!I349</f>
        <v>0</v>
      </c>
      <c r="V97" s="419"/>
      <c r="W97" s="420"/>
      <c r="X97" s="419"/>
      <c r="Y97" s="419"/>
      <c r="Z97" s="372" t="str">
        <f t="shared" si="5"/>
        <v/>
      </c>
      <c r="AA97" s="419"/>
      <c r="AB97" s="420"/>
      <c r="AC97" s="419"/>
      <c r="AD97" s="419"/>
      <c r="AE97" s="418" t="str">
        <f>'مبادرات هـ 03'!F349</f>
        <v>الإدارة 54</v>
      </c>
      <c r="AF97" s="419"/>
      <c r="AG97" s="420"/>
      <c r="AH97" s="419"/>
      <c r="AI97" s="419"/>
      <c r="AJ97" s="418" t="str">
        <f>'مبادرات هـ 03'!G349</f>
        <v>المسؤول 54</v>
      </c>
      <c r="AK97" s="421" t="str">
        <f>'مبادرات هـ 03'!BI349</f>
        <v/>
      </c>
      <c r="AL97" s="419"/>
      <c r="AM97" s="419"/>
      <c r="AN97" s="422">
        <f>'مبادرات هـ 03'!BL349</f>
        <v>0</v>
      </c>
      <c r="AO97" s="249"/>
      <c r="AP97" s="70"/>
    </row>
    <row r="98" outlineLevel="1">
      <c r="A98" s="60"/>
      <c r="B98" s="263"/>
      <c r="C98" s="341" t="str">
        <f>F29</f>
        <v>تنمية وتمكين ورفع كفاءة العاملين والمتطوعين.</v>
      </c>
      <c r="D98" s="342"/>
      <c r="E98" s="82">
        <f t="shared" ref="E98:F98" si="14">I29</f>
        <v>19</v>
      </c>
      <c r="F98" s="83" t="str">
        <f t="shared" si="14"/>
        <v>عدد المشاريع التطويرية التي قُدّمت للعاملين والمتطوعين وفق الجدارات</v>
      </c>
      <c r="G98" s="64"/>
      <c r="H98" s="64"/>
      <c r="I98" s="343">
        <v>55.0</v>
      </c>
      <c r="J98" s="344" t="str">
        <f>'مبادرات هـ 04'!F14</f>
        <v>مبادرة رقم 55</v>
      </c>
      <c r="K98" s="345"/>
      <c r="L98" s="344" t="str">
        <f>'مبادرات هـ 04'!G14</f>
        <v>شرح المبادرة 55</v>
      </c>
      <c r="M98" s="346"/>
      <c r="N98" s="346"/>
      <c r="O98" s="347">
        <f>'مبادرات هـ 04'!BF15</f>
        <v>0</v>
      </c>
      <c r="P98" s="344">
        <f>'مبادرات هـ 04'!H15</f>
        <v>0</v>
      </c>
      <c r="Q98" s="348"/>
      <c r="R98" s="348"/>
      <c r="S98" s="348" t="str">
        <f>'مبادرات هـ 01'!K15</f>
        <v/>
      </c>
      <c r="T98" s="348" t="str">
        <f>'مبادرات هـ 01'!L15</f>
        <v/>
      </c>
      <c r="U98" s="344">
        <f>'مبادرات هـ 04'!I15</f>
        <v>0</v>
      </c>
      <c r="V98" s="348" t="str">
        <f>'مبادرات هـ 01'!N15</f>
        <v/>
      </c>
      <c r="W98" s="348" t="str">
        <f>'مبادرات هـ 01'!O15</f>
        <v/>
      </c>
      <c r="X98" s="348" t="str">
        <f>'مبادرات هـ 01'!P15</f>
        <v/>
      </c>
      <c r="Y98" s="348" t="str">
        <f>'مبادرات هـ 01'!Q15</f>
        <v/>
      </c>
      <c r="Z98" s="349" t="str">
        <f t="shared" si="5"/>
        <v/>
      </c>
      <c r="AA98" s="348"/>
      <c r="AB98" s="350"/>
      <c r="AC98" s="348"/>
      <c r="AD98" s="348"/>
      <c r="AE98" s="344" t="str">
        <f>'مبادرات هـ 04'!F15</f>
        <v>الإدارة 55</v>
      </c>
      <c r="AF98" s="348"/>
      <c r="AG98" s="350"/>
      <c r="AH98" s="348"/>
      <c r="AI98" s="348"/>
      <c r="AJ98" s="344" t="str">
        <f>'مبادرات هـ 04'!G15</f>
        <v>المسؤول 55</v>
      </c>
      <c r="AK98" s="377" t="str">
        <f>'مبادرات هـ 04'!BI15</f>
        <v/>
      </c>
      <c r="AL98" s="348"/>
      <c r="AM98" s="352"/>
      <c r="AN98" s="353">
        <f>'مبادرات هـ 04'!BL15</f>
        <v>0</v>
      </c>
      <c r="AO98" s="249"/>
      <c r="AP98" s="70"/>
    </row>
    <row r="99" outlineLevel="1">
      <c r="A99" s="60"/>
      <c r="B99" s="263"/>
      <c r="C99" s="91"/>
      <c r="D99" s="280"/>
      <c r="E99" s="354"/>
      <c r="F99" s="91"/>
      <c r="I99" s="366">
        <v>56.0</v>
      </c>
      <c r="J99" s="356" t="str">
        <f>'مبادرات هـ 04'!F33</f>
        <v>مبادرة رقم 56</v>
      </c>
      <c r="K99" s="357"/>
      <c r="L99" s="356" t="str">
        <f>'مبادرات هـ 04'!G33</f>
        <v>شرح المبادرة 56</v>
      </c>
      <c r="M99" s="358"/>
      <c r="N99" s="358"/>
      <c r="O99" s="359">
        <f>'مبادرات هـ 04'!BF34</f>
        <v>0</v>
      </c>
      <c r="P99" s="356">
        <f>'مبادرات هـ 04'!H34</f>
        <v>0</v>
      </c>
      <c r="Q99" s="360"/>
      <c r="R99" s="361"/>
      <c r="S99" s="360"/>
      <c r="T99" s="360"/>
      <c r="U99" s="356">
        <f>'مبادرات هـ 04'!I34</f>
        <v>0</v>
      </c>
      <c r="V99" s="360"/>
      <c r="W99" s="361"/>
      <c r="X99" s="360"/>
      <c r="Y99" s="360"/>
      <c r="Z99" s="362" t="str">
        <f t="shared" si="5"/>
        <v/>
      </c>
      <c r="AA99" s="360"/>
      <c r="AB99" s="361"/>
      <c r="AC99" s="360"/>
      <c r="AD99" s="360"/>
      <c r="AE99" s="356" t="str">
        <f>'مبادرات هـ 04'!F34</f>
        <v>الإدارة 56</v>
      </c>
      <c r="AF99" s="360"/>
      <c r="AG99" s="361"/>
      <c r="AH99" s="360"/>
      <c r="AI99" s="360"/>
      <c r="AJ99" s="356" t="str">
        <f>'مبادرات هـ 04'!G34</f>
        <v>المسؤول 56</v>
      </c>
      <c r="AK99" s="363" t="str">
        <f>'مبادرات هـ 04'!BI34</f>
        <v/>
      </c>
      <c r="AL99" s="360"/>
      <c r="AM99" s="364"/>
      <c r="AN99" s="365">
        <f>'مبادرات هـ 04'!BL34</f>
        <v>0</v>
      </c>
      <c r="AO99" s="249"/>
      <c r="AP99" s="70"/>
    </row>
    <row r="100" outlineLevel="1">
      <c r="A100" s="60"/>
      <c r="B100" s="263"/>
      <c r="C100" s="91"/>
      <c r="D100" s="280"/>
      <c r="E100" s="354"/>
      <c r="F100" s="91"/>
      <c r="I100" s="366">
        <v>57.0</v>
      </c>
      <c r="J100" s="356" t="str">
        <f>'مبادرات هـ 04'!F52</f>
        <v>مبادرة رقم 57</v>
      </c>
      <c r="K100" s="357"/>
      <c r="L100" s="356" t="str">
        <f>'مبادرات هـ 04'!G52</f>
        <v>شرح المبادرة 57</v>
      </c>
      <c r="M100" s="358"/>
      <c r="N100" s="358"/>
      <c r="O100" s="359">
        <f>'مبادرات هـ 04'!BF53</f>
        <v>0</v>
      </c>
      <c r="P100" s="356">
        <f>'مبادرات هـ 04'!H53</f>
        <v>0</v>
      </c>
      <c r="Q100" s="360"/>
      <c r="R100" s="361"/>
      <c r="S100" s="360"/>
      <c r="T100" s="360"/>
      <c r="U100" s="356">
        <f>'مبادرات هـ 04'!I53</f>
        <v>0</v>
      </c>
      <c r="V100" s="360"/>
      <c r="W100" s="361"/>
      <c r="X100" s="360"/>
      <c r="Y100" s="360"/>
      <c r="Z100" s="362" t="str">
        <f t="shared" si="5"/>
        <v/>
      </c>
      <c r="AA100" s="360"/>
      <c r="AB100" s="361"/>
      <c r="AC100" s="360"/>
      <c r="AD100" s="360"/>
      <c r="AE100" s="356" t="str">
        <f>'مبادرات هـ 04'!F53</f>
        <v>الإدارة 57</v>
      </c>
      <c r="AF100" s="360"/>
      <c r="AG100" s="361"/>
      <c r="AH100" s="360"/>
      <c r="AI100" s="360"/>
      <c r="AJ100" s="356" t="str">
        <f>'مبادرات هـ 04'!G53</f>
        <v>المسؤول 57</v>
      </c>
      <c r="AK100" s="363" t="str">
        <f>'مبادرات هـ 04'!BI53</f>
        <v/>
      </c>
      <c r="AL100" s="360"/>
      <c r="AM100" s="364"/>
      <c r="AN100" s="365">
        <f>'مبادرات هـ 04'!BL53</f>
        <v>0</v>
      </c>
      <c r="AO100" s="249"/>
      <c r="AP100" s="70"/>
    </row>
    <row r="101" outlineLevel="1">
      <c r="A101" s="60"/>
      <c r="B101" s="263"/>
      <c r="C101" s="91"/>
      <c r="D101" s="280"/>
      <c r="E101" s="354"/>
      <c r="F101" s="91"/>
      <c r="I101" s="366">
        <v>58.0</v>
      </c>
      <c r="J101" s="356" t="str">
        <f>'مبادرات هـ 04'!F71</f>
        <v>مبادرة رقم 58</v>
      </c>
      <c r="K101" s="357"/>
      <c r="L101" s="356" t="str">
        <f>'مبادرات هـ 04'!G71</f>
        <v>شرح المبادرة 58</v>
      </c>
      <c r="M101" s="358"/>
      <c r="N101" s="358"/>
      <c r="O101" s="359">
        <f>'مبادرات هـ 04'!BF72</f>
        <v>0</v>
      </c>
      <c r="P101" s="356">
        <f>'مبادرات هـ 04'!H72</f>
        <v>0</v>
      </c>
      <c r="Q101" s="360"/>
      <c r="R101" s="361"/>
      <c r="S101" s="360"/>
      <c r="T101" s="360"/>
      <c r="U101" s="356">
        <f>'مبادرات هـ 04'!I72</f>
        <v>0</v>
      </c>
      <c r="V101" s="360"/>
      <c r="W101" s="361"/>
      <c r="X101" s="360"/>
      <c r="Y101" s="360"/>
      <c r="Z101" s="362" t="str">
        <f t="shared" si="5"/>
        <v/>
      </c>
      <c r="AA101" s="360"/>
      <c r="AB101" s="361"/>
      <c r="AC101" s="360"/>
      <c r="AD101" s="360"/>
      <c r="AE101" s="356" t="str">
        <f>'مبادرات هـ 04'!F72</f>
        <v>الإدارة 58</v>
      </c>
      <c r="AF101" s="360"/>
      <c r="AG101" s="361"/>
      <c r="AH101" s="360"/>
      <c r="AI101" s="360"/>
      <c r="AJ101" s="356" t="str">
        <f>'مبادرات هـ 04'!G72</f>
        <v>المسؤول 58</v>
      </c>
      <c r="AK101" s="363" t="str">
        <f>'مبادرات هـ 04'!BI72</f>
        <v/>
      </c>
      <c r="AL101" s="360"/>
      <c r="AM101" s="364"/>
      <c r="AN101" s="365">
        <f>'مبادرات هـ 04'!BL72</f>
        <v>0</v>
      </c>
      <c r="AO101" s="249"/>
      <c r="AP101" s="70"/>
    </row>
    <row r="102" outlineLevel="1">
      <c r="A102" s="60"/>
      <c r="B102" s="263"/>
      <c r="C102" s="91"/>
      <c r="D102" s="280"/>
      <c r="E102" s="354"/>
      <c r="F102" s="91"/>
      <c r="I102" s="366">
        <v>59.0</v>
      </c>
      <c r="J102" s="356" t="str">
        <f>'مبادرات هـ 04'!F90</f>
        <v>مبادرة رقم 59</v>
      </c>
      <c r="K102" s="357"/>
      <c r="L102" s="356" t="str">
        <f>'مبادرات هـ 04'!G90</f>
        <v>شرح المبادرة 59</v>
      </c>
      <c r="M102" s="358"/>
      <c r="N102" s="358"/>
      <c r="O102" s="359">
        <f>'مبادرات هـ 04'!BF91</f>
        <v>0</v>
      </c>
      <c r="P102" s="356">
        <f>'مبادرات هـ 04'!H91</f>
        <v>0</v>
      </c>
      <c r="Q102" s="360"/>
      <c r="R102" s="361"/>
      <c r="S102" s="360"/>
      <c r="T102" s="360"/>
      <c r="U102" s="356">
        <f>'مبادرات هـ 04'!I91</f>
        <v>0</v>
      </c>
      <c r="V102" s="360"/>
      <c r="W102" s="361"/>
      <c r="X102" s="360"/>
      <c r="Y102" s="360"/>
      <c r="Z102" s="362" t="str">
        <f t="shared" si="5"/>
        <v/>
      </c>
      <c r="AA102" s="360"/>
      <c r="AB102" s="361"/>
      <c r="AC102" s="360"/>
      <c r="AD102" s="360"/>
      <c r="AE102" s="356" t="str">
        <f>'مبادرات هـ 04'!F91</f>
        <v>الإدارة 59</v>
      </c>
      <c r="AF102" s="360"/>
      <c r="AG102" s="361"/>
      <c r="AH102" s="360"/>
      <c r="AI102" s="360"/>
      <c r="AJ102" s="356" t="str">
        <f>'مبادرات هـ 04'!G91</f>
        <v>المسؤول 59</v>
      </c>
      <c r="AK102" s="363" t="str">
        <f>'مبادرات هـ 04'!BI91</f>
        <v/>
      </c>
      <c r="AL102" s="360"/>
      <c r="AM102" s="364"/>
      <c r="AN102" s="365">
        <f>'مبادرات هـ 04'!BL91</f>
        <v>0</v>
      </c>
      <c r="AO102" s="249"/>
      <c r="AP102" s="70"/>
    </row>
    <row r="103" outlineLevel="1">
      <c r="A103" s="60"/>
      <c r="B103" s="263"/>
      <c r="C103" s="306"/>
      <c r="D103" s="307"/>
      <c r="E103" s="308"/>
      <c r="F103" s="306"/>
      <c r="G103" s="309"/>
      <c r="H103" s="309"/>
      <c r="I103" s="367">
        <v>60.0</v>
      </c>
      <c r="J103" s="368" t="str">
        <f>'مبادرات هـ 04'!F109</f>
        <v>مبادرة رقم 60</v>
      </c>
      <c r="K103" s="74"/>
      <c r="L103" s="368" t="str">
        <f>'مبادرات هـ 04'!G109</f>
        <v>شرح المبادرة 60</v>
      </c>
      <c r="M103" s="73"/>
      <c r="N103" s="73"/>
      <c r="O103" s="369">
        <f>'مبادرات هـ 04'!BF110</f>
        <v>0</v>
      </c>
      <c r="P103" s="368">
        <f>'مبادرات هـ 04'!H110</f>
        <v>0</v>
      </c>
      <c r="Q103" s="370"/>
      <c r="R103" s="371"/>
      <c r="S103" s="370"/>
      <c r="T103" s="370"/>
      <c r="U103" s="368">
        <f>'مبادرات هـ 04'!I110</f>
        <v>0</v>
      </c>
      <c r="V103" s="370"/>
      <c r="W103" s="371"/>
      <c r="X103" s="370"/>
      <c r="Y103" s="370"/>
      <c r="Z103" s="372" t="str">
        <f t="shared" si="5"/>
        <v/>
      </c>
      <c r="AA103" s="370"/>
      <c r="AB103" s="371"/>
      <c r="AC103" s="370"/>
      <c r="AD103" s="370"/>
      <c r="AE103" s="368" t="str">
        <f>'مبادرات هـ 04'!F110</f>
        <v>الإدارة 60</v>
      </c>
      <c r="AF103" s="370"/>
      <c r="AG103" s="371"/>
      <c r="AH103" s="370"/>
      <c r="AI103" s="370"/>
      <c r="AJ103" s="368" t="str">
        <f>'مبادرات هـ 04'!G110</f>
        <v>المسؤول 60</v>
      </c>
      <c r="AK103" s="373" t="str">
        <f>'مبادرات هـ 04'!BI110</f>
        <v/>
      </c>
      <c r="AL103" s="370"/>
      <c r="AM103" s="374"/>
      <c r="AN103" s="375">
        <f>'مبادرات هـ 04'!BL110</f>
        <v>0</v>
      </c>
      <c r="AO103" s="249"/>
      <c r="AP103" s="70"/>
    </row>
    <row r="104" outlineLevel="1">
      <c r="A104" s="60"/>
      <c r="B104" s="263"/>
      <c r="C104" s="341" t="str">
        <f>F31</f>
        <v>بناء أنظمة إدارية مؤسسية داخلية.</v>
      </c>
      <c r="D104" s="342"/>
      <c r="E104" s="82">
        <f t="shared" ref="E104:F104" si="15">I31</f>
        <v>21</v>
      </c>
      <c r="F104" s="83" t="str">
        <f t="shared" si="15"/>
        <v>عدد المشاركات في الاعتمادات وجوائز التميز وبناء الأنظمة الإدارية</v>
      </c>
      <c r="G104" s="64"/>
      <c r="H104" s="64"/>
      <c r="I104" s="376">
        <v>61.0</v>
      </c>
      <c r="J104" s="356" t="str">
        <f>'مبادرات هـ 04'!F134</f>
        <v>مبادرة رقم 61</v>
      </c>
      <c r="K104" s="357"/>
      <c r="L104" s="356" t="str">
        <f>'مبادرات هـ 04'!G134</f>
        <v>شرح المبادرة 61</v>
      </c>
      <c r="M104" s="358"/>
      <c r="N104" s="358"/>
      <c r="O104" s="359">
        <f>'مبادرات هـ 04'!BF135</f>
        <v>0</v>
      </c>
      <c r="P104" s="356">
        <f>'مبادرات هـ 04'!H135</f>
        <v>0</v>
      </c>
      <c r="Q104" s="360"/>
      <c r="R104" s="360"/>
      <c r="S104" s="360"/>
      <c r="T104" s="360"/>
      <c r="U104" s="356">
        <f>'مبادرات هـ 04'!I135</f>
        <v>0</v>
      </c>
      <c r="V104" s="360"/>
      <c r="W104" s="360"/>
      <c r="X104" s="360"/>
      <c r="Y104" s="360"/>
      <c r="Z104" s="349" t="str">
        <f t="shared" si="5"/>
        <v/>
      </c>
      <c r="AA104" s="360"/>
      <c r="AB104" s="361"/>
      <c r="AC104" s="360"/>
      <c r="AD104" s="360"/>
      <c r="AE104" s="356" t="str">
        <f>'مبادرات هـ 04'!F135</f>
        <v>الإدارة 61</v>
      </c>
      <c r="AF104" s="360"/>
      <c r="AG104" s="361"/>
      <c r="AH104" s="360"/>
      <c r="AI104" s="360"/>
      <c r="AJ104" s="356" t="str">
        <f>'مبادرات هـ 04'!G135</f>
        <v>المسؤول 61</v>
      </c>
      <c r="AK104" s="363" t="str">
        <f>'مبادرات هـ 04'!BI135</f>
        <v/>
      </c>
      <c r="AL104" s="360"/>
      <c r="AM104" s="364"/>
      <c r="AN104" s="365">
        <f>'مبادرات هـ 04'!BL135</f>
        <v>0</v>
      </c>
      <c r="AO104" s="249"/>
      <c r="AP104" s="70"/>
    </row>
    <row r="105" outlineLevel="1">
      <c r="A105" s="60"/>
      <c r="B105" s="263"/>
      <c r="C105" s="91"/>
      <c r="D105" s="280"/>
      <c r="E105" s="354"/>
      <c r="F105" s="91"/>
      <c r="I105" s="366">
        <v>62.0</v>
      </c>
      <c r="J105" s="356" t="str">
        <f>'مبادرات هـ 04'!F153</f>
        <v>مبادرة رقم 62</v>
      </c>
      <c r="K105" s="357"/>
      <c r="L105" s="356" t="str">
        <f>'مبادرات هـ 04'!G153</f>
        <v>شرح المبادرة 62</v>
      </c>
      <c r="M105" s="358"/>
      <c r="N105" s="358"/>
      <c r="O105" s="359">
        <f>'مبادرات هـ 04'!BF154</f>
        <v>0</v>
      </c>
      <c r="P105" s="356">
        <f>'مبادرات هـ 04'!H154</f>
        <v>0</v>
      </c>
      <c r="Q105" s="360"/>
      <c r="R105" s="361"/>
      <c r="S105" s="360"/>
      <c r="T105" s="360"/>
      <c r="U105" s="356">
        <f>'مبادرات هـ 04'!I154</f>
        <v>0</v>
      </c>
      <c r="V105" s="360"/>
      <c r="W105" s="361"/>
      <c r="X105" s="360"/>
      <c r="Y105" s="360"/>
      <c r="Z105" s="362" t="str">
        <f t="shared" si="5"/>
        <v/>
      </c>
      <c r="AA105" s="360"/>
      <c r="AB105" s="361"/>
      <c r="AC105" s="360"/>
      <c r="AD105" s="360"/>
      <c r="AE105" s="356" t="str">
        <f>'مبادرات هـ 04'!F154</f>
        <v>الإدارة 62</v>
      </c>
      <c r="AF105" s="360"/>
      <c r="AG105" s="361"/>
      <c r="AH105" s="360"/>
      <c r="AI105" s="360"/>
      <c r="AJ105" s="356" t="str">
        <f>'مبادرات هـ 04'!G154</f>
        <v>المسؤول 62</v>
      </c>
      <c r="AK105" s="363" t="str">
        <f>'مبادرات هـ 04'!BI154</f>
        <v/>
      </c>
      <c r="AL105" s="360"/>
      <c r="AM105" s="364"/>
      <c r="AN105" s="365">
        <f>'مبادرات هـ 04'!BL154</f>
        <v>0</v>
      </c>
      <c r="AO105" s="249"/>
      <c r="AP105" s="70"/>
    </row>
    <row r="106" outlineLevel="1">
      <c r="A106" s="60"/>
      <c r="B106" s="263"/>
      <c r="C106" s="91"/>
      <c r="D106" s="280"/>
      <c r="E106" s="354"/>
      <c r="F106" s="91"/>
      <c r="I106" s="366">
        <v>63.0</v>
      </c>
      <c r="J106" s="356" t="str">
        <f>'مبادرات هـ 04'!F172</f>
        <v>مبادرة رقم 63</v>
      </c>
      <c r="K106" s="357"/>
      <c r="L106" s="356" t="str">
        <f>'مبادرات هـ 04'!G172</f>
        <v>شرح المبادرة 63</v>
      </c>
      <c r="M106" s="358"/>
      <c r="N106" s="358"/>
      <c r="O106" s="359">
        <f>'مبادرات هـ 04'!BF173</f>
        <v>0</v>
      </c>
      <c r="P106" s="356">
        <f>'مبادرات هـ 04'!H173</f>
        <v>0</v>
      </c>
      <c r="Q106" s="360"/>
      <c r="R106" s="361"/>
      <c r="S106" s="360"/>
      <c r="T106" s="360"/>
      <c r="U106" s="356">
        <f>'مبادرات هـ 04'!I173</f>
        <v>0</v>
      </c>
      <c r="V106" s="360"/>
      <c r="W106" s="361"/>
      <c r="X106" s="360"/>
      <c r="Y106" s="360"/>
      <c r="Z106" s="362" t="str">
        <f t="shared" si="5"/>
        <v/>
      </c>
      <c r="AA106" s="360"/>
      <c r="AB106" s="361"/>
      <c r="AC106" s="360"/>
      <c r="AD106" s="360"/>
      <c r="AE106" s="356" t="str">
        <f>'مبادرات هـ 04'!F173</f>
        <v>الإدارة 63</v>
      </c>
      <c r="AF106" s="360"/>
      <c r="AG106" s="361"/>
      <c r="AH106" s="360"/>
      <c r="AI106" s="360"/>
      <c r="AJ106" s="356" t="str">
        <f>'مبادرات هـ 04'!G173</f>
        <v>المسؤول 63</v>
      </c>
      <c r="AK106" s="363" t="str">
        <f>'مبادرات هـ 04'!BI173</f>
        <v/>
      </c>
      <c r="AL106" s="360"/>
      <c r="AM106" s="364"/>
      <c r="AN106" s="365">
        <f>'مبادرات هـ 04'!BL173</f>
        <v>0</v>
      </c>
      <c r="AO106" s="249"/>
      <c r="AP106" s="70"/>
    </row>
    <row r="107" outlineLevel="1">
      <c r="A107" s="60"/>
      <c r="B107" s="263"/>
      <c r="C107" s="91"/>
      <c r="D107" s="280"/>
      <c r="E107" s="354"/>
      <c r="F107" s="91"/>
      <c r="I107" s="366">
        <v>64.0</v>
      </c>
      <c r="J107" s="356" t="str">
        <f>'مبادرات هـ 04'!F191</f>
        <v>مبادرة رقم 64</v>
      </c>
      <c r="K107" s="357"/>
      <c r="L107" s="356" t="str">
        <f>'مبادرات هـ 04'!G191</f>
        <v>شرح المبادرة 64</v>
      </c>
      <c r="M107" s="358"/>
      <c r="N107" s="358"/>
      <c r="O107" s="359">
        <f>'مبادرات هـ 04'!BF192</f>
        <v>0</v>
      </c>
      <c r="P107" s="356">
        <f>'مبادرات هـ 04'!H192</f>
        <v>0</v>
      </c>
      <c r="Q107" s="360"/>
      <c r="R107" s="361"/>
      <c r="S107" s="360"/>
      <c r="T107" s="360"/>
      <c r="U107" s="356">
        <f>'مبادرات هـ 04'!I192</f>
        <v>0</v>
      </c>
      <c r="V107" s="360"/>
      <c r="W107" s="361"/>
      <c r="X107" s="360"/>
      <c r="Y107" s="360"/>
      <c r="Z107" s="362" t="str">
        <f t="shared" si="5"/>
        <v/>
      </c>
      <c r="AA107" s="360"/>
      <c r="AB107" s="361"/>
      <c r="AC107" s="360"/>
      <c r="AD107" s="360"/>
      <c r="AE107" s="356" t="str">
        <f>'مبادرات هـ 04'!F192</f>
        <v>الإدارة 64</v>
      </c>
      <c r="AF107" s="360"/>
      <c r="AG107" s="361"/>
      <c r="AH107" s="360"/>
      <c r="AI107" s="360"/>
      <c r="AJ107" s="356" t="str">
        <f>'مبادرات هـ 04'!G192</f>
        <v>المسؤول 64</v>
      </c>
      <c r="AK107" s="363" t="str">
        <f>'مبادرات هـ 04'!BI192</f>
        <v/>
      </c>
      <c r="AL107" s="360"/>
      <c r="AM107" s="364"/>
      <c r="AN107" s="365">
        <f>'مبادرات هـ 04'!BL192</f>
        <v>0</v>
      </c>
      <c r="AO107" s="249"/>
      <c r="AP107" s="70"/>
    </row>
    <row r="108" outlineLevel="1">
      <c r="A108" s="60"/>
      <c r="B108" s="263"/>
      <c r="C108" s="91"/>
      <c r="D108" s="280"/>
      <c r="E108" s="354"/>
      <c r="F108" s="91"/>
      <c r="I108" s="366">
        <v>65.0</v>
      </c>
      <c r="J108" s="356" t="str">
        <f>'مبادرات هـ 04'!F210</f>
        <v>مبادرة رقم 65</v>
      </c>
      <c r="K108" s="357"/>
      <c r="L108" s="356" t="str">
        <f>'مبادرات هـ 04'!G210</f>
        <v>شرح المبادرة 65</v>
      </c>
      <c r="M108" s="358"/>
      <c r="N108" s="358"/>
      <c r="O108" s="359">
        <f>'مبادرات هـ 04'!BF211</f>
        <v>0</v>
      </c>
      <c r="P108" s="356">
        <f>'مبادرات هـ 04'!H211</f>
        <v>0</v>
      </c>
      <c r="Q108" s="360"/>
      <c r="R108" s="361"/>
      <c r="S108" s="360"/>
      <c r="T108" s="360"/>
      <c r="U108" s="356">
        <f>'مبادرات هـ 04'!I211</f>
        <v>0</v>
      </c>
      <c r="V108" s="360"/>
      <c r="W108" s="361"/>
      <c r="X108" s="360"/>
      <c r="Y108" s="360"/>
      <c r="Z108" s="362" t="str">
        <f t="shared" si="5"/>
        <v/>
      </c>
      <c r="AA108" s="360"/>
      <c r="AB108" s="361"/>
      <c r="AC108" s="360"/>
      <c r="AD108" s="360"/>
      <c r="AE108" s="356" t="str">
        <f>'مبادرات هـ 04'!F211</f>
        <v>الإدارة 65</v>
      </c>
      <c r="AF108" s="360"/>
      <c r="AG108" s="361"/>
      <c r="AH108" s="360"/>
      <c r="AI108" s="360"/>
      <c r="AJ108" s="356" t="str">
        <f>'مبادرات هـ 04'!G211</f>
        <v>المسؤول 65</v>
      </c>
      <c r="AK108" s="363" t="str">
        <f>'مبادرات هـ 04'!BI211</f>
        <v/>
      </c>
      <c r="AL108" s="360"/>
      <c r="AM108" s="364"/>
      <c r="AN108" s="365">
        <f>'مبادرات هـ 04'!BL211</f>
        <v>0</v>
      </c>
      <c r="AO108" s="249"/>
      <c r="AP108" s="70"/>
    </row>
    <row r="109" outlineLevel="1">
      <c r="A109" s="60"/>
      <c r="B109" s="263"/>
      <c r="C109" s="306"/>
      <c r="D109" s="307"/>
      <c r="E109" s="308"/>
      <c r="F109" s="306"/>
      <c r="G109" s="309"/>
      <c r="H109" s="309"/>
      <c r="I109" s="367">
        <v>66.0</v>
      </c>
      <c r="J109" s="368" t="str">
        <f>'مبادرات هـ 04'!F229</f>
        <v>مبادرة رقم 66</v>
      </c>
      <c r="K109" s="74"/>
      <c r="L109" s="368" t="str">
        <f>'مبادرات هـ 04'!G229</f>
        <v>شرح المبادرة 66</v>
      </c>
      <c r="M109" s="73"/>
      <c r="N109" s="73"/>
      <c r="O109" s="369">
        <f>'مبادرات هـ 04'!BF230</f>
        <v>0</v>
      </c>
      <c r="P109" s="368">
        <f>'مبادرات هـ 04'!H230</f>
        <v>0</v>
      </c>
      <c r="Q109" s="370"/>
      <c r="R109" s="371"/>
      <c r="S109" s="370"/>
      <c r="T109" s="370"/>
      <c r="U109" s="368">
        <f>'مبادرات هـ 04'!I230</f>
        <v>0</v>
      </c>
      <c r="V109" s="370"/>
      <c r="W109" s="371"/>
      <c r="X109" s="370"/>
      <c r="Y109" s="370"/>
      <c r="Z109" s="372" t="str">
        <f t="shared" si="5"/>
        <v/>
      </c>
      <c r="AA109" s="370"/>
      <c r="AB109" s="371"/>
      <c r="AC109" s="370"/>
      <c r="AD109" s="370"/>
      <c r="AE109" s="368" t="str">
        <f>'مبادرات هـ 04'!F230</f>
        <v>الإدارة 66</v>
      </c>
      <c r="AF109" s="370"/>
      <c r="AG109" s="371"/>
      <c r="AH109" s="370"/>
      <c r="AI109" s="370"/>
      <c r="AJ109" s="368" t="str">
        <f>'مبادرات هـ 04'!G230</f>
        <v>المسؤول 66</v>
      </c>
      <c r="AK109" s="373" t="str">
        <f>'مبادرات هـ 04'!BI230</f>
        <v/>
      </c>
      <c r="AL109" s="370"/>
      <c r="AM109" s="374"/>
      <c r="AN109" s="375">
        <f>'مبادرات هـ 04'!BL230</f>
        <v>0</v>
      </c>
      <c r="AO109" s="249"/>
      <c r="AP109" s="70"/>
    </row>
    <row r="110" outlineLevel="1">
      <c r="A110" s="60"/>
      <c r="B110" s="263"/>
      <c r="C110" s="341" t="str">
        <f>F33</f>
        <v>تعزيز الصورة الذهنية عن الجمعية.</v>
      </c>
      <c r="D110" s="342"/>
      <c r="E110" s="82">
        <f t="shared" ref="E110:F110" si="16">I33</f>
        <v>23</v>
      </c>
      <c r="F110" s="83" t="str">
        <f t="shared" si="16"/>
        <v>عدد المبادرات المقدمة لتعزيز الصورة الذهينة عن الجمعية</v>
      </c>
      <c r="G110" s="64"/>
      <c r="H110" s="64"/>
      <c r="I110" s="376">
        <v>67.0</v>
      </c>
      <c r="J110" s="356" t="str">
        <f>'مبادرات هـ 04'!F253</f>
        <v>مبادرة رقم 67</v>
      </c>
      <c r="K110" s="357"/>
      <c r="L110" s="356" t="str">
        <f>'مبادرات هـ 04'!G253</f>
        <v>شرح المبادرة 67</v>
      </c>
      <c r="M110" s="358"/>
      <c r="N110" s="358"/>
      <c r="O110" s="359">
        <f>'مبادرات هـ 04'!BF254</f>
        <v>0</v>
      </c>
      <c r="P110" s="356">
        <f>'مبادرات هـ 04'!H254</f>
        <v>0</v>
      </c>
      <c r="Q110" s="360"/>
      <c r="R110" s="360"/>
      <c r="S110" s="360"/>
      <c r="T110" s="360"/>
      <c r="U110" s="356">
        <f>'مبادرات هـ 04'!I254</f>
        <v>0</v>
      </c>
      <c r="V110" s="360"/>
      <c r="W110" s="360"/>
      <c r="X110" s="360"/>
      <c r="Y110" s="360"/>
      <c r="Z110" s="349" t="str">
        <f t="shared" si="5"/>
        <v/>
      </c>
      <c r="AA110" s="360"/>
      <c r="AB110" s="361"/>
      <c r="AC110" s="360"/>
      <c r="AD110" s="360"/>
      <c r="AE110" s="356" t="str">
        <f>'مبادرات هـ 04'!F254</f>
        <v>الإدارة 67</v>
      </c>
      <c r="AF110" s="360"/>
      <c r="AG110" s="361"/>
      <c r="AH110" s="360"/>
      <c r="AI110" s="360"/>
      <c r="AJ110" s="356" t="str">
        <f>'مبادرات هـ 04'!G254</f>
        <v>المسؤول 67</v>
      </c>
      <c r="AK110" s="363" t="str">
        <f>'مبادرات هـ 04'!BI254</f>
        <v/>
      </c>
      <c r="AL110" s="360"/>
      <c r="AM110" s="364"/>
      <c r="AN110" s="365">
        <f>'مبادرات هـ 04'!BL254</f>
        <v>0</v>
      </c>
      <c r="AO110" s="249"/>
      <c r="AP110" s="70"/>
    </row>
    <row r="111" outlineLevel="1">
      <c r="A111" s="60"/>
      <c r="B111" s="263"/>
      <c r="C111" s="91"/>
      <c r="D111" s="280"/>
      <c r="E111" s="354"/>
      <c r="F111" s="91"/>
      <c r="I111" s="366">
        <v>68.0</v>
      </c>
      <c r="J111" s="356" t="str">
        <f>'مبادرات هـ 04'!F272</f>
        <v>مبادرة رقم 68</v>
      </c>
      <c r="K111" s="357"/>
      <c r="L111" s="356" t="str">
        <f>'مبادرات هـ 04'!G272</f>
        <v>شرح المبادرة 68</v>
      </c>
      <c r="M111" s="358"/>
      <c r="N111" s="358"/>
      <c r="O111" s="359">
        <f>'مبادرات هـ 04'!BF273</f>
        <v>0</v>
      </c>
      <c r="P111" s="356">
        <f>'مبادرات هـ 04'!H273</f>
        <v>0</v>
      </c>
      <c r="Q111" s="360"/>
      <c r="R111" s="361"/>
      <c r="S111" s="360"/>
      <c r="T111" s="360"/>
      <c r="U111" s="356">
        <f>'مبادرات هـ 04'!I273</f>
        <v>0</v>
      </c>
      <c r="V111" s="360"/>
      <c r="W111" s="361"/>
      <c r="X111" s="360"/>
      <c r="Y111" s="360"/>
      <c r="Z111" s="362" t="str">
        <f t="shared" si="5"/>
        <v/>
      </c>
      <c r="AA111" s="360"/>
      <c r="AB111" s="361"/>
      <c r="AC111" s="360"/>
      <c r="AD111" s="360"/>
      <c r="AE111" s="356" t="str">
        <f>'مبادرات هـ 04'!F273</f>
        <v>الإدارة 68</v>
      </c>
      <c r="AF111" s="360"/>
      <c r="AG111" s="361"/>
      <c r="AH111" s="360"/>
      <c r="AI111" s="360"/>
      <c r="AJ111" s="356" t="str">
        <f>'مبادرات هـ 04'!G273</f>
        <v>المسؤول 68</v>
      </c>
      <c r="AK111" s="363" t="str">
        <f>'مبادرات هـ 04'!BI273</f>
        <v/>
      </c>
      <c r="AL111" s="360"/>
      <c r="AM111" s="364"/>
      <c r="AN111" s="365">
        <f>'مبادرات هـ 04'!BL273</f>
        <v>0</v>
      </c>
      <c r="AO111" s="249"/>
      <c r="AP111" s="70"/>
    </row>
    <row r="112" outlineLevel="1">
      <c r="A112" s="60"/>
      <c r="B112" s="263"/>
      <c r="C112" s="91"/>
      <c r="D112" s="280"/>
      <c r="E112" s="354"/>
      <c r="F112" s="91"/>
      <c r="I112" s="366">
        <v>69.0</v>
      </c>
      <c r="J112" s="356" t="str">
        <f>'مبادرات هـ 04'!F291</f>
        <v>مبادرة رقم 69</v>
      </c>
      <c r="K112" s="357"/>
      <c r="L112" s="356" t="str">
        <f>'مبادرات هـ 04'!G291</f>
        <v>شرح المبادرة 69</v>
      </c>
      <c r="M112" s="358"/>
      <c r="N112" s="358"/>
      <c r="O112" s="359">
        <f>'مبادرات هـ 04'!BF292</f>
        <v>0</v>
      </c>
      <c r="P112" s="356">
        <f>'مبادرات هـ 04'!H292</f>
        <v>0</v>
      </c>
      <c r="Q112" s="360"/>
      <c r="R112" s="361"/>
      <c r="S112" s="360"/>
      <c r="T112" s="360"/>
      <c r="U112" s="356">
        <f>'مبادرات هـ 04'!I292</f>
        <v>0</v>
      </c>
      <c r="V112" s="360"/>
      <c r="W112" s="361"/>
      <c r="X112" s="360"/>
      <c r="Y112" s="360"/>
      <c r="Z112" s="362" t="str">
        <f t="shared" si="5"/>
        <v/>
      </c>
      <c r="AA112" s="360"/>
      <c r="AB112" s="361"/>
      <c r="AC112" s="360"/>
      <c r="AD112" s="360"/>
      <c r="AE112" s="356" t="str">
        <f>'مبادرات هـ 04'!F292</f>
        <v>الإدارة 69</v>
      </c>
      <c r="AF112" s="360"/>
      <c r="AG112" s="361"/>
      <c r="AH112" s="360"/>
      <c r="AI112" s="360"/>
      <c r="AJ112" s="356" t="str">
        <f>'مبادرات هـ 04'!G292</f>
        <v>المسؤول 69</v>
      </c>
      <c r="AK112" s="363" t="str">
        <f>'مبادرات هـ 04'!BI292</f>
        <v/>
      </c>
      <c r="AL112" s="360"/>
      <c r="AM112" s="364"/>
      <c r="AN112" s="365">
        <f>'مبادرات هـ 04'!BL292</f>
        <v>0</v>
      </c>
      <c r="AO112" s="249"/>
      <c r="AP112" s="70"/>
    </row>
    <row r="113" outlineLevel="1">
      <c r="A113" s="60"/>
      <c r="B113" s="423"/>
      <c r="C113" s="91"/>
      <c r="D113" s="280"/>
      <c r="E113" s="354"/>
      <c r="F113" s="91"/>
      <c r="I113" s="366">
        <v>70.0</v>
      </c>
      <c r="J113" s="356" t="str">
        <f>'مبادرات هـ 04'!F310</f>
        <v>مبادرة رقم 70</v>
      </c>
      <c r="K113" s="357"/>
      <c r="L113" s="356" t="str">
        <f>'مبادرات هـ 04'!G310</f>
        <v>شرح المبادرة 70</v>
      </c>
      <c r="M113" s="358"/>
      <c r="N113" s="358"/>
      <c r="O113" s="359">
        <f>'مبادرات هـ 04'!BF311</f>
        <v>0</v>
      </c>
      <c r="P113" s="356">
        <f>'مبادرات هـ 04'!H311</f>
        <v>0</v>
      </c>
      <c r="Q113" s="360"/>
      <c r="R113" s="361"/>
      <c r="S113" s="360"/>
      <c r="T113" s="360"/>
      <c r="U113" s="356">
        <f>'مبادرات هـ 04'!I311</f>
        <v>0</v>
      </c>
      <c r="V113" s="360"/>
      <c r="W113" s="361"/>
      <c r="X113" s="360"/>
      <c r="Y113" s="360"/>
      <c r="Z113" s="362" t="str">
        <f t="shared" si="5"/>
        <v/>
      </c>
      <c r="AA113" s="360"/>
      <c r="AB113" s="361"/>
      <c r="AC113" s="360"/>
      <c r="AD113" s="360"/>
      <c r="AE113" s="356" t="str">
        <f>'مبادرات هـ 04'!F311</f>
        <v>الإدارة 70</v>
      </c>
      <c r="AF113" s="360"/>
      <c r="AG113" s="361"/>
      <c r="AH113" s="360"/>
      <c r="AI113" s="360"/>
      <c r="AJ113" s="356" t="str">
        <f>'مبادرات هـ 04'!G311</f>
        <v>المسؤول 70</v>
      </c>
      <c r="AK113" s="363" t="str">
        <f>'مبادرات هـ 04'!BI311</f>
        <v/>
      </c>
      <c r="AL113" s="360"/>
      <c r="AM113" s="364"/>
      <c r="AN113" s="365">
        <f>'مبادرات هـ 04'!BL311</f>
        <v>0</v>
      </c>
      <c r="AO113" s="424"/>
      <c r="AP113" s="70"/>
    </row>
    <row r="114" outlineLevel="1">
      <c r="A114" s="60"/>
      <c r="B114" s="423"/>
      <c r="C114" s="91"/>
      <c r="D114" s="280"/>
      <c r="E114" s="354"/>
      <c r="F114" s="91"/>
      <c r="I114" s="366">
        <v>71.0</v>
      </c>
      <c r="J114" s="356" t="str">
        <f>'مبادرات هـ 04'!F329</f>
        <v>مبادرة رقم 71</v>
      </c>
      <c r="K114" s="357"/>
      <c r="L114" s="356" t="str">
        <f>'مبادرات هـ 04'!G329</f>
        <v>شرح المبادرة 71</v>
      </c>
      <c r="M114" s="358"/>
      <c r="N114" s="358"/>
      <c r="O114" s="359">
        <f>'مبادرات هـ 04'!BF330</f>
        <v>0</v>
      </c>
      <c r="P114" s="356">
        <f>'مبادرات هـ 04'!H330</f>
        <v>0</v>
      </c>
      <c r="Q114" s="360"/>
      <c r="R114" s="361"/>
      <c r="S114" s="360"/>
      <c r="T114" s="360"/>
      <c r="U114" s="356">
        <f>'مبادرات هـ 04'!I330</f>
        <v>0</v>
      </c>
      <c r="V114" s="360"/>
      <c r="W114" s="361"/>
      <c r="X114" s="360"/>
      <c r="Y114" s="360"/>
      <c r="Z114" s="362" t="str">
        <f t="shared" si="5"/>
        <v/>
      </c>
      <c r="AA114" s="360"/>
      <c r="AB114" s="361"/>
      <c r="AC114" s="360"/>
      <c r="AD114" s="360"/>
      <c r="AE114" s="356" t="str">
        <f>'مبادرات هـ 04'!F330</f>
        <v>الإدارة 71</v>
      </c>
      <c r="AF114" s="360"/>
      <c r="AG114" s="361"/>
      <c r="AH114" s="360"/>
      <c r="AI114" s="360"/>
      <c r="AJ114" s="356" t="str">
        <f>'مبادرات هـ 04'!G330</f>
        <v>المسؤول 71</v>
      </c>
      <c r="AK114" s="363" t="str">
        <f>'مبادرات هـ 04'!BI330</f>
        <v/>
      </c>
      <c r="AL114" s="360"/>
      <c r="AM114" s="364"/>
      <c r="AN114" s="365">
        <f>'مبادرات هـ 04'!BL330</f>
        <v>0</v>
      </c>
      <c r="AO114" s="424"/>
      <c r="AP114" s="70"/>
    </row>
    <row r="115" outlineLevel="1">
      <c r="A115" s="60"/>
      <c r="B115" s="423"/>
      <c r="C115" s="306"/>
      <c r="D115" s="307"/>
      <c r="E115" s="308"/>
      <c r="F115" s="306"/>
      <c r="G115" s="309"/>
      <c r="H115" s="309"/>
      <c r="I115" s="367">
        <v>72.0</v>
      </c>
      <c r="J115" s="368" t="str">
        <f>'مبادرات هـ 04'!F348</f>
        <v>مبادرة رقم 72</v>
      </c>
      <c r="K115" s="74"/>
      <c r="L115" s="368" t="str">
        <f>'مبادرات هـ 04'!G348</f>
        <v>شرح المبادرة 72</v>
      </c>
      <c r="M115" s="73"/>
      <c r="N115" s="73"/>
      <c r="O115" s="369">
        <f>'مبادرات هـ 04'!BF349</f>
        <v>0</v>
      </c>
      <c r="P115" s="368">
        <f>'مبادرات هـ 04'!H349</f>
        <v>0</v>
      </c>
      <c r="Q115" s="370"/>
      <c r="R115" s="371"/>
      <c r="S115" s="370"/>
      <c r="T115" s="370"/>
      <c r="U115" s="368">
        <f>'مبادرات هـ 04'!I349</f>
        <v>0</v>
      </c>
      <c r="V115" s="370"/>
      <c r="W115" s="371"/>
      <c r="X115" s="370"/>
      <c r="Y115" s="370"/>
      <c r="Z115" s="372" t="str">
        <f t="shared" si="5"/>
        <v/>
      </c>
      <c r="AA115" s="370"/>
      <c r="AB115" s="371"/>
      <c r="AC115" s="370"/>
      <c r="AD115" s="370"/>
      <c r="AE115" s="368" t="str">
        <f>'مبادرات هـ 04'!F349</f>
        <v>الإدارة 72</v>
      </c>
      <c r="AF115" s="370"/>
      <c r="AG115" s="371"/>
      <c r="AH115" s="370"/>
      <c r="AI115" s="370"/>
      <c r="AJ115" s="368" t="str">
        <f>'مبادرات هـ 04'!G349</f>
        <v>المسؤول 72</v>
      </c>
      <c r="AK115" s="373" t="str">
        <f>'مبادرات هـ 04'!BI349</f>
        <v/>
      </c>
      <c r="AL115" s="370"/>
      <c r="AM115" s="374"/>
      <c r="AN115" s="375">
        <f>'مبادرات هـ 04'!BL349</f>
        <v>0</v>
      </c>
      <c r="AO115" s="424"/>
      <c r="AP115" s="70"/>
    </row>
    <row r="116" outlineLevel="1">
      <c r="A116" s="60"/>
      <c r="B116" s="325"/>
      <c r="C116" s="326"/>
      <c r="D116" s="326"/>
      <c r="E116" s="326"/>
      <c r="F116" s="326"/>
      <c r="G116" s="326"/>
      <c r="H116" s="326"/>
      <c r="I116" s="326"/>
      <c r="J116" s="425"/>
      <c r="K116" s="426"/>
      <c r="L116" s="426"/>
      <c r="M116" s="426"/>
      <c r="N116" s="427"/>
      <c r="O116" s="326"/>
      <c r="P116" s="327"/>
      <c r="Q116" s="327"/>
      <c r="R116" s="327"/>
      <c r="S116" s="327"/>
      <c r="T116" s="327"/>
      <c r="U116" s="327"/>
      <c r="V116" s="327"/>
      <c r="W116" s="327"/>
      <c r="X116" s="327"/>
      <c r="Y116" s="327"/>
      <c r="Z116" s="327"/>
      <c r="AA116" s="327"/>
      <c r="AB116" s="327"/>
      <c r="AC116" s="327"/>
      <c r="AD116" s="327"/>
      <c r="AE116" s="327"/>
      <c r="AF116" s="327"/>
      <c r="AG116" s="327"/>
      <c r="AH116" s="327"/>
      <c r="AI116" s="327"/>
      <c r="AJ116" s="326"/>
      <c r="AK116" s="326"/>
      <c r="AL116" s="326"/>
      <c r="AM116" s="326"/>
      <c r="AN116" s="326"/>
      <c r="AO116" s="328"/>
      <c r="AP116" s="70"/>
    </row>
    <row r="117" outlineLevel="1">
      <c r="A117" s="134"/>
      <c r="B117" s="135"/>
      <c r="C117" s="135"/>
      <c r="D117" s="135"/>
      <c r="E117" s="135"/>
      <c r="F117" s="135"/>
      <c r="G117" s="135"/>
      <c r="H117" s="135"/>
      <c r="I117" s="135"/>
      <c r="J117" s="244"/>
      <c r="K117" s="147"/>
      <c r="L117" s="147"/>
      <c r="M117" s="147"/>
      <c r="N117" s="148"/>
      <c r="O117" s="135"/>
      <c r="P117" s="329"/>
      <c r="Q117" s="329"/>
      <c r="R117" s="329"/>
      <c r="S117" s="329"/>
      <c r="T117" s="329"/>
      <c r="U117" s="329"/>
      <c r="V117" s="329"/>
      <c r="W117" s="329"/>
      <c r="X117" s="329"/>
      <c r="Y117" s="329"/>
      <c r="Z117" s="329"/>
      <c r="AA117" s="329"/>
      <c r="AB117" s="329"/>
      <c r="AC117" s="329"/>
      <c r="AD117" s="329"/>
      <c r="AE117" s="329"/>
      <c r="AF117" s="329"/>
      <c r="AG117" s="329"/>
      <c r="AH117" s="329"/>
      <c r="AI117" s="329"/>
      <c r="AJ117" s="135"/>
      <c r="AK117" s="135"/>
      <c r="AL117" s="135"/>
      <c r="AM117" s="135"/>
      <c r="AN117" s="135"/>
      <c r="AO117" s="135"/>
      <c r="AP117" s="134"/>
    </row>
    <row r="118">
      <c r="A118" s="134"/>
      <c r="B118" s="134"/>
      <c r="C118" s="134"/>
      <c r="D118" s="134"/>
      <c r="E118" s="134"/>
      <c r="F118" s="134"/>
      <c r="G118" s="134"/>
      <c r="H118" s="134"/>
      <c r="I118" s="134"/>
      <c r="J118" s="60"/>
      <c r="K118" s="182"/>
      <c r="L118" s="182"/>
      <c r="M118" s="182"/>
      <c r="N118" s="181"/>
      <c r="O118" s="134"/>
      <c r="P118" s="248"/>
      <c r="Q118" s="248"/>
      <c r="R118" s="248"/>
      <c r="S118" s="248"/>
      <c r="T118" s="248"/>
      <c r="U118" s="248"/>
      <c r="V118" s="248"/>
      <c r="W118" s="248"/>
      <c r="X118" s="248"/>
      <c r="Y118" s="248"/>
      <c r="Z118" s="248"/>
      <c r="AA118" s="248"/>
      <c r="AB118" s="248"/>
      <c r="AC118" s="248"/>
      <c r="AD118" s="248"/>
      <c r="AE118" s="248"/>
      <c r="AF118" s="248"/>
      <c r="AG118" s="248"/>
      <c r="AH118" s="248"/>
      <c r="AI118" s="248"/>
      <c r="AJ118" s="134"/>
      <c r="AK118" s="134"/>
      <c r="AL118" s="134"/>
      <c r="AM118" s="134"/>
      <c r="AN118" s="134"/>
      <c r="AO118" s="134"/>
      <c r="AP118" s="134"/>
    </row>
    <row r="119">
      <c r="A119" s="134"/>
      <c r="B119" s="134"/>
      <c r="C119" s="134"/>
      <c r="D119" s="134"/>
      <c r="E119" s="134"/>
      <c r="F119" s="134"/>
      <c r="G119" s="134"/>
      <c r="H119" s="134"/>
      <c r="I119" s="134"/>
      <c r="J119" s="60"/>
      <c r="K119" s="182"/>
      <c r="L119" s="182"/>
      <c r="M119" s="182"/>
      <c r="N119" s="181"/>
      <c r="O119" s="134"/>
      <c r="P119" s="248"/>
      <c r="Q119" s="248"/>
      <c r="R119" s="248"/>
      <c r="S119" s="248"/>
      <c r="T119" s="248"/>
      <c r="U119" s="248"/>
      <c r="V119" s="248"/>
      <c r="W119" s="248"/>
      <c r="X119" s="248"/>
      <c r="Y119" s="248"/>
      <c r="Z119" s="248"/>
      <c r="AA119" s="248"/>
      <c r="AB119" s="248"/>
      <c r="AC119" s="248"/>
      <c r="AD119" s="248"/>
      <c r="AE119" s="248"/>
      <c r="AF119" s="248"/>
      <c r="AG119" s="248"/>
      <c r="AH119" s="248"/>
      <c r="AI119" s="248"/>
      <c r="AJ119" s="134"/>
      <c r="AK119" s="134"/>
      <c r="AL119" s="134"/>
      <c r="AM119" s="134"/>
      <c r="AN119" s="134"/>
      <c r="AO119" s="134"/>
      <c r="AP119" s="134"/>
    </row>
  </sheetData>
  <mergeCells count="288">
    <mergeCell ref="B2:G2"/>
    <mergeCell ref="J2:K2"/>
    <mergeCell ref="L2:P2"/>
    <mergeCell ref="AE2:AJ2"/>
    <mergeCell ref="C4:D4"/>
    <mergeCell ref="E4:AO4"/>
    <mergeCell ref="B6:F6"/>
    <mergeCell ref="AJ8:AJ9"/>
    <mergeCell ref="AK8:AK9"/>
    <mergeCell ref="AL8:AL9"/>
    <mergeCell ref="AM8:AM9"/>
    <mergeCell ref="AN8:AN9"/>
    <mergeCell ref="E8:E9"/>
    <mergeCell ref="E11:E12"/>
    <mergeCell ref="C8:D9"/>
    <mergeCell ref="F8:H9"/>
    <mergeCell ref="I8:I9"/>
    <mergeCell ref="O8:O9"/>
    <mergeCell ref="P8:AI8"/>
    <mergeCell ref="F11:H12"/>
    <mergeCell ref="J12:N12"/>
    <mergeCell ref="E17:E18"/>
    <mergeCell ref="E19:E20"/>
    <mergeCell ref="J8:N9"/>
    <mergeCell ref="J11:N11"/>
    <mergeCell ref="J13:N13"/>
    <mergeCell ref="J14:N14"/>
    <mergeCell ref="J15:N15"/>
    <mergeCell ref="J16:N16"/>
    <mergeCell ref="J17:N17"/>
    <mergeCell ref="J18:N18"/>
    <mergeCell ref="J19:N19"/>
    <mergeCell ref="J20:N20"/>
    <mergeCell ref="J21:N21"/>
    <mergeCell ref="J22:N22"/>
    <mergeCell ref="J23:N23"/>
    <mergeCell ref="J24:N24"/>
    <mergeCell ref="J25:N25"/>
    <mergeCell ref="J26:N26"/>
    <mergeCell ref="J27:N27"/>
    <mergeCell ref="J28:N28"/>
    <mergeCell ref="J29:N29"/>
    <mergeCell ref="J30:N30"/>
    <mergeCell ref="J31:N31"/>
    <mergeCell ref="Q41:Q42"/>
    <mergeCell ref="R41:R42"/>
    <mergeCell ref="S41:S42"/>
    <mergeCell ref="T41:T42"/>
    <mergeCell ref="U41:U42"/>
    <mergeCell ref="V41:V42"/>
    <mergeCell ref="W41:W42"/>
    <mergeCell ref="X41:X42"/>
    <mergeCell ref="Y41:Y42"/>
    <mergeCell ref="Z41:Z42"/>
    <mergeCell ref="AA41:AA42"/>
    <mergeCell ref="AB41:AB42"/>
    <mergeCell ref="AC41:AC42"/>
    <mergeCell ref="AD41:AD42"/>
    <mergeCell ref="AL41:AL42"/>
    <mergeCell ref="AM41:AM42"/>
    <mergeCell ref="AN41:AN42"/>
    <mergeCell ref="AE41:AE42"/>
    <mergeCell ref="AF41:AF42"/>
    <mergeCell ref="AG41:AG42"/>
    <mergeCell ref="AH41:AH42"/>
    <mergeCell ref="AI41:AI42"/>
    <mergeCell ref="AJ41:AJ42"/>
    <mergeCell ref="AK41:AK42"/>
    <mergeCell ref="J32:N32"/>
    <mergeCell ref="J33:N33"/>
    <mergeCell ref="J34:N34"/>
    <mergeCell ref="J41:K42"/>
    <mergeCell ref="L41:N42"/>
    <mergeCell ref="O41:O42"/>
    <mergeCell ref="P41:P42"/>
    <mergeCell ref="J47:K47"/>
    <mergeCell ref="J48:K48"/>
    <mergeCell ref="J49:K49"/>
    <mergeCell ref="J66:K66"/>
    <mergeCell ref="J67:K67"/>
    <mergeCell ref="J68:K68"/>
    <mergeCell ref="J69:K69"/>
    <mergeCell ref="J70:K70"/>
    <mergeCell ref="J71:K71"/>
    <mergeCell ref="J72:K72"/>
    <mergeCell ref="J73:K73"/>
    <mergeCell ref="J74:K74"/>
    <mergeCell ref="J75:K75"/>
    <mergeCell ref="J76:K76"/>
    <mergeCell ref="J77:K77"/>
    <mergeCell ref="J78:K78"/>
    <mergeCell ref="J79:K79"/>
    <mergeCell ref="J80:K80"/>
    <mergeCell ref="J81:K81"/>
    <mergeCell ref="J82:K82"/>
    <mergeCell ref="J83:K83"/>
    <mergeCell ref="J84:K84"/>
    <mergeCell ref="J85:K85"/>
    <mergeCell ref="J86:K86"/>
    <mergeCell ref="J87:K87"/>
    <mergeCell ref="J88:K88"/>
    <mergeCell ref="J89:K89"/>
    <mergeCell ref="J90:K90"/>
    <mergeCell ref="J91:K91"/>
    <mergeCell ref="J92:K92"/>
    <mergeCell ref="J93:K93"/>
    <mergeCell ref="J94:K94"/>
    <mergeCell ref="J95:K95"/>
    <mergeCell ref="J96:K96"/>
    <mergeCell ref="J97:K97"/>
    <mergeCell ref="J98:K98"/>
    <mergeCell ref="J99:K99"/>
    <mergeCell ref="J100:K100"/>
    <mergeCell ref="J108:K108"/>
    <mergeCell ref="J109:K109"/>
    <mergeCell ref="J110:K110"/>
    <mergeCell ref="J111:K111"/>
    <mergeCell ref="J112:K112"/>
    <mergeCell ref="J113:K113"/>
    <mergeCell ref="J114:K114"/>
    <mergeCell ref="J115:K115"/>
    <mergeCell ref="J101:K101"/>
    <mergeCell ref="J102:K102"/>
    <mergeCell ref="J103:K103"/>
    <mergeCell ref="J104:K104"/>
    <mergeCell ref="J105:K105"/>
    <mergeCell ref="J106:K106"/>
    <mergeCell ref="J107:K107"/>
    <mergeCell ref="E80:E85"/>
    <mergeCell ref="F80:H85"/>
    <mergeCell ref="C68:D73"/>
    <mergeCell ref="E68:E73"/>
    <mergeCell ref="F68:H73"/>
    <mergeCell ref="C74:D79"/>
    <mergeCell ref="E74:E79"/>
    <mergeCell ref="F74:H79"/>
    <mergeCell ref="C80:D85"/>
    <mergeCell ref="E98:E103"/>
    <mergeCell ref="F98:H103"/>
    <mergeCell ref="C104:D109"/>
    <mergeCell ref="E104:E109"/>
    <mergeCell ref="F104:H109"/>
    <mergeCell ref="C110:D115"/>
    <mergeCell ref="E110:E115"/>
    <mergeCell ref="F110:H115"/>
    <mergeCell ref="C86:D91"/>
    <mergeCell ref="E86:E91"/>
    <mergeCell ref="F86:H91"/>
    <mergeCell ref="C92:D97"/>
    <mergeCell ref="E92:E97"/>
    <mergeCell ref="F92:H97"/>
    <mergeCell ref="C98:D103"/>
    <mergeCell ref="C11:D16"/>
    <mergeCell ref="E13:E14"/>
    <mergeCell ref="F13:H14"/>
    <mergeCell ref="E15:E16"/>
    <mergeCell ref="F15:H16"/>
    <mergeCell ref="F17:H18"/>
    <mergeCell ref="F19:H20"/>
    <mergeCell ref="C17:D22"/>
    <mergeCell ref="E21:E22"/>
    <mergeCell ref="C23:D28"/>
    <mergeCell ref="E23:E24"/>
    <mergeCell ref="E25:E26"/>
    <mergeCell ref="E27:E28"/>
    <mergeCell ref="C29:D34"/>
    <mergeCell ref="E33:E34"/>
    <mergeCell ref="F41:H42"/>
    <mergeCell ref="I41:I42"/>
    <mergeCell ref="F44:H49"/>
    <mergeCell ref="F21:H22"/>
    <mergeCell ref="F23:H24"/>
    <mergeCell ref="F25:H26"/>
    <mergeCell ref="F27:H28"/>
    <mergeCell ref="F29:H30"/>
    <mergeCell ref="F31:H32"/>
    <mergeCell ref="F33:H34"/>
    <mergeCell ref="E29:E30"/>
    <mergeCell ref="E31:E32"/>
    <mergeCell ref="B39:F39"/>
    <mergeCell ref="C41:D42"/>
    <mergeCell ref="E41:E42"/>
    <mergeCell ref="C44:D49"/>
    <mergeCell ref="E44:E49"/>
    <mergeCell ref="E62:E67"/>
    <mergeCell ref="F62:H67"/>
    <mergeCell ref="C50:D55"/>
    <mergeCell ref="E50:E55"/>
    <mergeCell ref="F50:H55"/>
    <mergeCell ref="C56:D61"/>
    <mergeCell ref="E56:E61"/>
    <mergeCell ref="F56:H61"/>
    <mergeCell ref="C62:D67"/>
    <mergeCell ref="L74:N74"/>
    <mergeCell ref="L75:N75"/>
    <mergeCell ref="L76:N76"/>
    <mergeCell ref="L77:N77"/>
    <mergeCell ref="L78:N78"/>
    <mergeCell ref="L79:N79"/>
    <mergeCell ref="L80:N80"/>
    <mergeCell ref="L81:N81"/>
    <mergeCell ref="L82:N82"/>
    <mergeCell ref="L83:N83"/>
    <mergeCell ref="L84:N84"/>
    <mergeCell ref="L85:N85"/>
    <mergeCell ref="L86:N86"/>
    <mergeCell ref="L87:N87"/>
    <mergeCell ref="L88:N88"/>
    <mergeCell ref="L89:N89"/>
    <mergeCell ref="L90:N90"/>
    <mergeCell ref="L91:N91"/>
    <mergeCell ref="L92:N92"/>
    <mergeCell ref="L93:N93"/>
    <mergeCell ref="L94:N94"/>
    <mergeCell ref="L95:N95"/>
    <mergeCell ref="L96:N96"/>
    <mergeCell ref="L97:N97"/>
    <mergeCell ref="L98:N98"/>
    <mergeCell ref="L99:N99"/>
    <mergeCell ref="L100:N100"/>
    <mergeCell ref="L101:N101"/>
    <mergeCell ref="L102:N102"/>
    <mergeCell ref="L103:N103"/>
    <mergeCell ref="L104:N104"/>
    <mergeCell ref="L105:N105"/>
    <mergeCell ref="L106:N106"/>
    <mergeCell ref="L107:N107"/>
    <mergeCell ref="L108:N108"/>
    <mergeCell ref="J116:N116"/>
    <mergeCell ref="J117:N117"/>
    <mergeCell ref="J118:N118"/>
    <mergeCell ref="J119:N119"/>
    <mergeCell ref="L109:N109"/>
    <mergeCell ref="L110:N110"/>
    <mergeCell ref="L111:N111"/>
    <mergeCell ref="L112:N112"/>
    <mergeCell ref="L113:N113"/>
    <mergeCell ref="L114:N114"/>
    <mergeCell ref="L115:N115"/>
    <mergeCell ref="J44:K44"/>
    <mergeCell ref="L44:N44"/>
    <mergeCell ref="J45:K45"/>
    <mergeCell ref="L45:N45"/>
    <mergeCell ref="J46:K46"/>
    <mergeCell ref="L46:N46"/>
    <mergeCell ref="L47:N47"/>
    <mergeCell ref="L48:N48"/>
    <mergeCell ref="L49:N49"/>
    <mergeCell ref="J50:K50"/>
    <mergeCell ref="L50:N50"/>
    <mergeCell ref="J51:K51"/>
    <mergeCell ref="L51:N51"/>
    <mergeCell ref="L52:N52"/>
    <mergeCell ref="J52:K52"/>
    <mergeCell ref="J53:K53"/>
    <mergeCell ref="J54:K54"/>
    <mergeCell ref="J55:K55"/>
    <mergeCell ref="J56:K56"/>
    <mergeCell ref="J57:K57"/>
    <mergeCell ref="J58:K58"/>
    <mergeCell ref="L53:N53"/>
    <mergeCell ref="L54:N54"/>
    <mergeCell ref="L55:N55"/>
    <mergeCell ref="L56:N56"/>
    <mergeCell ref="L57:N57"/>
    <mergeCell ref="L58:N58"/>
    <mergeCell ref="L59:N59"/>
    <mergeCell ref="J59:K59"/>
    <mergeCell ref="J60:K60"/>
    <mergeCell ref="J61:K61"/>
    <mergeCell ref="J62:K62"/>
    <mergeCell ref="J63:K63"/>
    <mergeCell ref="J64:K64"/>
    <mergeCell ref="J65:K65"/>
    <mergeCell ref="L60:N60"/>
    <mergeCell ref="L61:N61"/>
    <mergeCell ref="L62:N62"/>
    <mergeCell ref="L63:N63"/>
    <mergeCell ref="L64:N64"/>
    <mergeCell ref="L65:N65"/>
    <mergeCell ref="L66:N66"/>
    <mergeCell ref="L67:N67"/>
    <mergeCell ref="L68:N68"/>
    <mergeCell ref="L69:N69"/>
    <mergeCell ref="L70:N70"/>
    <mergeCell ref="L71:N71"/>
    <mergeCell ref="L72:N72"/>
    <mergeCell ref="L73:N73"/>
  </mergeCells>
  <hyperlinks>
    <hyperlink display="https://docs.google.com/spreadsheets/d/1WNqh3tQh9uL6gXO3ZbUEmiUHkzrS1gIOv88HcRclweo/edit#gid=901970317" location="'مبادرات هـ 01'!A1" ref="AK44"/>
  </hyperlinks>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rightToLeft="1" workbookViewId="0"/>
  </sheetViews>
  <sheetFormatPr customHeight="1" defaultColWidth="12.63" defaultRowHeight="15.75" outlineLevelCol="1" outlineLevelRow="3"/>
  <cols>
    <col customWidth="1" min="1" max="1" width="4.88"/>
    <col customWidth="1" min="2" max="5" width="5.13"/>
    <col customWidth="1" min="6" max="6" width="96.13"/>
    <col customWidth="1" min="7" max="7" width="40.75"/>
    <col customWidth="1" min="8" max="9" width="10.88"/>
    <col customWidth="1" min="10" max="57" width="3.63" outlineLevel="1"/>
    <col customWidth="1" min="58" max="59" width="11.75"/>
    <col customWidth="1" min="60" max="60" width="4.38"/>
    <col customWidth="1" min="61" max="61" width="13.25"/>
    <col customWidth="1" min="62" max="62" width="4.38"/>
    <col customWidth="1" min="63" max="64" width="11.75"/>
  </cols>
  <sheetData>
    <row r="1" ht="12.75" customHeight="1">
      <c r="A1" s="428"/>
      <c r="B1" s="429"/>
      <c r="C1" s="429"/>
      <c r="D1" s="429"/>
      <c r="E1" s="429"/>
      <c r="F1" s="429"/>
      <c r="G1" s="429"/>
      <c r="H1" s="429"/>
      <c r="I1" s="429"/>
      <c r="J1" s="429"/>
      <c r="K1" s="429"/>
      <c r="L1" s="429"/>
      <c r="M1" s="429"/>
      <c r="N1" s="429"/>
      <c r="O1" s="429"/>
      <c r="P1" s="429"/>
      <c r="Q1" s="429"/>
      <c r="R1" s="429"/>
      <c r="S1" s="429"/>
      <c r="T1" s="429"/>
      <c r="U1" s="429"/>
      <c r="V1" s="429"/>
      <c r="W1" s="429"/>
      <c r="X1" s="429"/>
      <c r="Y1" s="429"/>
      <c r="Z1" s="429"/>
      <c r="AA1" s="429"/>
      <c r="AB1" s="429"/>
      <c r="AC1" s="429"/>
      <c r="AD1" s="429"/>
      <c r="AE1" s="429"/>
      <c r="AF1" s="429"/>
      <c r="AG1" s="429"/>
      <c r="AH1" s="429"/>
      <c r="AI1" s="429"/>
      <c r="AJ1" s="429"/>
      <c r="AK1" s="429"/>
      <c r="AL1" s="429"/>
      <c r="AM1" s="429"/>
      <c r="AN1" s="429"/>
      <c r="AO1" s="429"/>
      <c r="AP1" s="429"/>
      <c r="AQ1" s="429"/>
      <c r="AR1" s="429"/>
      <c r="AS1" s="429"/>
      <c r="AT1" s="429"/>
      <c r="AU1" s="429"/>
      <c r="AV1" s="429"/>
      <c r="AW1" s="429"/>
      <c r="AX1" s="429"/>
      <c r="AY1" s="429"/>
      <c r="AZ1" s="429"/>
      <c r="BA1" s="429"/>
      <c r="BB1" s="429"/>
      <c r="BC1" s="429"/>
      <c r="BD1" s="429"/>
      <c r="BE1" s="429"/>
      <c r="BF1" s="429"/>
      <c r="BG1" s="429"/>
      <c r="BH1" s="429"/>
      <c r="BI1" s="429"/>
      <c r="BJ1" s="429"/>
      <c r="BK1" s="429"/>
      <c r="BL1" s="429"/>
      <c r="BM1" s="428"/>
      <c r="BN1" s="428"/>
    </row>
    <row r="2">
      <c r="A2" s="430"/>
      <c r="B2" s="431"/>
      <c r="C2" s="432"/>
      <c r="D2" s="432"/>
      <c r="E2" s="433"/>
      <c r="F2" s="434" t="str">
        <f>'الخطة الاستراتيجية'!B2</f>
        <v>جمعية ملهم للتنمية الذاتية</v>
      </c>
      <c r="G2" s="435" t="str">
        <f>'الخطة الاستراتيجية'!K2</f>
        <v>التميز في تمكين الشباب</v>
      </c>
      <c r="H2" s="436"/>
      <c r="I2" s="437"/>
      <c r="J2" s="438"/>
      <c r="K2" s="438"/>
      <c r="L2" s="438"/>
      <c r="M2" s="438"/>
      <c r="N2" s="438"/>
      <c r="O2" s="438"/>
      <c r="P2" s="438"/>
      <c r="Q2" s="438"/>
      <c r="R2" s="438"/>
      <c r="S2" s="438"/>
      <c r="T2" s="438"/>
      <c r="U2" s="438"/>
      <c r="V2" s="438"/>
      <c r="W2" s="438"/>
      <c r="X2" s="438"/>
      <c r="Y2" s="438"/>
      <c r="Z2" s="438"/>
      <c r="AA2" s="438"/>
      <c r="AB2" s="438"/>
      <c r="AC2" s="438"/>
      <c r="AD2" s="438"/>
      <c r="AE2" s="438"/>
      <c r="AF2" s="438"/>
      <c r="AG2" s="438"/>
      <c r="AH2" s="438"/>
      <c r="AI2" s="438"/>
      <c r="AJ2" s="438"/>
      <c r="AK2" s="438"/>
      <c r="AL2" s="438"/>
      <c r="AM2" s="438"/>
      <c r="AN2" s="438"/>
      <c r="AO2" s="438"/>
      <c r="AP2" s="438"/>
      <c r="AQ2" s="438"/>
      <c r="AR2" s="438"/>
      <c r="AS2" s="438"/>
      <c r="AT2" s="438"/>
      <c r="AU2" s="438"/>
      <c r="AV2" s="438"/>
      <c r="AW2" s="438"/>
      <c r="AX2" s="438"/>
      <c r="AY2" s="438"/>
      <c r="AZ2" s="438"/>
      <c r="BA2" s="438"/>
      <c r="BB2" s="438"/>
      <c r="BC2" s="438"/>
      <c r="BD2" s="438"/>
      <c r="BE2" s="438"/>
      <c r="BF2" s="439" t="s">
        <v>2</v>
      </c>
      <c r="BG2" s="436"/>
      <c r="BH2" s="436"/>
      <c r="BI2" s="436"/>
      <c r="BJ2" s="436"/>
      <c r="BK2" s="436"/>
      <c r="BL2" s="437"/>
      <c r="BM2" s="440"/>
      <c r="BN2" s="428"/>
    </row>
    <row r="3" ht="39.75" customHeight="1">
      <c r="A3" s="430"/>
      <c r="B3" s="441"/>
      <c r="C3" s="442"/>
      <c r="D3" s="442"/>
      <c r="E3" s="443"/>
      <c r="F3" s="444" t="str">
        <f>'الخطة الاستراتيجية'!E4</f>
        <v>جمعية أهلية تعتني ببناء القيم لدى الشباب، وتعزيز المهارات وبناء القدرات البشرية من خلال الممكنات البشرية وبوسائل حديثة</v>
      </c>
      <c r="G3" s="432"/>
      <c r="H3" s="432"/>
      <c r="I3" s="445"/>
      <c r="J3" s="329"/>
      <c r="K3" s="329"/>
      <c r="L3" s="329"/>
      <c r="M3" s="329"/>
      <c r="N3" s="329"/>
      <c r="O3" s="329"/>
      <c r="P3" s="329"/>
      <c r="Q3" s="329"/>
      <c r="R3" s="329"/>
      <c r="S3" s="329"/>
      <c r="T3" s="329"/>
      <c r="U3" s="329"/>
      <c r="V3" s="329"/>
      <c r="W3" s="329"/>
      <c r="X3" s="329"/>
      <c r="Y3" s="329"/>
      <c r="Z3" s="329"/>
      <c r="AA3" s="329"/>
      <c r="AB3" s="329"/>
      <c r="AC3" s="329"/>
      <c r="AD3" s="329"/>
      <c r="AE3" s="329"/>
      <c r="AF3" s="329"/>
      <c r="AG3" s="329"/>
      <c r="AH3" s="329"/>
      <c r="AI3" s="329"/>
      <c r="AJ3" s="329"/>
      <c r="AK3" s="329"/>
      <c r="AL3" s="329"/>
      <c r="AM3" s="329"/>
      <c r="AN3" s="329"/>
      <c r="AO3" s="329"/>
      <c r="AP3" s="329"/>
      <c r="AQ3" s="329"/>
      <c r="AR3" s="329"/>
      <c r="AS3" s="329"/>
      <c r="AT3" s="329"/>
      <c r="AU3" s="329"/>
      <c r="AV3" s="329"/>
      <c r="AW3" s="329"/>
      <c r="AX3" s="329"/>
      <c r="AY3" s="329"/>
      <c r="AZ3" s="329"/>
      <c r="BA3" s="329"/>
      <c r="BB3" s="329"/>
      <c r="BC3" s="329"/>
      <c r="BD3" s="329"/>
      <c r="BE3" s="329"/>
      <c r="BF3" s="446" t="str">
        <f>'الخطة الاستراتيجية'!T2</f>
        <v>الإيجابية</v>
      </c>
      <c r="BG3" s="447" t="str">
        <f>'الخطة الاستراتيجية'!U2</f>
        <v>الإخلاص</v>
      </c>
      <c r="BH3" s="329"/>
      <c r="BI3" s="448" t="str">
        <f>'الخطة الاستراتيجية'!V2</f>
        <v>الشفافية </v>
      </c>
      <c r="BJ3" s="329"/>
      <c r="BK3" s="447" t="str">
        <f>'الخطة الاستراتيجية'!W2</f>
        <v>الاحترام</v>
      </c>
      <c r="BL3" s="449" t="str">
        <f>'الخطة الاستراتيجية'!X2</f>
        <v>الإبداع</v>
      </c>
      <c r="BM3" s="440"/>
      <c r="BN3" s="428"/>
    </row>
    <row r="4" ht="6.75" customHeight="1">
      <c r="A4" s="430"/>
      <c r="B4" s="450"/>
      <c r="C4" s="5"/>
      <c r="D4" s="5"/>
      <c r="E4" s="6"/>
      <c r="F4" s="451"/>
      <c r="G4" s="5"/>
      <c r="H4" s="5"/>
      <c r="I4" s="6"/>
      <c r="J4" s="329"/>
      <c r="K4" s="329"/>
      <c r="L4" s="329"/>
      <c r="M4" s="329"/>
      <c r="N4" s="329"/>
      <c r="O4" s="329"/>
      <c r="P4" s="329"/>
      <c r="Q4" s="329"/>
      <c r="R4" s="329"/>
      <c r="S4" s="329"/>
      <c r="T4" s="329"/>
      <c r="U4" s="329"/>
      <c r="V4" s="329"/>
      <c r="W4" s="329"/>
      <c r="X4" s="329"/>
      <c r="Y4" s="329"/>
      <c r="Z4" s="329"/>
      <c r="AA4" s="329"/>
      <c r="AB4" s="329"/>
      <c r="AC4" s="329"/>
      <c r="AD4" s="329"/>
      <c r="AE4" s="329"/>
      <c r="AF4" s="329"/>
      <c r="AG4" s="329"/>
      <c r="AH4" s="329"/>
      <c r="AI4" s="329"/>
      <c r="AJ4" s="329"/>
      <c r="AK4" s="329"/>
      <c r="AL4" s="329"/>
      <c r="AM4" s="329"/>
      <c r="AN4" s="329"/>
      <c r="AO4" s="329"/>
      <c r="AP4" s="329"/>
      <c r="AQ4" s="329"/>
      <c r="AR4" s="329"/>
      <c r="AS4" s="329"/>
      <c r="AT4" s="329"/>
      <c r="AU4" s="329"/>
      <c r="AV4" s="329"/>
      <c r="AW4" s="329"/>
      <c r="AX4" s="329"/>
      <c r="AY4" s="329"/>
      <c r="AZ4" s="329"/>
      <c r="BA4" s="329"/>
      <c r="BB4" s="329"/>
      <c r="BC4" s="329"/>
      <c r="BD4" s="329"/>
      <c r="BE4" s="329"/>
      <c r="BF4" s="452"/>
      <c r="BG4" s="452"/>
      <c r="BH4" s="329"/>
      <c r="BI4" s="453"/>
      <c r="BJ4" s="329"/>
      <c r="BK4" s="452"/>
      <c r="BL4" s="452"/>
      <c r="BM4" s="440"/>
      <c r="BN4" s="428"/>
    </row>
    <row r="5" ht="12.75" customHeight="1">
      <c r="A5" s="248"/>
      <c r="B5" s="329"/>
      <c r="C5" s="329"/>
      <c r="D5" s="329"/>
      <c r="E5" s="329"/>
      <c r="F5" s="329"/>
      <c r="G5" s="329"/>
      <c r="H5" s="329"/>
      <c r="I5" s="329"/>
      <c r="J5" s="329"/>
      <c r="K5" s="329"/>
      <c r="L5" s="329"/>
      <c r="M5" s="329"/>
      <c r="N5" s="329"/>
      <c r="O5" s="329"/>
      <c r="P5" s="329"/>
      <c r="Q5" s="329"/>
      <c r="R5" s="329"/>
      <c r="S5" s="329"/>
      <c r="T5" s="329"/>
      <c r="U5" s="329"/>
      <c r="V5" s="329"/>
      <c r="W5" s="329"/>
      <c r="X5" s="329"/>
      <c r="Y5" s="329"/>
      <c r="Z5" s="329"/>
      <c r="AA5" s="329"/>
      <c r="AB5" s="329"/>
      <c r="AC5" s="329"/>
      <c r="AD5" s="329"/>
      <c r="AE5" s="329"/>
      <c r="AF5" s="329"/>
      <c r="AG5" s="329"/>
      <c r="AH5" s="329"/>
      <c r="AI5" s="329"/>
      <c r="AJ5" s="329"/>
      <c r="AK5" s="329"/>
      <c r="AL5" s="329"/>
      <c r="AM5" s="329"/>
      <c r="AN5" s="329"/>
      <c r="AO5" s="329"/>
      <c r="AP5" s="329"/>
      <c r="AQ5" s="329"/>
      <c r="AR5" s="329"/>
      <c r="AS5" s="329"/>
      <c r="AT5" s="329"/>
      <c r="AU5" s="329"/>
      <c r="AV5" s="329"/>
      <c r="AW5" s="329"/>
      <c r="AX5" s="329"/>
      <c r="AY5" s="329"/>
      <c r="AZ5" s="329"/>
      <c r="BA5" s="329"/>
      <c r="BB5" s="329"/>
      <c r="BC5" s="329"/>
      <c r="BD5" s="329"/>
      <c r="BE5" s="329"/>
      <c r="BF5" s="329"/>
      <c r="BG5" s="329"/>
      <c r="BH5" s="329"/>
      <c r="BI5" s="329"/>
      <c r="BJ5" s="329"/>
      <c r="BK5" s="329"/>
      <c r="BL5" s="329"/>
      <c r="BM5" s="248"/>
      <c r="BN5" s="248"/>
    </row>
    <row r="6" ht="27.75" customHeight="1">
      <c r="A6" s="248"/>
      <c r="B6" s="454" t="s">
        <v>184</v>
      </c>
      <c r="C6" s="182"/>
      <c r="D6" s="182"/>
      <c r="E6" s="182"/>
      <c r="F6" s="248"/>
      <c r="G6" s="248"/>
      <c r="H6" s="248"/>
      <c r="I6" s="248"/>
      <c r="J6" s="248"/>
      <c r="K6" s="248"/>
      <c r="L6" s="248"/>
      <c r="M6" s="248"/>
      <c r="N6" s="248"/>
      <c r="O6" s="248"/>
      <c r="P6" s="248"/>
      <c r="Q6" s="248"/>
      <c r="R6" s="248"/>
      <c r="S6" s="248"/>
      <c r="T6" s="248"/>
      <c r="U6" s="248"/>
      <c r="V6" s="248"/>
      <c r="W6" s="248"/>
      <c r="X6" s="248"/>
      <c r="Y6" s="248"/>
      <c r="Z6" s="248"/>
      <c r="AA6" s="248"/>
      <c r="AB6" s="248"/>
      <c r="AC6" s="248"/>
      <c r="AD6" s="248"/>
      <c r="AE6" s="248"/>
      <c r="AF6" s="248"/>
      <c r="AG6" s="248"/>
      <c r="AH6" s="248"/>
      <c r="AI6" s="248"/>
      <c r="AJ6" s="248"/>
      <c r="AK6" s="248"/>
      <c r="AL6" s="248"/>
      <c r="AM6" s="248"/>
      <c r="AN6" s="248"/>
      <c r="AO6" s="248"/>
      <c r="AP6" s="248"/>
      <c r="AQ6" s="248"/>
      <c r="AR6" s="248"/>
      <c r="AS6" s="248"/>
      <c r="AT6" s="248"/>
      <c r="AU6" s="248"/>
      <c r="AV6" s="248"/>
      <c r="AW6" s="248"/>
      <c r="AX6" s="248"/>
      <c r="AY6" s="248"/>
      <c r="AZ6" s="248"/>
      <c r="BA6" s="248"/>
      <c r="BB6" s="248"/>
      <c r="BC6" s="248"/>
      <c r="BD6" s="248"/>
      <c r="BE6" s="248"/>
      <c r="BF6" s="248"/>
      <c r="BG6" s="248"/>
      <c r="BH6" s="248"/>
      <c r="BI6" s="248"/>
      <c r="BJ6" s="248"/>
      <c r="BK6" s="248"/>
      <c r="BL6" s="248"/>
      <c r="BM6" s="248"/>
      <c r="BN6" s="248"/>
    </row>
    <row r="7" ht="12.75" customHeight="1">
      <c r="A7" s="248"/>
      <c r="B7" s="334"/>
      <c r="C7" s="334"/>
      <c r="D7" s="334"/>
      <c r="E7" s="334"/>
      <c r="F7" s="334"/>
      <c r="G7" s="334"/>
      <c r="H7" s="248"/>
      <c r="I7" s="248"/>
      <c r="J7" s="334"/>
      <c r="K7" s="248"/>
      <c r="L7" s="248"/>
      <c r="M7" s="248"/>
      <c r="N7" s="248"/>
      <c r="O7" s="248"/>
      <c r="P7" s="248"/>
      <c r="Q7" s="248"/>
      <c r="R7" s="248"/>
      <c r="S7" s="248"/>
      <c r="T7" s="248"/>
      <c r="U7" s="248"/>
      <c r="V7" s="248"/>
      <c r="W7" s="248"/>
      <c r="X7" s="248"/>
      <c r="Y7" s="248"/>
      <c r="Z7" s="248"/>
      <c r="AA7" s="248"/>
      <c r="AB7" s="248"/>
      <c r="AC7" s="248"/>
      <c r="AD7" s="248"/>
      <c r="AE7" s="248"/>
      <c r="AF7" s="248"/>
      <c r="AG7" s="248"/>
      <c r="AH7" s="248"/>
      <c r="AI7" s="248"/>
      <c r="AJ7" s="248"/>
      <c r="AK7" s="248"/>
      <c r="AL7" s="248"/>
      <c r="AM7" s="248"/>
      <c r="AN7" s="248"/>
      <c r="AO7" s="248"/>
      <c r="AP7" s="248"/>
      <c r="AQ7" s="248"/>
      <c r="AR7" s="248"/>
      <c r="AS7" s="248"/>
      <c r="AT7" s="248"/>
      <c r="AU7" s="248"/>
      <c r="AV7" s="248"/>
      <c r="AW7" s="248"/>
      <c r="AX7" s="248"/>
      <c r="AY7" s="248"/>
      <c r="AZ7" s="248"/>
      <c r="BA7" s="248"/>
      <c r="BB7" s="248"/>
      <c r="BC7" s="248"/>
      <c r="BD7" s="248"/>
      <c r="BE7" s="248"/>
      <c r="BF7" s="248"/>
      <c r="BG7" s="248"/>
      <c r="BH7" s="248"/>
      <c r="BI7" s="248"/>
      <c r="BJ7" s="248"/>
      <c r="BK7" s="248"/>
      <c r="BL7" s="248"/>
      <c r="BM7" s="248"/>
      <c r="BN7" s="248"/>
    </row>
    <row r="8" ht="36.75" customHeight="1">
      <c r="A8" s="430"/>
      <c r="B8" s="455" t="s">
        <v>194</v>
      </c>
      <c r="C8" s="182"/>
      <c r="D8" s="182"/>
      <c r="E8" s="181"/>
      <c r="F8" s="456" t="str">
        <f>'الخطة التشغيلية 2024م'!C11</f>
        <v>تنمية وتمكين الشباب في المجتمع</v>
      </c>
      <c r="G8" s="182"/>
      <c r="H8" s="182"/>
      <c r="I8" s="181"/>
      <c r="J8" s="457">
        <f>iferror(AVERAGE(J10,J130,J249))</f>
        <v>0.9291666667</v>
      </c>
      <c r="K8" s="440"/>
      <c r="L8" s="428"/>
      <c r="M8" s="428"/>
      <c r="N8" s="428"/>
      <c r="O8" s="428"/>
      <c r="P8" s="428"/>
      <c r="Q8" s="428"/>
      <c r="R8" s="428"/>
      <c r="S8" s="428"/>
      <c r="T8" s="428"/>
      <c r="U8" s="428"/>
      <c r="V8" s="428"/>
      <c r="W8" s="428"/>
      <c r="X8" s="428"/>
      <c r="Y8" s="428"/>
      <c r="Z8" s="428"/>
      <c r="AA8" s="428"/>
      <c r="AB8" s="428"/>
      <c r="AC8" s="428"/>
      <c r="AD8" s="428"/>
      <c r="AE8" s="428"/>
      <c r="AF8" s="428"/>
      <c r="AG8" s="428"/>
      <c r="AH8" s="428"/>
      <c r="AI8" s="428"/>
      <c r="AJ8" s="428"/>
      <c r="AK8" s="428"/>
      <c r="AL8" s="428"/>
      <c r="AM8" s="428"/>
      <c r="AN8" s="428"/>
      <c r="AO8" s="428"/>
      <c r="AP8" s="428"/>
      <c r="AQ8" s="428"/>
      <c r="AR8" s="428"/>
      <c r="AS8" s="428"/>
      <c r="AT8" s="428"/>
      <c r="AU8" s="428"/>
      <c r="AV8" s="428"/>
      <c r="AW8" s="428"/>
      <c r="AX8" s="428"/>
      <c r="AY8" s="428"/>
      <c r="AZ8" s="428"/>
      <c r="BA8" s="428"/>
      <c r="BB8" s="428"/>
      <c r="BC8" s="428"/>
      <c r="BD8" s="428"/>
      <c r="BE8" s="428"/>
      <c r="BF8" s="458" t="s">
        <v>195</v>
      </c>
      <c r="BG8" s="459" t="s">
        <v>196</v>
      </c>
      <c r="BH8" s="428"/>
      <c r="BI8" s="428"/>
      <c r="BJ8" s="428"/>
      <c r="BK8" s="460">
        <f>AVERAGE(BK10,BK130,BK249)</f>
        <v>0.4666666667</v>
      </c>
      <c r="BL8" s="461" t="s">
        <v>197</v>
      </c>
      <c r="BM8" s="428"/>
      <c r="BN8" s="428"/>
    </row>
    <row r="9" ht="6.75" customHeight="1">
      <c r="A9" s="428"/>
      <c r="B9" s="462"/>
      <c r="C9" s="462"/>
      <c r="D9" s="462"/>
      <c r="E9" s="462"/>
      <c r="F9" s="462"/>
      <c r="G9" s="462"/>
      <c r="H9" s="462"/>
      <c r="I9" s="462"/>
      <c r="J9" s="463"/>
      <c r="K9" s="428"/>
      <c r="L9" s="428"/>
      <c r="M9" s="428"/>
      <c r="N9" s="428"/>
      <c r="O9" s="428"/>
      <c r="P9" s="428"/>
      <c r="Q9" s="428"/>
      <c r="R9" s="428"/>
      <c r="S9" s="428"/>
      <c r="T9" s="428"/>
      <c r="U9" s="428"/>
      <c r="V9" s="428"/>
      <c r="W9" s="428"/>
      <c r="X9" s="428"/>
      <c r="Y9" s="428"/>
      <c r="Z9" s="428"/>
      <c r="AA9" s="428"/>
      <c r="AB9" s="428"/>
      <c r="AC9" s="428"/>
      <c r="AD9" s="428"/>
      <c r="AE9" s="428"/>
      <c r="AF9" s="428"/>
      <c r="AG9" s="428"/>
      <c r="AH9" s="428"/>
      <c r="AI9" s="428"/>
      <c r="AJ9" s="428"/>
      <c r="AK9" s="428"/>
      <c r="AL9" s="428"/>
      <c r="AM9" s="428"/>
      <c r="AN9" s="428"/>
      <c r="AO9" s="428"/>
      <c r="AP9" s="428"/>
      <c r="AQ9" s="428"/>
      <c r="AR9" s="428"/>
      <c r="AS9" s="428"/>
      <c r="AT9" s="428"/>
      <c r="AU9" s="428"/>
      <c r="AV9" s="428"/>
      <c r="AW9" s="428"/>
      <c r="AX9" s="428"/>
      <c r="AY9" s="428"/>
      <c r="AZ9" s="428"/>
      <c r="BA9" s="428"/>
      <c r="BB9" s="428"/>
      <c r="BC9" s="428"/>
      <c r="BD9" s="428"/>
      <c r="BE9" s="428"/>
      <c r="BF9" s="428"/>
      <c r="BG9" s="428"/>
      <c r="BH9" s="428"/>
      <c r="BI9" s="428"/>
      <c r="BJ9" s="428"/>
      <c r="BK9" s="428"/>
      <c r="BL9" s="428"/>
      <c r="BM9" s="428"/>
      <c r="BN9" s="428"/>
    </row>
    <row r="10">
      <c r="A10" s="428"/>
      <c r="B10" s="428"/>
      <c r="C10" s="464" t="s">
        <v>198</v>
      </c>
      <c r="D10" s="182"/>
      <c r="E10" s="181"/>
      <c r="F10" s="465" t="str">
        <f>'الخطة التشغيلية 2024م'!F11</f>
        <v>بناء القدرات العقلية لدى الشاب وغرس القيم</v>
      </c>
      <c r="G10" s="466"/>
      <c r="H10" s="182"/>
      <c r="I10" s="181"/>
      <c r="J10" s="467">
        <f>J12</f>
        <v>1.025</v>
      </c>
      <c r="K10" s="440"/>
      <c r="L10" s="428"/>
      <c r="M10" s="428"/>
      <c r="N10" s="428"/>
      <c r="O10" s="428"/>
      <c r="P10" s="428"/>
      <c r="Q10" s="428"/>
      <c r="R10" s="428"/>
      <c r="S10" s="428"/>
      <c r="T10" s="428"/>
      <c r="U10" s="428"/>
      <c r="V10" s="428"/>
      <c r="W10" s="428"/>
      <c r="X10" s="428"/>
      <c r="Y10" s="428"/>
      <c r="Z10" s="428"/>
      <c r="AA10" s="428"/>
      <c r="AB10" s="428"/>
      <c r="AC10" s="428"/>
      <c r="AD10" s="428"/>
      <c r="AE10" s="428"/>
      <c r="AF10" s="428"/>
      <c r="AG10" s="428"/>
      <c r="AH10" s="428"/>
      <c r="AI10" s="428"/>
      <c r="AJ10" s="428"/>
      <c r="AK10" s="428"/>
      <c r="AL10" s="428"/>
      <c r="AM10" s="428"/>
      <c r="AN10" s="428"/>
      <c r="AO10" s="428"/>
      <c r="AP10" s="428"/>
      <c r="AQ10" s="428"/>
      <c r="AR10" s="428"/>
      <c r="AS10" s="428"/>
      <c r="AT10" s="428"/>
      <c r="AU10" s="428"/>
      <c r="AV10" s="428"/>
      <c r="AW10" s="428"/>
      <c r="AX10" s="428"/>
      <c r="AY10" s="428"/>
      <c r="AZ10" s="428"/>
      <c r="BA10" s="428"/>
      <c r="BB10" s="428"/>
      <c r="BC10" s="428"/>
      <c r="BD10" s="428"/>
      <c r="BE10" s="428"/>
      <c r="BF10" s="468" t="s">
        <v>199</v>
      </c>
      <c r="BG10" s="469">
        <f>SUM(BF15,BF34,BF53,BF72,BF91,BF110)</f>
        <v>93700</v>
      </c>
      <c r="BH10" s="428"/>
      <c r="BI10" s="428"/>
      <c r="BJ10" s="428"/>
      <c r="BK10" s="470">
        <f>AVERAGE(BF12)</f>
        <v>1.4</v>
      </c>
      <c r="BL10" s="468" t="s">
        <v>200</v>
      </c>
      <c r="BM10" s="428"/>
      <c r="BN10" s="428"/>
    </row>
    <row r="11" ht="10.5" customHeight="1" outlineLevel="1">
      <c r="A11" s="428"/>
      <c r="B11" s="428"/>
      <c r="C11" s="428"/>
      <c r="D11" s="428"/>
      <c r="E11" s="428"/>
      <c r="F11" s="428"/>
      <c r="G11" s="428"/>
      <c r="H11" s="428"/>
      <c r="I11" s="428"/>
      <c r="J11" s="462"/>
      <c r="K11" s="428"/>
      <c r="L11" s="428"/>
      <c r="M11" s="428"/>
      <c r="N11" s="428"/>
      <c r="O11" s="428"/>
      <c r="P11" s="428"/>
      <c r="Q11" s="428"/>
      <c r="R11" s="428"/>
      <c r="S11" s="428"/>
      <c r="T11" s="428"/>
      <c r="U11" s="428"/>
      <c r="V11" s="428"/>
      <c r="W11" s="428"/>
      <c r="X11" s="428"/>
      <c r="Y11" s="428"/>
      <c r="Z11" s="428"/>
      <c r="AA11" s="428"/>
      <c r="AB11" s="428"/>
      <c r="AC11" s="428"/>
      <c r="AD11" s="428"/>
      <c r="AE11" s="428"/>
      <c r="AF11" s="428"/>
      <c r="AG11" s="428"/>
      <c r="AH11" s="428"/>
      <c r="AI11" s="428"/>
      <c r="AJ11" s="428"/>
      <c r="AK11" s="428"/>
      <c r="AL11" s="428"/>
      <c r="AM11" s="428"/>
      <c r="AN11" s="428"/>
      <c r="AO11" s="428"/>
      <c r="AP11" s="428"/>
      <c r="AQ11" s="428"/>
      <c r="AR11" s="428"/>
      <c r="AS11" s="428"/>
      <c r="AT11" s="428"/>
      <c r="AU11" s="428"/>
      <c r="AV11" s="428"/>
      <c r="AW11" s="428"/>
      <c r="AX11" s="428"/>
      <c r="AY11" s="428"/>
      <c r="AZ11" s="428"/>
      <c r="BA11" s="428"/>
      <c r="BB11" s="428"/>
      <c r="BC11" s="428"/>
      <c r="BD11" s="428"/>
      <c r="BE11" s="428"/>
      <c r="BF11" s="428"/>
      <c r="BG11" s="428"/>
      <c r="BH11" s="428"/>
      <c r="BI11" s="428"/>
      <c r="BJ11" s="428"/>
      <c r="BK11" s="428"/>
      <c r="BL11" s="428"/>
      <c r="BM11" s="428"/>
      <c r="BN11" s="428"/>
    </row>
    <row r="12" ht="31.5" customHeight="1" outlineLevel="1">
      <c r="A12" s="428"/>
      <c r="B12" s="428"/>
      <c r="C12" s="471" t="s">
        <v>201</v>
      </c>
      <c r="D12" s="182"/>
      <c r="E12" s="181"/>
      <c r="F12" s="472" t="str">
        <f>'الخطة التشغيلية 2024م'!J11</f>
        <v>عدد المشاريع التي قُدّمت في بناء القدرات وغرس القيم </v>
      </c>
      <c r="G12" s="473" t="s">
        <v>202</v>
      </c>
      <c r="H12" s="474">
        <f>'الخطة التشغيلية 2024م'!O11</f>
        <v>5</v>
      </c>
      <c r="I12" s="475">
        <f>((BJ15*BK15)+(BJ34*BK34)+(BJ53*BK53)+(BK72*BJ72)+(BK91*BJ91)+(BK110*BJ110))</f>
        <v>7</v>
      </c>
      <c r="J12" s="476">
        <f>iferror(AVERAGE(J15,J34,J53,J72,J91,J110))</f>
        <v>1.025</v>
      </c>
      <c r="K12" s="428"/>
      <c r="L12" s="428"/>
      <c r="M12" s="428"/>
      <c r="N12" s="428"/>
      <c r="O12" s="428"/>
      <c r="P12" s="428"/>
      <c r="Q12" s="428"/>
      <c r="R12" s="428"/>
      <c r="S12" s="428"/>
      <c r="T12" s="428"/>
      <c r="U12" s="428"/>
      <c r="V12" s="428"/>
      <c r="W12" s="428"/>
      <c r="X12" s="428"/>
      <c r="Y12" s="428"/>
      <c r="Z12" s="428"/>
      <c r="AA12" s="428"/>
      <c r="AB12" s="428"/>
      <c r="AC12" s="428"/>
      <c r="AD12" s="428"/>
      <c r="AE12" s="428"/>
      <c r="AF12" s="428"/>
      <c r="AG12" s="428"/>
      <c r="AH12" s="428"/>
      <c r="AI12" s="428"/>
      <c r="AJ12" s="428"/>
      <c r="AK12" s="428"/>
      <c r="AL12" s="428"/>
      <c r="AM12" s="428"/>
      <c r="AN12" s="428"/>
      <c r="AO12" s="428"/>
      <c r="AP12" s="428"/>
      <c r="AQ12" s="428"/>
      <c r="AR12" s="428"/>
      <c r="AS12" s="428"/>
      <c r="AT12" s="428"/>
      <c r="AU12" s="428"/>
      <c r="AV12" s="428"/>
      <c r="AW12" s="428"/>
      <c r="AX12" s="428"/>
      <c r="AY12" s="428"/>
      <c r="AZ12" s="428"/>
      <c r="BA12" s="428"/>
      <c r="BB12" s="428"/>
      <c r="BC12" s="428"/>
      <c r="BD12" s="428"/>
      <c r="BE12" s="428"/>
      <c r="BF12" s="477">
        <f>iferror(I12/H12)</f>
        <v>1.4</v>
      </c>
      <c r="BG12" s="428"/>
      <c r="BH12" s="428"/>
      <c r="BI12" s="428"/>
      <c r="BJ12" s="428"/>
      <c r="BK12" s="428"/>
      <c r="BL12" s="428"/>
      <c r="BM12" s="428"/>
      <c r="BN12" s="428"/>
    </row>
    <row r="13" ht="7.5" customHeight="1" outlineLevel="2">
      <c r="A13" s="428"/>
      <c r="B13" s="428"/>
      <c r="C13" s="428"/>
      <c r="D13" s="428"/>
      <c r="E13" s="428"/>
      <c r="F13" s="428"/>
      <c r="G13" s="428"/>
      <c r="H13" s="428"/>
      <c r="I13" s="428"/>
      <c r="J13" s="428"/>
      <c r="K13" s="428"/>
      <c r="L13" s="428"/>
      <c r="M13" s="428"/>
      <c r="N13" s="428"/>
      <c r="O13" s="428"/>
      <c r="P13" s="428"/>
      <c r="Q13" s="428"/>
      <c r="R13" s="428"/>
      <c r="S13" s="428"/>
      <c r="T13" s="428"/>
      <c r="U13" s="428"/>
      <c r="V13" s="428"/>
      <c r="W13" s="428"/>
      <c r="X13" s="428"/>
      <c r="Y13" s="428"/>
      <c r="Z13" s="428"/>
      <c r="AA13" s="428"/>
      <c r="AB13" s="428"/>
      <c r="AC13" s="428"/>
      <c r="AD13" s="428"/>
      <c r="AE13" s="428"/>
      <c r="AF13" s="428"/>
      <c r="AG13" s="428"/>
      <c r="AH13" s="428"/>
      <c r="AI13" s="428"/>
      <c r="AJ13" s="428"/>
      <c r="AK13" s="428"/>
      <c r="AL13" s="428"/>
      <c r="AM13" s="428"/>
      <c r="AN13" s="428"/>
      <c r="AO13" s="428"/>
      <c r="AP13" s="428"/>
      <c r="AQ13" s="428"/>
      <c r="AR13" s="428"/>
      <c r="AS13" s="428"/>
      <c r="AT13" s="428"/>
      <c r="AU13" s="428"/>
      <c r="AV13" s="428"/>
      <c r="AW13" s="428"/>
      <c r="AX13" s="428"/>
      <c r="AY13" s="428"/>
      <c r="AZ13" s="428"/>
      <c r="BA13" s="428"/>
      <c r="BB13" s="428"/>
      <c r="BC13" s="428"/>
      <c r="BD13" s="428"/>
      <c r="BE13" s="428"/>
      <c r="BF13" s="428"/>
      <c r="BG13" s="428"/>
      <c r="BH13" s="428"/>
      <c r="BI13" s="428"/>
      <c r="BJ13" s="428"/>
      <c r="BK13" s="428"/>
      <c r="BL13" s="428"/>
      <c r="BM13" s="428"/>
      <c r="BN13" s="428"/>
    </row>
    <row r="14" outlineLevel="2">
      <c r="A14" s="428"/>
      <c r="B14" s="428"/>
      <c r="C14" s="478"/>
      <c r="D14" s="479" t="s">
        <v>203</v>
      </c>
      <c r="E14" s="181"/>
      <c r="F14" s="480" t="s">
        <v>204</v>
      </c>
      <c r="G14" s="480" t="s">
        <v>205</v>
      </c>
      <c r="H14" s="480" t="s">
        <v>188</v>
      </c>
      <c r="I14" s="480" t="s">
        <v>177</v>
      </c>
      <c r="J14" s="481" t="s">
        <v>206</v>
      </c>
      <c r="K14" s="428"/>
      <c r="L14" s="428"/>
      <c r="M14" s="428"/>
      <c r="N14" s="428"/>
      <c r="O14" s="428"/>
      <c r="P14" s="428"/>
      <c r="Q14" s="428"/>
      <c r="R14" s="428"/>
      <c r="S14" s="428"/>
      <c r="T14" s="428"/>
      <c r="U14" s="428"/>
      <c r="V14" s="428"/>
      <c r="W14" s="428"/>
      <c r="X14" s="428"/>
      <c r="Y14" s="428"/>
      <c r="Z14" s="428"/>
      <c r="AA14" s="428"/>
      <c r="AB14" s="428"/>
      <c r="AC14" s="428"/>
      <c r="AD14" s="428"/>
      <c r="AE14" s="428"/>
      <c r="AF14" s="428"/>
      <c r="AG14" s="428"/>
      <c r="AH14" s="428"/>
      <c r="AI14" s="428"/>
      <c r="AJ14" s="428"/>
      <c r="AK14" s="428"/>
      <c r="AL14" s="428"/>
      <c r="AM14" s="428"/>
      <c r="AN14" s="428"/>
      <c r="AO14" s="428"/>
      <c r="AP14" s="428"/>
      <c r="AQ14" s="428"/>
      <c r="AR14" s="428"/>
      <c r="AS14" s="428"/>
      <c r="AT14" s="428"/>
      <c r="AU14" s="428"/>
      <c r="AV14" s="428"/>
      <c r="AW14" s="428"/>
      <c r="AX14" s="428"/>
      <c r="AY14" s="428"/>
      <c r="AZ14" s="428"/>
      <c r="BA14" s="428"/>
      <c r="BB14" s="428"/>
      <c r="BC14" s="428"/>
      <c r="BD14" s="428"/>
      <c r="BE14" s="428"/>
      <c r="BF14" s="482" t="s">
        <v>207</v>
      </c>
      <c r="BG14" s="428"/>
      <c r="BH14" s="483"/>
      <c r="BI14" s="484" t="s">
        <v>191</v>
      </c>
      <c r="BJ14" s="485"/>
      <c r="BK14" s="486" t="s">
        <v>177</v>
      </c>
      <c r="BL14" s="468" t="s">
        <v>208</v>
      </c>
      <c r="BM14" s="428"/>
      <c r="BN14" s="428"/>
    </row>
    <row r="15" outlineLevel="2">
      <c r="A15" s="428"/>
      <c r="B15" s="428"/>
      <c r="C15" s="428"/>
      <c r="D15" s="487" t="s">
        <v>190</v>
      </c>
      <c r="E15" s="181"/>
      <c r="F15" s="488" t="s">
        <v>209</v>
      </c>
      <c r="G15" s="488" t="s">
        <v>210</v>
      </c>
      <c r="H15" s="489">
        <v>100.0</v>
      </c>
      <c r="I15" s="490">
        <v>80.0</v>
      </c>
      <c r="J15" s="491">
        <f>IFERROR(I15/H15)</f>
        <v>0.8</v>
      </c>
      <c r="K15" s="428"/>
      <c r="L15" s="428"/>
      <c r="M15" s="428"/>
      <c r="N15" s="428"/>
      <c r="O15" s="428"/>
      <c r="P15" s="428"/>
      <c r="Q15" s="428"/>
      <c r="R15" s="428"/>
      <c r="S15" s="428"/>
      <c r="T15" s="428"/>
      <c r="U15" s="428"/>
      <c r="V15" s="428"/>
      <c r="W15" s="428"/>
      <c r="X15" s="428"/>
      <c r="Y15" s="428"/>
      <c r="Z15" s="428"/>
      <c r="AA15" s="428"/>
      <c r="AB15" s="428"/>
      <c r="AC15" s="428"/>
      <c r="AD15" s="428"/>
      <c r="AE15" s="428"/>
      <c r="AF15" s="428"/>
      <c r="AG15" s="428"/>
      <c r="AH15" s="428"/>
      <c r="AI15" s="428"/>
      <c r="AJ15" s="428"/>
      <c r="AK15" s="428"/>
      <c r="AL15" s="428"/>
      <c r="AM15" s="428"/>
      <c r="AN15" s="428"/>
      <c r="AO15" s="428"/>
      <c r="AP15" s="428"/>
      <c r="AQ15" s="428"/>
      <c r="AR15" s="428"/>
      <c r="AS15" s="428"/>
      <c r="AT15" s="428"/>
      <c r="AU15" s="428"/>
      <c r="AV15" s="428"/>
      <c r="AW15" s="428"/>
      <c r="AX15" s="428"/>
      <c r="AY15" s="428"/>
      <c r="AZ15" s="428"/>
      <c r="BA15" s="428"/>
      <c r="BB15" s="428"/>
      <c r="BC15" s="428"/>
      <c r="BD15" s="428"/>
      <c r="BE15" s="428"/>
      <c r="BF15" s="492">
        <f>SUM(BF20:BF29)</f>
        <v>80700</v>
      </c>
      <c r="BG15" s="428"/>
      <c r="BH15" s="493" t="s">
        <v>211</v>
      </c>
      <c r="BI15" s="494" t="s">
        <v>193</v>
      </c>
      <c r="BJ15" s="495" t="str">
        <f>if(BL15=1,"1","0")</f>
        <v>0</v>
      </c>
      <c r="BK15" s="496">
        <v>10.0</v>
      </c>
      <c r="BL15" s="497">
        <f>AVERAGE(BI20:BI29)</f>
        <v>0.75</v>
      </c>
      <c r="BM15" s="428"/>
      <c r="BN15" s="428"/>
    </row>
    <row r="16" ht="7.5" customHeight="1" outlineLevel="3">
      <c r="A16" s="428"/>
      <c r="B16" s="428"/>
      <c r="C16" s="428"/>
      <c r="D16" s="428"/>
      <c r="E16" s="428"/>
      <c r="F16" s="428"/>
      <c r="G16" s="428"/>
      <c r="H16" s="428"/>
      <c r="I16" s="428"/>
      <c r="J16" s="428"/>
      <c r="K16" s="428"/>
      <c r="L16" s="428"/>
      <c r="M16" s="428"/>
      <c r="N16" s="428"/>
      <c r="O16" s="428"/>
      <c r="P16" s="428"/>
      <c r="Q16" s="428"/>
      <c r="R16" s="428"/>
      <c r="S16" s="428"/>
      <c r="T16" s="428"/>
      <c r="U16" s="428"/>
      <c r="V16" s="428"/>
      <c r="W16" s="428"/>
      <c r="X16" s="428"/>
      <c r="Y16" s="428"/>
      <c r="Z16" s="428"/>
      <c r="AA16" s="428"/>
      <c r="AB16" s="428"/>
      <c r="AC16" s="428"/>
      <c r="AD16" s="428"/>
      <c r="AE16" s="428"/>
      <c r="AF16" s="428"/>
      <c r="AG16" s="428"/>
      <c r="AH16" s="428"/>
      <c r="AI16" s="428"/>
      <c r="AJ16" s="428"/>
      <c r="AK16" s="428"/>
      <c r="AL16" s="428"/>
      <c r="AM16" s="428"/>
      <c r="AN16" s="428"/>
      <c r="AO16" s="428"/>
      <c r="AP16" s="428"/>
      <c r="AQ16" s="428"/>
      <c r="AR16" s="428"/>
      <c r="AS16" s="428"/>
      <c r="AT16" s="428"/>
      <c r="AU16" s="428"/>
      <c r="AV16" s="428"/>
      <c r="AW16" s="428"/>
      <c r="AX16" s="428"/>
      <c r="AY16" s="428"/>
      <c r="AZ16" s="428"/>
      <c r="BA16" s="428"/>
      <c r="BB16" s="428"/>
      <c r="BC16" s="428"/>
      <c r="BD16" s="428"/>
      <c r="BE16" s="428"/>
      <c r="BF16" s="428"/>
      <c r="BG16" s="428"/>
      <c r="BH16" s="428"/>
      <c r="BI16" s="428"/>
      <c r="BJ16" s="428"/>
      <c r="BK16" s="428"/>
      <c r="BL16" s="428"/>
      <c r="BM16" s="428"/>
      <c r="BN16" s="428"/>
    </row>
    <row r="17" outlineLevel="3">
      <c r="A17" s="428"/>
      <c r="B17" s="428"/>
      <c r="C17" s="428"/>
      <c r="D17" s="428"/>
      <c r="E17" s="498" t="s">
        <v>212</v>
      </c>
      <c r="F17" s="499" t="s">
        <v>213</v>
      </c>
      <c r="G17" s="498" t="s">
        <v>214</v>
      </c>
      <c r="H17" s="499" t="s">
        <v>215</v>
      </c>
      <c r="I17" s="499" t="s">
        <v>216</v>
      </c>
      <c r="J17" s="500"/>
      <c r="K17" s="182"/>
      <c r="L17" s="182"/>
      <c r="M17" s="182"/>
      <c r="N17" s="182"/>
      <c r="O17" s="182"/>
      <c r="P17" s="182"/>
      <c r="Q17" s="182"/>
      <c r="R17" s="182"/>
      <c r="S17" s="182"/>
      <c r="T17" s="182"/>
      <c r="U17" s="182"/>
      <c r="V17" s="182"/>
      <c r="W17" s="182"/>
      <c r="X17" s="182"/>
      <c r="Y17" s="182"/>
      <c r="Z17" s="182"/>
      <c r="AA17" s="182"/>
      <c r="AB17" s="182"/>
      <c r="AC17" s="182"/>
      <c r="AD17" s="182"/>
      <c r="AE17" s="182"/>
      <c r="AF17" s="182"/>
      <c r="AG17" s="182"/>
      <c r="AH17" s="182"/>
      <c r="AI17" s="182"/>
      <c r="AJ17" s="182"/>
      <c r="AK17" s="182"/>
      <c r="AL17" s="182"/>
      <c r="AM17" s="182"/>
      <c r="AN17" s="182"/>
      <c r="AO17" s="182"/>
      <c r="AP17" s="182"/>
      <c r="AQ17" s="182"/>
      <c r="AR17" s="182"/>
      <c r="AS17" s="182"/>
      <c r="AT17" s="182"/>
      <c r="AU17" s="182"/>
      <c r="AV17" s="182"/>
      <c r="AW17" s="182"/>
      <c r="AX17" s="182"/>
      <c r="AY17" s="182"/>
      <c r="AZ17" s="182"/>
      <c r="BA17" s="182"/>
      <c r="BB17" s="182"/>
      <c r="BC17" s="182"/>
      <c r="BD17" s="182"/>
      <c r="BE17" s="181"/>
      <c r="BF17" s="501" t="s">
        <v>187</v>
      </c>
      <c r="BG17" s="479" t="s">
        <v>217</v>
      </c>
      <c r="BH17" s="182"/>
      <c r="BI17" s="182"/>
      <c r="BJ17" s="181"/>
      <c r="BK17" s="501" t="s">
        <v>167</v>
      </c>
      <c r="BL17" s="501" t="s">
        <v>218</v>
      </c>
      <c r="BM17" s="428"/>
      <c r="BN17" s="428"/>
    </row>
    <row r="18" outlineLevel="3">
      <c r="A18" s="428"/>
      <c r="B18" s="428"/>
      <c r="C18" s="428"/>
      <c r="D18" s="428"/>
      <c r="E18" s="199"/>
      <c r="F18" s="199"/>
      <c r="G18" s="199"/>
      <c r="H18" s="199"/>
      <c r="I18" s="199"/>
      <c r="J18" s="502" t="s">
        <v>219</v>
      </c>
      <c r="K18" s="182"/>
      <c r="L18" s="182"/>
      <c r="M18" s="181"/>
      <c r="N18" s="502" t="s">
        <v>220</v>
      </c>
      <c r="O18" s="182"/>
      <c r="P18" s="182"/>
      <c r="Q18" s="181"/>
      <c r="R18" s="502" t="s">
        <v>221</v>
      </c>
      <c r="S18" s="182"/>
      <c r="T18" s="182"/>
      <c r="U18" s="181"/>
      <c r="V18" s="502" t="s">
        <v>222</v>
      </c>
      <c r="W18" s="182"/>
      <c r="X18" s="182"/>
      <c r="Y18" s="181"/>
      <c r="Z18" s="502" t="s">
        <v>223</v>
      </c>
      <c r="AA18" s="182"/>
      <c r="AB18" s="182"/>
      <c r="AC18" s="181"/>
      <c r="AD18" s="502" t="s">
        <v>224</v>
      </c>
      <c r="AE18" s="182"/>
      <c r="AF18" s="182"/>
      <c r="AG18" s="181"/>
      <c r="AH18" s="502" t="s">
        <v>225</v>
      </c>
      <c r="AI18" s="182"/>
      <c r="AJ18" s="182"/>
      <c r="AK18" s="181"/>
      <c r="AL18" s="502" t="s">
        <v>226</v>
      </c>
      <c r="AM18" s="182"/>
      <c r="AN18" s="182"/>
      <c r="AO18" s="181"/>
      <c r="AP18" s="502" t="s">
        <v>227</v>
      </c>
      <c r="AQ18" s="182"/>
      <c r="AR18" s="182"/>
      <c r="AS18" s="181"/>
      <c r="AT18" s="502" t="s">
        <v>228</v>
      </c>
      <c r="AU18" s="182"/>
      <c r="AV18" s="182"/>
      <c r="AW18" s="181"/>
      <c r="AX18" s="502" t="s">
        <v>229</v>
      </c>
      <c r="AY18" s="182"/>
      <c r="AZ18" s="182"/>
      <c r="BA18" s="181"/>
      <c r="BB18" s="502" t="s">
        <v>230</v>
      </c>
      <c r="BC18" s="182"/>
      <c r="BD18" s="182"/>
      <c r="BE18" s="181"/>
      <c r="BF18" s="199"/>
      <c r="BG18" s="503" t="s">
        <v>231</v>
      </c>
      <c r="BH18" s="504" t="s">
        <v>232</v>
      </c>
      <c r="BI18" s="503" t="s">
        <v>233</v>
      </c>
      <c r="BJ18" s="504" t="s">
        <v>234</v>
      </c>
      <c r="BK18" s="199"/>
      <c r="BL18" s="199"/>
      <c r="BM18" s="428"/>
      <c r="BN18" s="428"/>
    </row>
    <row r="19" outlineLevel="3">
      <c r="A19" s="428"/>
      <c r="B19" s="428"/>
      <c r="C19" s="428"/>
      <c r="D19" s="428"/>
      <c r="E19" s="183"/>
      <c r="F19" s="183"/>
      <c r="G19" s="183"/>
      <c r="H19" s="183"/>
      <c r="I19" s="183"/>
      <c r="J19" s="505">
        <v>1.0</v>
      </c>
      <c r="K19" s="505">
        <v>2.0</v>
      </c>
      <c r="L19" s="505">
        <v>3.0</v>
      </c>
      <c r="M19" s="505">
        <v>4.0</v>
      </c>
      <c r="N19" s="505">
        <v>1.0</v>
      </c>
      <c r="O19" s="505">
        <v>2.0</v>
      </c>
      <c r="P19" s="505">
        <v>3.0</v>
      </c>
      <c r="Q19" s="505">
        <v>4.0</v>
      </c>
      <c r="R19" s="505">
        <v>1.0</v>
      </c>
      <c r="S19" s="505">
        <v>2.0</v>
      </c>
      <c r="T19" s="505">
        <v>3.0</v>
      </c>
      <c r="U19" s="505">
        <v>4.0</v>
      </c>
      <c r="V19" s="505">
        <v>1.0</v>
      </c>
      <c r="W19" s="505">
        <v>2.0</v>
      </c>
      <c r="X19" s="505">
        <v>3.0</v>
      </c>
      <c r="Y19" s="505">
        <v>4.0</v>
      </c>
      <c r="Z19" s="505">
        <v>1.0</v>
      </c>
      <c r="AA19" s="505">
        <v>2.0</v>
      </c>
      <c r="AB19" s="505">
        <v>3.0</v>
      </c>
      <c r="AC19" s="505">
        <v>4.0</v>
      </c>
      <c r="AD19" s="505">
        <v>1.0</v>
      </c>
      <c r="AE19" s="505">
        <v>2.0</v>
      </c>
      <c r="AF19" s="505">
        <v>3.0</v>
      </c>
      <c r="AG19" s="505">
        <v>4.0</v>
      </c>
      <c r="AH19" s="505">
        <v>1.0</v>
      </c>
      <c r="AI19" s="505">
        <v>2.0</v>
      </c>
      <c r="AJ19" s="505">
        <v>3.0</v>
      </c>
      <c r="AK19" s="505">
        <v>4.0</v>
      </c>
      <c r="AL19" s="505">
        <v>1.0</v>
      </c>
      <c r="AM19" s="505">
        <v>2.0</v>
      </c>
      <c r="AN19" s="505">
        <v>3.0</v>
      </c>
      <c r="AO19" s="505">
        <v>4.0</v>
      </c>
      <c r="AP19" s="505">
        <v>1.0</v>
      </c>
      <c r="AQ19" s="505">
        <v>2.0</v>
      </c>
      <c r="AR19" s="505">
        <v>3.0</v>
      </c>
      <c r="AS19" s="505">
        <v>4.0</v>
      </c>
      <c r="AT19" s="505">
        <v>1.0</v>
      </c>
      <c r="AU19" s="505">
        <v>2.0</v>
      </c>
      <c r="AV19" s="505">
        <v>3.0</v>
      </c>
      <c r="AW19" s="505">
        <v>4.0</v>
      </c>
      <c r="AX19" s="505">
        <v>1.0</v>
      </c>
      <c r="AY19" s="505">
        <v>2.0</v>
      </c>
      <c r="AZ19" s="505">
        <v>3.0</v>
      </c>
      <c r="BA19" s="505">
        <v>4.0</v>
      </c>
      <c r="BB19" s="505">
        <v>1.0</v>
      </c>
      <c r="BC19" s="505">
        <v>2.0</v>
      </c>
      <c r="BD19" s="505">
        <v>3.0</v>
      </c>
      <c r="BE19" s="505">
        <v>4.0</v>
      </c>
      <c r="BF19" s="183"/>
      <c r="BG19" s="183"/>
      <c r="BH19" s="183"/>
      <c r="BI19" s="183"/>
      <c r="BJ19" s="183"/>
      <c r="BK19" s="183"/>
      <c r="BL19" s="183"/>
      <c r="BM19" s="428"/>
      <c r="BN19" s="428"/>
    </row>
    <row r="20" outlineLevel="3">
      <c r="A20" s="428"/>
      <c r="B20" s="428"/>
      <c r="C20" s="428"/>
      <c r="D20" s="428"/>
      <c r="E20" s="486">
        <v>1.0</v>
      </c>
      <c r="G20" s="506"/>
      <c r="H20" s="507"/>
      <c r="J20" s="508"/>
      <c r="K20" s="508"/>
      <c r="L20" s="508"/>
      <c r="M20" s="508">
        <v>1.0</v>
      </c>
      <c r="N20" s="508">
        <v>1.0</v>
      </c>
      <c r="O20" s="508">
        <v>1.0</v>
      </c>
      <c r="P20" s="508">
        <v>1.0</v>
      </c>
      <c r="Q20" s="508">
        <v>1.0</v>
      </c>
      <c r="R20" s="508"/>
      <c r="S20" s="508"/>
      <c r="T20" s="508"/>
      <c r="U20" s="508"/>
      <c r="V20" s="508"/>
      <c r="W20" s="508"/>
      <c r="X20" s="508"/>
      <c r="Y20" s="508"/>
      <c r="Z20" s="508"/>
      <c r="AA20" s="508"/>
      <c r="AB20" s="508"/>
      <c r="AC20" s="508"/>
      <c r="AD20" s="508"/>
      <c r="AE20" s="508"/>
      <c r="AF20" s="508"/>
      <c r="AG20" s="508"/>
      <c r="AH20" s="508"/>
      <c r="AI20" s="508"/>
      <c r="AJ20" s="508"/>
      <c r="AK20" s="508"/>
      <c r="AL20" s="508"/>
      <c r="AM20" s="508"/>
      <c r="AN20" s="508"/>
      <c r="AO20" s="508"/>
      <c r="AP20" s="508"/>
      <c r="AQ20" s="508"/>
      <c r="AR20" s="508"/>
      <c r="AS20" s="508"/>
      <c r="AT20" s="508"/>
      <c r="AU20" s="508"/>
      <c r="AV20" s="508"/>
      <c r="AW20" s="508"/>
      <c r="AX20" s="508"/>
      <c r="AY20" s="508"/>
      <c r="AZ20" s="508"/>
      <c r="BA20" s="508"/>
      <c r="BB20" s="508"/>
      <c r="BC20" s="508"/>
      <c r="BD20" s="508"/>
      <c r="BE20" s="508"/>
      <c r="BF20" s="509">
        <v>80000.0</v>
      </c>
      <c r="BG20" s="510"/>
      <c r="BH20" s="511">
        <v>30.0</v>
      </c>
      <c r="BI20" s="512">
        <f t="shared" ref="BI20:BI21" si="1">iferror(AVERAGE(J20:BE20))</f>
        <v>1</v>
      </c>
      <c r="BJ20" s="511">
        <v>70.0</v>
      </c>
      <c r="BK20" s="513"/>
      <c r="BL20" s="514">
        <f>iferror((BH20+BJ20)/100)</f>
        <v>1</v>
      </c>
      <c r="BM20" s="428"/>
      <c r="BN20" s="428"/>
    </row>
    <row r="21" outlineLevel="3">
      <c r="A21" s="428"/>
      <c r="B21" s="428"/>
      <c r="C21" s="428"/>
      <c r="D21" s="428"/>
      <c r="E21" s="486">
        <v>2.0</v>
      </c>
      <c r="G21" s="506"/>
      <c r="H21" s="507"/>
      <c r="I21" s="507"/>
      <c r="J21" s="508"/>
      <c r="K21" s="508"/>
      <c r="L21" s="508"/>
      <c r="M21" s="508"/>
      <c r="N21" s="508"/>
      <c r="O21" s="508"/>
      <c r="P21" s="508"/>
      <c r="Q21" s="508">
        <v>0.0</v>
      </c>
      <c r="R21" s="508">
        <v>1.0</v>
      </c>
      <c r="S21" s="508">
        <v>1.0</v>
      </c>
      <c r="T21" s="508"/>
      <c r="U21" s="508"/>
      <c r="V21" s="508"/>
      <c r="W21" s="508"/>
      <c r="X21" s="508"/>
      <c r="Y21" s="508"/>
      <c r="Z21" s="508"/>
      <c r="AA21" s="508"/>
      <c r="AB21" s="508">
        <v>0.0</v>
      </c>
      <c r="AC21" s="508"/>
      <c r="AD21" s="508"/>
      <c r="AE21" s="508"/>
      <c r="AF21" s="508"/>
      <c r="AG21" s="508"/>
      <c r="AH21" s="508"/>
      <c r="AI21" s="508"/>
      <c r="AJ21" s="508"/>
      <c r="AK21" s="508"/>
      <c r="AL21" s="508"/>
      <c r="AM21" s="508"/>
      <c r="AN21" s="508"/>
      <c r="AO21" s="508"/>
      <c r="AP21" s="508"/>
      <c r="AQ21" s="508"/>
      <c r="AR21" s="508"/>
      <c r="AS21" s="508"/>
      <c r="AT21" s="508"/>
      <c r="AU21" s="508"/>
      <c r="AV21" s="508"/>
      <c r="AW21" s="508"/>
      <c r="AX21" s="508"/>
      <c r="AY21" s="508"/>
      <c r="AZ21" s="508"/>
      <c r="BA21" s="508"/>
      <c r="BB21" s="508"/>
      <c r="BC21" s="508"/>
      <c r="BD21" s="508"/>
      <c r="BE21" s="508"/>
      <c r="BF21" s="515">
        <v>0.0</v>
      </c>
      <c r="BG21" s="510"/>
      <c r="BH21" s="511">
        <v>0.0</v>
      </c>
      <c r="BI21" s="512">
        <f t="shared" si="1"/>
        <v>0.5</v>
      </c>
      <c r="BJ21" s="511">
        <v>70.0</v>
      </c>
      <c r="BK21" s="513"/>
      <c r="BL21" s="514">
        <f t="shared" ref="BL21:BL29" si="2">(BH21+BJ21)/100</f>
        <v>0.7</v>
      </c>
      <c r="BM21" s="428"/>
      <c r="BN21" s="428"/>
    </row>
    <row r="22" outlineLevel="3">
      <c r="A22" s="428"/>
      <c r="B22" s="428"/>
      <c r="C22" s="248" t="s">
        <v>235</v>
      </c>
      <c r="D22" s="428"/>
      <c r="E22" s="486">
        <v>3.0</v>
      </c>
      <c r="G22" s="506"/>
      <c r="H22" s="507"/>
      <c r="I22" s="507"/>
      <c r="J22" s="508"/>
      <c r="K22" s="508"/>
      <c r="L22" s="508"/>
      <c r="M22" s="508"/>
      <c r="N22" s="508"/>
      <c r="O22" s="508"/>
      <c r="P22" s="508"/>
      <c r="Q22" s="508">
        <v>1.0</v>
      </c>
      <c r="R22" s="508"/>
      <c r="S22" s="508"/>
      <c r="T22" s="508"/>
      <c r="U22" s="508"/>
      <c r="V22" s="508"/>
      <c r="W22" s="508"/>
      <c r="X22" s="508"/>
      <c r="Y22" s="508">
        <v>1.0</v>
      </c>
      <c r="Z22" s="508"/>
      <c r="AA22" s="508"/>
      <c r="AB22" s="508"/>
      <c r="AC22" s="508"/>
      <c r="AD22" s="508"/>
      <c r="AE22" s="508"/>
      <c r="AF22" s="508"/>
      <c r="AG22" s="508"/>
      <c r="AH22" s="508"/>
      <c r="AI22" s="508"/>
      <c r="AJ22" s="508"/>
      <c r="AK22" s="508"/>
      <c r="AL22" s="508"/>
      <c r="AM22" s="508"/>
      <c r="AN22" s="508"/>
      <c r="AO22" s="508"/>
      <c r="AP22" s="508"/>
      <c r="AQ22" s="508"/>
      <c r="AR22" s="508"/>
      <c r="AS22" s="508"/>
      <c r="AT22" s="508"/>
      <c r="AU22" s="508"/>
      <c r="AV22" s="508"/>
      <c r="AW22" s="508"/>
      <c r="AX22" s="508"/>
      <c r="AY22" s="508"/>
      <c r="AZ22" s="508"/>
      <c r="BA22" s="508"/>
      <c r="BB22" s="508"/>
      <c r="BC22" s="508"/>
      <c r="BD22" s="508"/>
      <c r="BE22" s="508"/>
      <c r="BF22" s="509">
        <v>700.0</v>
      </c>
      <c r="BG22" s="510"/>
      <c r="BH22" s="511">
        <v>30.0</v>
      </c>
      <c r="BI22" s="516" t="s">
        <v>236</v>
      </c>
      <c r="BJ22" s="511">
        <v>70.0</v>
      </c>
      <c r="BK22" s="513"/>
      <c r="BL22" s="514">
        <f t="shared" si="2"/>
        <v>1</v>
      </c>
      <c r="BM22" s="428"/>
      <c r="BN22" s="428"/>
    </row>
    <row r="23" outlineLevel="3">
      <c r="A23" s="428"/>
      <c r="B23" s="428"/>
      <c r="C23" s="428"/>
      <c r="D23" s="428"/>
      <c r="E23" s="486">
        <v>4.0</v>
      </c>
      <c r="G23" s="506"/>
      <c r="H23" s="507"/>
      <c r="I23" s="507"/>
      <c r="J23" s="508"/>
      <c r="K23" s="508"/>
      <c r="L23" s="508"/>
      <c r="M23" s="508"/>
      <c r="N23" s="508"/>
      <c r="O23" s="508"/>
      <c r="P23" s="508"/>
      <c r="Q23" s="508"/>
      <c r="R23" s="508"/>
      <c r="S23" s="508"/>
      <c r="T23" s="508"/>
      <c r="U23" s="508"/>
      <c r="V23" s="508"/>
      <c r="W23" s="508"/>
      <c r="X23" s="508"/>
      <c r="Y23" s="508"/>
      <c r="Z23" s="508"/>
      <c r="AA23" s="508"/>
      <c r="AB23" s="508"/>
      <c r="AC23" s="508"/>
      <c r="AD23" s="508"/>
      <c r="AE23" s="508"/>
      <c r="AF23" s="508"/>
      <c r="AG23" s="508"/>
      <c r="AH23" s="508"/>
      <c r="AI23" s="508"/>
      <c r="AJ23" s="508"/>
      <c r="AK23" s="508"/>
      <c r="AL23" s="508"/>
      <c r="AM23" s="508"/>
      <c r="AN23" s="508"/>
      <c r="AO23" s="508"/>
      <c r="AP23" s="508"/>
      <c r="AQ23" s="508"/>
      <c r="AR23" s="508"/>
      <c r="AS23" s="508"/>
      <c r="AT23" s="508"/>
      <c r="AU23" s="508"/>
      <c r="AV23" s="508"/>
      <c r="AW23" s="508"/>
      <c r="AX23" s="508"/>
      <c r="AY23" s="508"/>
      <c r="AZ23" s="508"/>
      <c r="BA23" s="508"/>
      <c r="BB23" s="508"/>
      <c r="BC23" s="508"/>
      <c r="BD23" s="508"/>
      <c r="BE23" s="508"/>
      <c r="BF23" s="515">
        <v>0.0</v>
      </c>
      <c r="BG23" s="510"/>
      <c r="BH23" s="511">
        <v>0.0</v>
      </c>
      <c r="BI23" s="512" t="str">
        <f t="shared" ref="BI23:BI29" si="3">iferror(AVERAGE(J23:BE23))</f>
        <v/>
      </c>
      <c r="BJ23" s="511">
        <v>0.0</v>
      </c>
      <c r="BK23" s="513"/>
      <c r="BL23" s="514">
        <f t="shared" si="2"/>
        <v>0</v>
      </c>
      <c r="BM23" s="428"/>
      <c r="BN23" s="428"/>
    </row>
    <row r="24" outlineLevel="3">
      <c r="A24" s="428"/>
      <c r="B24" s="428"/>
      <c r="C24" s="428"/>
      <c r="D24" s="428"/>
      <c r="E24" s="486">
        <v>5.0</v>
      </c>
      <c r="G24" s="506"/>
      <c r="H24" s="507"/>
      <c r="I24" s="507"/>
      <c r="J24" s="508"/>
      <c r="K24" s="508"/>
      <c r="L24" s="508"/>
      <c r="M24" s="508"/>
      <c r="N24" s="508"/>
      <c r="O24" s="508"/>
      <c r="P24" s="508"/>
      <c r="Q24" s="508"/>
      <c r="R24" s="508"/>
      <c r="S24" s="508"/>
      <c r="T24" s="508"/>
      <c r="U24" s="508"/>
      <c r="V24" s="508"/>
      <c r="W24" s="508"/>
      <c r="X24" s="508"/>
      <c r="Y24" s="508"/>
      <c r="Z24" s="508"/>
      <c r="AA24" s="508"/>
      <c r="AB24" s="508"/>
      <c r="AC24" s="508"/>
      <c r="AD24" s="508"/>
      <c r="AE24" s="508"/>
      <c r="AF24" s="508"/>
      <c r="AG24" s="508"/>
      <c r="AH24" s="508"/>
      <c r="AI24" s="508"/>
      <c r="AJ24" s="508"/>
      <c r="AK24" s="508"/>
      <c r="AL24" s="508"/>
      <c r="AM24" s="508"/>
      <c r="AN24" s="508"/>
      <c r="AO24" s="508"/>
      <c r="AP24" s="508"/>
      <c r="AQ24" s="508"/>
      <c r="AR24" s="508"/>
      <c r="AS24" s="508"/>
      <c r="AT24" s="508"/>
      <c r="AU24" s="508"/>
      <c r="AV24" s="508"/>
      <c r="AW24" s="508"/>
      <c r="AX24" s="508"/>
      <c r="AY24" s="508"/>
      <c r="AZ24" s="508"/>
      <c r="BA24" s="508"/>
      <c r="BB24" s="508"/>
      <c r="BC24" s="508"/>
      <c r="BD24" s="508"/>
      <c r="BE24" s="508"/>
      <c r="BF24" s="515">
        <v>0.0</v>
      </c>
      <c r="BG24" s="510"/>
      <c r="BH24" s="511">
        <v>0.0</v>
      </c>
      <c r="BI24" s="512" t="str">
        <f t="shared" si="3"/>
        <v/>
      </c>
      <c r="BJ24" s="511">
        <v>0.0</v>
      </c>
      <c r="BK24" s="513"/>
      <c r="BL24" s="514">
        <f t="shared" si="2"/>
        <v>0</v>
      </c>
      <c r="BM24" s="428"/>
      <c r="BN24" s="428"/>
    </row>
    <row r="25" outlineLevel="3">
      <c r="A25" s="428"/>
      <c r="B25" s="428"/>
      <c r="C25" s="428"/>
      <c r="D25" s="428"/>
      <c r="E25" s="486">
        <v>6.0</v>
      </c>
      <c r="G25" s="506"/>
      <c r="H25" s="507"/>
      <c r="I25" s="507"/>
      <c r="J25" s="508"/>
      <c r="K25" s="508"/>
      <c r="L25" s="508"/>
      <c r="M25" s="508"/>
      <c r="N25" s="508"/>
      <c r="O25" s="508"/>
      <c r="P25" s="508"/>
      <c r="Q25" s="508"/>
      <c r="R25" s="508"/>
      <c r="S25" s="508"/>
      <c r="T25" s="508"/>
      <c r="U25" s="508"/>
      <c r="V25" s="508"/>
      <c r="W25" s="508"/>
      <c r="X25" s="508"/>
      <c r="Y25" s="508"/>
      <c r="Z25" s="508"/>
      <c r="AA25" s="508"/>
      <c r="AB25" s="508"/>
      <c r="AC25" s="508"/>
      <c r="AD25" s="508"/>
      <c r="AE25" s="508"/>
      <c r="AF25" s="508"/>
      <c r="AG25" s="508"/>
      <c r="AH25" s="508"/>
      <c r="AI25" s="508"/>
      <c r="AJ25" s="508"/>
      <c r="AK25" s="508"/>
      <c r="AL25" s="508"/>
      <c r="AM25" s="508"/>
      <c r="AN25" s="508"/>
      <c r="AO25" s="508"/>
      <c r="AP25" s="508"/>
      <c r="AQ25" s="508"/>
      <c r="AR25" s="508"/>
      <c r="AS25" s="508"/>
      <c r="AT25" s="508"/>
      <c r="AU25" s="508"/>
      <c r="AV25" s="508"/>
      <c r="AW25" s="508"/>
      <c r="AX25" s="508"/>
      <c r="AY25" s="508"/>
      <c r="AZ25" s="508"/>
      <c r="BA25" s="508"/>
      <c r="BB25" s="508"/>
      <c r="BC25" s="508"/>
      <c r="BD25" s="508"/>
      <c r="BE25" s="508"/>
      <c r="BF25" s="515">
        <v>0.0</v>
      </c>
      <c r="BG25" s="510"/>
      <c r="BH25" s="511">
        <v>0.0</v>
      </c>
      <c r="BI25" s="512" t="str">
        <f t="shared" si="3"/>
        <v/>
      </c>
      <c r="BJ25" s="511">
        <v>0.0</v>
      </c>
      <c r="BK25" s="513"/>
      <c r="BL25" s="514">
        <f t="shared" si="2"/>
        <v>0</v>
      </c>
      <c r="BM25" s="428"/>
      <c r="BN25" s="428"/>
    </row>
    <row r="26" outlineLevel="3">
      <c r="A26" s="428"/>
      <c r="B26" s="428"/>
      <c r="C26" s="428"/>
      <c r="D26" s="428"/>
      <c r="E26" s="486">
        <v>7.0</v>
      </c>
      <c r="G26" s="506"/>
      <c r="H26" s="507"/>
      <c r="I26" s="507"/>
      <c r="J26" s="508"/>
      <c r="K26" s="508"/>
      <c r="L26" s="508"/>
      <c r="M26" s="508"/>
      <c r="N26" s="508"/>
      <c r="O26" s="508"/>
      <c r="P26" s="508"/>
      <c r="Q26" s="508"/>
      <c r="R26" s="508"/>
      <c r="S26" s="508"/>
      <c r="T26" s="508"/>
      <c r="U26" s="508"/>
      <c r="V26" s="508"/>
      <c r="W26" s="508"/>
      <c r="X26" s="508"/>
      <c r="Y26" s="508"/>
      <c r="Z26" s="508"/>
      <c r="AA26" s="508"/>
      <c r="AB26" s="508"/>
      <c r="AC26" s="508"/>
      <c r="AD26" s="508"/>
      <c r="AE26" s="508"/>
      <c r="AF26" s="508"/>
      <c r="AG26" s="508"/>
      <c r="AH26" s="508"/>
      <c r="AI26" s="508"/>
      <c r="AJ26" s="508"/>
      <c r="AK26" s="508"/>
      <c r="AL26" s="508"/>
      <c r="AM26" s="508"/>
      <c r="AN26" s="508"/>
      <c r="AO26" s="508"/>
      <c r="AP26" s="508"/>
      <c r="AQ26" s="508"/>
      <c r="AR26" s="508"/>
      <c r="AS26" s="508"/>
      <c r="AT26" s="508"/>
      <c r="AU26" s="508"/>
      <c r="AV26" s="508"/>
      <c r="AW26" s="508"/>
      <c r="AX26" s="508"/>
      <c r="AY26" s="508"/>
      <c r="AZ26" s="508"/>
      <c r="BA26" s="508"/>
      <c r="BB26" s="508"/>
      <c r="BC26" s="508"/>
      <c r="BD26" s="508"/>
      <c r="BE26" s="508"/>
      <c r="BF26" s="515">
        <v>0.0</v>
      </c>
      <c r="BG26" s="510"/>
      <c r="BH26" s="511">
        <v>0.0</v>
      </c>
      <c r="BI26" s="512" t="str">
        <f t="shared" si="3"/>
        <v/>
      </c>
      <c r="BJ26" s="511">
        <v>0.0</v>
      </c>
      <c r="BK26" s="513"/>
      <c r="BL26" s="514">
        <f t="shared" si="2"/>
        <v>0</v>
      </c>
      <c r="BM26" s="428"/>
      <c r="BN26" s="428"/>
    </row>
    <row r="27" outlineLevel="3">
      <c r="A27" s="428"/>
      <c r="B27" s="428"/>
      <c r="C27" s="428"/>
      <c r="D27" s="428"/>
      <c r="E27" s="486">
        <v>8.0</v>
      </c>
      <c r="G27" s="506"/>
      <c r="H27" s="507"/>
      <c r="I27" s="507"/>
      <c r="J27" s="508"/>
      <c r="K27" s="508"/>
      <c r="L27" s="508"/>
      <c r="M27" s="508"/>
      <c r="N27" s="508"/>
      <c r="O27" s="508"/>
      <c r="P27" s="508"/>
      <c r="Q27" s="508"/>
      <c r="R27" s="508"/>
      <c r="S27" s="508"/>
      <c r="T27" s="508"/>
      <c r="U27" s="508"/>
      <c r="V27" s="508"/>
      <c r="W27" s="508"/>
      <c r="X27" s="508"/>
      <c r="Y27" s="508"/>
      <c r="Z27" s="508"/>
      <c r="AA27" s="508"/>
      <c r="AB27" s="508"/>
      <c r="AC27" s="508"/>
      <c r="AD27" s="508"/>
      <c r="AE27" s="508"/>
      <c r="AF27" s="508"/>
      <c r="AG27" s="508"/>
      <c r="AH27" s="508"/>
      <c r="AI27" s="508"/>
      <c r="AJ27" s="508"/>
      <c r="AK27" s="508"/>
      <c r="AL27" s="508"/>
      <c r="AM27" s="508"/>
      <c r="AN27" s="508"/>
      <c r="AO27" s="508"/>
      <c r="AP27" s="508"/>
      <c r="AQ27" s="508"/>
      <c r="AR27" s="508"/>
      <c r="AS27" s="508"/>
      <c r="AT27" s="508"/>
      <c r="AU27" s="508"/>
      <c r="AV27" s="508"/>
      <c r="AW27" s="508"/>
      <c r="AX27" s="508"/>
      <c r="AY27" s="508"/>
      <c r="AZ27" s="508"/>
      <c r="BA27" s="508"/>
      <c r="BB27" s="508"/>
      <c r="BC27" s="508"/>
      <c r="BD27" s="508"/>
      <c r="BE27" s="508"/>
      <c r="BF27" s="515">
        <v>0.0</v>
      </c>
      <c r="BG27" s="510"/>
      <c r="BH27" s="511">
        <v>0.0</v>
      </c>
      <c r="BI27" s="512" t="str">
        <f t="shared" si="3"/>
        <v/>
      </c>
      <c r="BJ27" s="511">
        <v>0.0</v>
      </c>
      <c r="BK27" s="513"/>
      <c r="BL27" s="514">
        <f t="shared" si="2"/>
        <v>0</v>
      </c>
      <c r="BM27" s="428"/>
      <c r="BN27" s="428"/>
    </row>
    <row r="28" outlineLevel="3">
      <c r="A28" s="428"/>
      <c r="B28" s="428"/>
      <c r="C28" s="428"/>
      <c r="D28" s="428"/>
      <c r="E28" s="486">
        <v>9.0</v>
      </c>
      <c r="G28" s="506"/>
      <c r="H28" s="507"/>
      <c r="I28" s="507"/>
      <c r="J28" s="508"/>
      <c r="K28" s="508"/>
      <c r="L28" s="508"/>
      <c r="M28" s="508"/>
      <c r="N28" s="508"/>
      <c r="O28" s="508"/>
      <c r="P28" s="508"/>
      <c r="Q28" s="508"/>
      <c r="R28" s="508"/>
      <c r="S28" s="508"/>
      <c r="T28" s="508"/>
      <c r="U28" s="508"/>
      <c r="V28" s="508"/>
      <c r="W28" s="508"/>
      <c r="X28" s="508"/>
      <c r="Y28" s="508"/>
      <c r="Z28" s="508"/>
      <c r="AA28" s="508"/>
      <c r="AB28" s="508"/>
      <c r="AC28" s="508"/>
      <c r="AD28" s="508"/>
      <c r="AE28" s="508"/>
      <c r="AF28" s="508"/>
      <c r="AG28" s="508"/>
      <c r="AH28" s="508"/>
      <c r="AI28" s="508"/>
      <c r="AJ28" s="508"/>
      <c r="AK28" s="508"/>
      <c r="AL28" s="508"/>
      <c r="AM28" s="508"/>
      <c r="AN28" s="508"/>
      <c r="AO28" s="508"/>
      <c r="AP28" s="508"/>
      <c r="AQ28" s="508"/>
      <c r="AR28" s="508"/>
      <c r="AS28" s="508"/>
      <c r="AT28" s="508"/>
      <c r="AU28" s="508"/>
      <c r="AV28" s="508"/>
      <c r="AW28" s="508"/>
      <c r="AX28" s="508"/>
      <c r="AY28" s="508"/>
      <c r="AZ28" s="508"/>
      <c r="BA28" s="508"/>
      <c r="BB28" s="508"/>
      <c r="BC28" s="508"/>
      <c r="BD28" s="508"/>
      <c r="BE28" s="508"/>
      <c r="BF28" s="515">
        <v>0.0</v>
      </c>
      <c r="BG28" s="510"/>
      <c r="BH28" s="511">
        <v>0.0</v>
      </c>
      <c r="BI28" s="512" t="str">
        <f t="shared" si="3"/>
        <v/>
      </c>
      <c r="BJ28" s="511">
        <v>0.0</v>
      </c>
      <c r="BK28" s="513"/>
      <c r="BL28" s="514">
        <f t="shared" si="2"/>
        <v>0</v>
      </c>
      <c r="BM28" s="428"/>
      <c r="BN28" s="428"/>
    </row>
    <row r="29" outlineLevel="3">
      <c r="A29" s="428"/>
      <c r="B29" s="428"/>
      <c r="C29" s="428"/>
      <c r="D29" s="428"/>
      <c r="E29" s="486">
        <v>10.0</v>
      </c>
      <c r="G29" s="506"/>
      <c r="H29" s="507"/>
      <c r="I29" s="507"/>
      <c r="J29" s="508"/>
      <c r="K29" s="508"/>
      <c r="L29" s="508"/>
      <c r="M29" s="508"/>
      <c r="N29" s="508"/>
      <c r="O29" s="508"/>
      <c r="P29" s="508"/>
      <c r="Q29" s="508"/>
      <c r="R29" s="508"/>
      <c r="S29" s="508"/>
      <c r="T29" s="508"/>
      <c r="U29" s="508"/>
      <c r="V29" s="508"/>
      <c r="W29" s="508"/>
      <c r="X29" s="508"/>
      <c r="Y29" s="508"/>
      <c r="Z29" s="508"/>
      <c r="AA29" s="508"/>
      <c r="AB29" s="508"/>
      <c r="AC29" s="508"/>
      <c r="AD29" s="508"/>
      <c r="AE29" s="508"/>
      <c r="AF29" s="508"/>
      <c r="AG29" s="508"/>
      <c r="AH29" s="508"/>
      <c r="AI29" s="508"/>
      <c r="AJ29" s="508"/>
      <c r="AK29" s="508"/>
      <c r="AL29" s="508"/>
      <c r="AM29" s="508"/>
      <c r="AN29" s="508"/>
      <c r="AO29" s="508"/>
      <c r="AP29" s="508"/>
      <c r="AQ29" s="508"/>
      <c r="AR29" s="508"/>
      <c r="AS29" s="508"/>
      <c r="AT29" s="508"/>
      <c r="AU29" s="508"/>
      <c r="AV29" s="508"/>
      <c r="AW29" s="508"/>
      <c r="AX29" s="508"/>
      <c r="AY29" s="508"/>
      <c r="AZ29" s="508"/>
      <c r="BA29" s="508"/>
      <c r="BB29" s="508"/>
      <c r="BC29" s="508"/>
      <c r="BD29" s="508"/>
      <c r="BE29" s="508"/>
      <c r="BF29" s="515">
        <v>0.0</v>
      </c>
      <c r="BG29" s="510"/>
      <c r="BH29" s="511">
        <v>0.0</v>
      </c>
      <c r="BI29" s="512" t="str">
        <f t="shared" si="3"/>
        <v/>
      </c>
      <c r="BJ29" s="511">
        <v>0.0</v>
      </c>
      <c r="BK29" s="513"/>
      <c r="BL29" s="514">
        <f t="shared" si="2"/>
        <v>0</v>
      </c>
      <c r="BM29" s="428"/>
      <c r="BN29" s="428"/>
    </row>
    <row r="30" outlineLevel="3">
      <c r="A30" s="428"/>
      <c r="B30" s="428"/>
      <c r="C30" s="428"/>
      <c r="D30" s="428"/>
      <c r="E30" s="517"/>
      <c r="F30" s="517"/>
      <c r="G30" s="517"/>
      <c r="H30" s="517"/>
      <c r="I30" s="517"/>
      <c r="J30" s="517"/>
      <c r="K30" s="517"/>
      <c r="L30" s="517"/>
      <c r="M30" s="517"/>
      <c r="N30" s="517"/>
      <c r="O30" s="517"/>
      <c r="P30" s="517"/>
      <c r="Q30" s="517"/>
      <c r="R30" s="517"/>
      <c r="S30" s="517"/>
      <c r="T30" s="517"/>
      <c r="U30" s="517"/>
      <c r="V30" s="517"/>
      <c r="W30" s="517"/>
      <c r="X30" s="517"/>
      <c r="Y30" s="517"/>
      <c r="Z30" s="517"/>
      <c r="AA30" s="517"/>
      <c r="AB30" s="517"/>
      <c r="AC30" s="517"/>
      <c r="AD30" s="517"/>
      <c r="AE30" s="517"/>
      <c r="AF30" s="517"/>
      <c r="AG30" s="517"/>
      <c r="AH30" s="517"/>
      <c r="AI30" s="517"/>
      <c r="AJ30" s="517"/>
      <c r="AK30" s="517"/>
      <c r="AL30" s="517"/>
      <c r="AM30" s="517"/>
      <c r="AN30" s="517"/>
      <c r="AO30" s="517"/>
      <c r="AP30" s="517"/>
      <c r="AQ30" s="517"/>
      <c r="AR30" s="517"/>
      <c r="AS30" s="517"/>
      <c r="AT30" s="517"/>
      <c r="AU30" s="517"/>
      <c r="AV30" s="517"/>
      <c r="AW30" s="517"/>
      <c r="AX30" s="517"/>
      <c r="AY30" s="517"/>
      <c r="AZ30" s="517"/>
      <c r="BA30" s="517"/>
      <c r="BB30" s="517"/>
      <c r="BC30" s="517"/>
      <c r="BD30" s="517"/>
      <c r="BE30" s="517"/>
      <c r="BF30" s="517"/>
      <c r="BG30" s="517"/>
      <c r="BH30" s="517"/>
      <c r="BI30" s="517"/>
      <c r="BJ30" s="517"/>
      <c r="BK30" s="517"/>
      <c r="BL30" s="517"/>
      <c r="BM30" s="428"/>
      <c r="BN30" s="428"/>
    </row>
    <row r="31" outlineLevel="3">
      <c r="A31" s="428"/>
      <c r="B31" s="428"/>
      <c r="C31" s="428"/>
      <c r="D31" s="428"/>
      <c r="E31" s="428"/>
      <c r="F31" s="428"/>
      <c r="G31" s="428"/>
      <c r="H31" s="428"/>
      <c r="I31" s="428"/>
      <c r="J31" s="428"/>
      <c r="K31" s="428"/>
      <c r="L31" s="428"/>
      <c r="M31" s="428"/>
      <c r="N31" s="428"/>
      <c r="O31" s="428"/>
      <c r="P31" s="428"/>
      <c r="Q31" s="428"/>
      <c r="R31" s="428"/>
      <c r="S31" s="428"/>
      <c r="T31" s="428"/>
      <c r="U31" s="428"/>
      <c r="V31" s="428"/>
      <c r="W31" s="428"/>
      <c r="X31" s="428"/>
      <c r="Y31" s="428"/>
      <c r="Z31" s="428"/>
      <c r="AA31" s="428"/>
      <c r="AB31" s="428"/>
      <c r="AC31" s="428"/>
      <c r="AD31" s="428"/>
      <c r="AE31" s="428"/>
      <c r="AF31" s="428"/>
      <c r="AG31" s="428"/>
      <c r="AH31" s="428"/>
      <c r="AI31" s="428"/>
      <c r="AJ31" s="428"/>
      <c r="AK31" s="428"/>
      <c r="AL31" s="428"/>
      <c r="AM31" s="428"/>
      <c r="AN31" s="428"/>
      <c r="AO31" s="428"/>
      <c r="AP31" s="428"/>
      <c r="AQ31" s="428"/>
      <c r="AR31" s="428"/>
      <c r="AS31" s="428"/>
      <c r="AT31" s="428"/>
      <c r="AU31" s="428"/>
      <c r="AV31" s="428"/>
      <c r="AW31" s="428"/>
      <c r="AX31" s="428"/>
      <c r="AY31" s="428"/>
      <c r="AZ31" s="428"/>
      <c r="BA31" s="428"/>
      <c r="BB31" s="428"/>
      <c r="BC31" s="428"/>
      <c r="BD31" s="428"/>
      <c r="BE31" s="428"/>
      <c r="BF31" s="428"/>
      <c r="BG31" s="428"/>
      <c r="BH31" s="428"/>
      <c r="BI31" s="428"/>
      <c r="BJ31" s="428"/>
      <c r="BK31" s="428"/>
      <c r="BL31" s="428"/>
      <c r="BM31" s="428"/>
      <c r="BN31" s="428"/>
    </row>
    <row r="32" ht="7.5" customHeight="1" outlineLevel="2">
      <c r="A32" s="428"/>
      <c r="B32" s="428"/>
      <c r="C32" s="428"/>
      <c r="D32" s="428"/>
      <c r="E32" s="428"/>
      <c r="F32" s="428"/>
      <c r="G32" s="428"/>
      <c r="H32" s="428"/>
      <c r="I32" s="428"/>
      <c r="J32" s="428"/>
      <c r="K32" s="428"/>
      <c r="L32" s="428"/>
      <c r="M32" s="428"/>
      <c r="N32" s="428"/>
      <c r="O32" s="428"/>
      <c r="P32" s="428"/>
      <c r="Q32" s="428"/>
      <c r="R32" s="428"/>
      <c r="S32" s="428"/>
      <c r="T32" s="428"/>
      <c r="U32" s="428"/>
      <c r="V32" s="428"/>
      <c r="W32" s="428"/>
      <c r="X32" s="428"/>
      <c r="Y32" s="428"/>
      <c r="Z32" s="428"/>
      <c r="AA32" s="428"/>
      <c r="AB32" s="428"/>
      <c r="AC32" s="428"/>
      <c r="AD32" s="428"/>
      <c r="AE32" s="428"/>
      <c r="AF32" s="428"/>
      <c r="AG32" s="428"/>
      <c r="AH32" s="428"/>
      <c r="AI32" s="428"/>
      <c r="AJ32" s="428"/>
      <c r="AK32" s="428"/>
      <c r="AL32" s="428"/>
      <c r="AM32" s="428"/>
      <c r="AN32" s="428"/>
      <c r="AO32" s="428"/>
      <c r="AP32" s="428"/>
      <c r="AQ32" s="428"/>
      <c r="AR32" s="428"/>
      <c r="AS32" s="428"/>
      <c r="AT32" s="428"/>
      <c r="AU32" s="428"/>
      <c r="AV32" s="428"/>
      <c r="AW32" s="428"/>
      <c r="AX32" s="428"/>
      <c r="AY32" s="428"/>
      <c r="AZ32" s="428"/>
      <c r="BA32" s="428"/>
      <c r="BB32" s="428"/>
      <c r="BC32" s="428"/>
      <c r="BD32" s="428"/>
      <c r="BE32" s="428"/>
      <c r="BF32" s="428"/>
      <c r="BG32" s="428"/>
      <c r="BH32" s="428"/>
      <c r="BI32" s="428"/>
      <c r="BJ32" s="428"/>
      <c r="BK32" s="428"/>
      <c r="BL32" s="428"/>
      <c r="BM32" s="428"/>
      <c r="BN32" s="428"/>
    </row>
    <row r="33" outlineLevel="2">
      <c r="A33" s="428"/>
      <c r="B33" s="428"/>
      <c r="C33" s="478"/>
      <c r="D33" s="479" t="s">
        <v>203</v>
      </c>
      <c r="E33" s="181"/>
      <c r="F33" s="480" t="s">
        <v>237</v>
      </c>
      <c r="G33" s="480" t="s">
        <v>238</v>
      </c>
      <c r="H33" s="480" t="s">
        <v>188</v>
      </c>
      <c r="I33" s="480" t="s">
        <v>177</v>
      </c>
      <c r="J33" s="481" t="s">
        <v>206</v>
      </c>
      <c r="K33" s="428"/>
      <c r="L33" s="428"/>
      <c r="M33" s="428"/>
      <c r="N33" s="428"/>
      <c r="O33" s="428"/>
      <c r="P33" s="428"/>
      <c r="Q33" s="428"/>
      <c r="R33" s="428"/>
      <c r="S33" s="428"/>
      <c r="T33" s="428"/>
      <c r="U33" s="428"/>
      <c r="V33" s="428"/>
      <c r="W33" s="428"/>
      <c r="X33" s="428"/>
      <c r="Y33" s="428"/>
      <c r="Z33" s="428"/>
      <c r="AA33" s="428"/>
      <c r="AB33" s="428"/>
      <c r="AC33" s="428"/>
      <c r="AD33" s="428"/>
      <c r="AE33" s="428"/>
      <c r="AF33" s="428"/>
      <c r="AG33" s="428"/>
      <c r="AH33" s="428"/>
      <c r="AI33" s="428"/>
      <c r="AJ33" s="428"/>
      <c r="AK33" s="428"/>
      <c r="AL33" s="428"/>
      <c r="AM33" s="428"/>
      <c r="AN33" s="428"/>
      <c r="AO33" s="428"/>
      <c r="AP33" s="428"/>
      <c r="AQ33" s="428"/>
      <c r="AR33" s="428"/>
      <c r="AS33" s="428"/>
      <c r="AT33" s="428"/>
      <c r="AU33" s="428"/>
      <c r="AV33" s="428"/>
      <c r="AW33" s="428"/>
      <c r="AX33" s="428"/>
      <c r="AY33" s="428"/>
      <c r="AZ33" s="428"/>
      <c r="BA33" s="428"/>
      <c r="BB33" s="428"/>
      <c r="BC33" s="428"/>
      <c r="BD33" s="428"/>
      <c r="BE33" s="428"/>
      <c r="BF33" s="482" t="s">
        <v>207</v>
      </c>
      <c r="BG33" s="428"/>
      <c r="BH33" s="483"/>
      <c r="BI33" s="484" t="s">
        <v>191</v>
      </c>
      <c r="BJ33" s="485"/>
      <c r="BK33" s="486" t="s">
        <v>177</v>
      </c>
      <c r="BL33" s="468" t="s">
        <v>208</v>
      </c>
      <c r="BM33" s="428"/>
      <c r="BN33" s="428"/>
    </row>
    <row r="34" outlineLevel="2">
      <c r="A34" s="428"/>
      <c r="B34" s="428"/>
      <c r="C34" s="428"/>
      <c r="D34" s="487" t="s">
        <v>190</v>
      </c>
      <c r="E34" s="181"/>
      <c r="F34" s="488" t="s">
        <v>209</v>
      </c>
      <c r="G34" s="488" t="s">
        <v>239</v>
      </c>
      <c r="H34" s="489">
        <v>20.0</v>
      </c>
      <c r="I34" s="490">
        <v>25.0</v>
      </c>
      <c r="J34" s="491">
        <f>IFERROR(I34/H34)</f>
        <v>1.25</v>
      </c>
      <c r="K34" s="428"/>
      <c r="L34" s="428"/>
      <c r="M34" s="428"/>
      <c r="N34" s="428"/>
      <c r="O34" s="428"/>
      <c r="P34" s="428"/>
      <c r="Q34" s="428"/>
      <c r="R34" s="428"/>
      <c r="S34" s="428"/>
      <c r="T34" s="428"/>
      <c r="U34" s="428"/>
      <c r="V34" s="428"/>
      <c r="W34" s="428"/>
      <c r="X34" s="428"/>
      <c r="Y34" s="428"/>
      <c r="Z34" s="428"/>
      <c r="AA34" s="428"/>
      <c r="AB34" s="428"/>
      <c r="AC34" s="428"/>
      <c r="AD34" s="428"/>
      <c r="AE34" s="428"/>
      <c r="AF34" s="428"/>
      <c r="AG34" s="428"/>
      <c r="AH34" s="428"/>
      <c r="AI34" s="428"/>
      <c r="AJ34" s="428"/>
      <c r="AK34" s="428"/>
      <c r="AL34" s="428"/>
      <c r="AM34" s="428"/>
      <c r="AN34" s="428"/>
      <c r="AO34" s="428"/>
      <c r="AP34" s="428"/>
      <c r="AQ34" s="428"/>
      <c r="AR34" s="428"/>
      <c r="AS34" s="428"/>
      <c r="AT34" s="428"/>
      <c r="AU34" s="428"/>
      <c r="AV34" s="428"/>
      <c r="AW34" s="428"/>
      <c r="AX34" s="428"/>
      <c r="AY34" s="428"/>
      <c r="AZ34" s="428"/>
      <c r="BA34" s="428"/>
      <c r="BB34" s="428"/>
      <c r="BC34" s="428"/>
      <c r="BD34" s="428"/>
      <c r="BE34" s="428"/>
      <c r="BF34" s="518">
        <f>SUM(BF39:BF48)</f>
        <v>13000</v>
      </c>
      <c r="BG34" s="428"/>
      <c r="BH34" s="493" t="s">
        <v>211</v>
      </c>
      <c r="BI34" s="519"/>
      <c r="BJ34" s="495" t="str">
        <f>if(BL34=1,"1","0")</f>
        <v>1</v>
      </c>
      <c r="BK34" s="496">
        <v>7.0</v>
      </c>
      <c r="BL34" s="520">
        <f>AVERAGE(BI39:BI48)</f>
        <v>1</v>
      </c>
      <c r="BM34" s="428"/>
      <c r="BN34" s="428"/>
    </row>
    <row r="35" ht="7.5" customHeight="1" outlineLevel="3">
      <c r="A35" s="428"/>
      <c r="B35" s="428"/>
      <c r="C35" s="428"/>
      <c r="D35" s="428"/>
      <c r="E35" s="428"/>
      <c r="F35" s="428"/>
      <c r="G35" s="428"/>
      <c r="H35" s="428"/>
      <c r="I35" s="428"/>
      <c r="J35" s="428"/>
      <c r="K35" s="428"/>
      <c r="L35" s="428"/>
      <c r="M35" s="428"/>
      <c r="N35" s="428"/>
      <c r="O35" s="428"/>
      <c r="P35" s="428"/>
      <c r="Q35" s="428"/>
      <c r="R35" s="428"/>
      <c r="S35" s="428"/>
      <c r="T35" s="428"/>
      <c r="U35" s="428"/>
      <c r="V35" s="428"/>
      <c r="W35" s="428"/>
      <c r="X35" s="428"/>
      <c r="Y35" s="428"/>
      <c r="Z35" s="428"/>
      <c r="AA35" s="428"/>
      <c r="AB35" s="428"/>
      <c r="AC35" s="428"/>
      <c r="AD35" s="428"/>
      <c r="AE35" s="428"/>
      <c r="AF35" s="428"/>
      <c r="AG35" s="428"/>
      <c r="AH35" s="428"/>
      <c r="AI35" s="428"/>
      <c r="AJ35" s="428"/>
      <c r="AK35" s="428"/>
      <c r="AL35" s="428"/>
      <c r="AM35" s="428"/>
      <c r="AN35" s="428"/>
      <c r="AO35" s="428"/>
      <c r="AP35" s="428"/>
      <c r="AQ35" s="428"/>
      <c r="AR35" s="428"/>
      <c r="AS35" s="428"/>
      <c r="AT35" s="428"/>
      <c r="AU35" s="428"/>
      <c r="AV35" s="428"/>
      <c r="AW35" s="428"/>
      <c r="AX35" s="428"/>
      <c r="AY35" s="428"/>
      <c r="AZ35" s="428"/>
      <c r="BA35" s="428"/>
      <c r="BB35" s="428"/>
      <c r="BC35" s="428"/>
      <c r="BD35" s="428"/>
      <c r="BE35" s="428"/>
      <c r="BF35" s="428"/>
      <c r="BG35" s="428"/>
      <c r="BH35" s="428"/>
      <c r="BI35" s="428"/>
      <c r="BJ35" s="428"/>
      <c r="BK35" s="428"/>
      <c r="BL35" s="428"/>
      <c r="BM35" s="428"/>
      <c r="BN35" s="428"/>
    </row>
    <row r="36" outlineLevel="3">
      <c r="A36" s="428"/>
      <c r="B36" s="428"/>
      <c r="C36" s="428"/>
      <c r="D36" s="428"/>
      <c r="E36" s="498" t="s">
        <v>212</v>
      </c>
      <c r="F36" s="499" t="s">
        <v>213</v>
      </c>
      <c r="G36" s="498" t="s">
        <v>214</v>
      </c>
      <c r="H36" s="521"/>
      <c r="I36" s="521"/>
      <c r="J36" s="500"/>
      <c r="K36" s="182"/>
      <c r="L36" s="182"/>
      <c r="M36" s="182"/>
      <c r="N36" s="182"/>
      <c r="O36" s="182"/>
      <c r="P36" s="182"/>
      <c r="Q36" s="182"/>
      <c r="R36" s="182"/>
      <c r="S36" s="182"/>
      <c r="T36" s="182"/>
      <c r="U36" s="182"/>
      <c r="V36" s="182"/>
      <c r="W36" s="182"/>
      <c r="X36" s="182"/>
      <c r="Y36" s="182"/>
      <c r="Z36" s="182"/>
      <c r="AA36" s="182"/>
      <c r="AB36" s="182"/>
      <c r="AC36" s="182"/>
      <c r="AD36" s="182"/>
      <c r="AE36" s="182"/>
      <c r="AF36" s="182"/>
      <c r="AG36" s="182"/>
      <c r="AH36" s="182"/>
      <c r="AI36" s="182"/>
      <c r="AJ36" s="182"/>
      <c r="AK36" s="182"/>
      <c r="AL36" s="182"/>
      <c r="AM36" s="182"/>
      <c r="AN36" s="182"/>
      <c r="AO36" s="182"/>
      <c r="AP36" s="182"/>
      <c r="AQ36" s="182"/>
      <c r="AR36" s="182"/>
      <c r="AS36" s="182"/>
      <c r="AT36" s="182"/>
      <c r="AU36" s="182"/>
      <c r="AV36" s="182"/>
      <c r="AW36" s="182"/>
      <c r="AX36" s="182"/>
      <c r="AY36" s="182"/>
      <c r="AZ36" s="182"/>
      <c r="BA36" s="182"/>
      <c r="BB36" s="182"/>
      <c r="BC36" s="182"/>
      <c r="BD36" s="182"/>
      <c r="BE36" s="181"/>
      <c r="BF36" s="501" t="s">
        <v>187</v>
      </c>
      <c r="BG36" s="479" t="s">
        <v>217</v>
      </c>
      <c r="BH36" s="182"/>
      <c r="BI36" s="182"/>
      <c r="BJ36" s="181"/>
      <c r="BK36" s="501" t="s">
        <v>167</v>
      </c>
      <c r="BL36" s="501" t="s">
        <v>218</v>
      </c>
      <c r="BM36" s="428"/>
      <c r="BN36" s="428"/>
    </row>
    <row r="37" outlineLevel="3">
      <c r="A37" s="428"/>
      <c r="B37" s="428"/>
      <c r="C37" s="428"/>
      <c r="D37" s="428"/>
      <c r="E37" s="199"/>
      <c r="F37" s="199"/>
      <c r="G37" s="199"/>
      <c r="H37" s="199"/>
      <c r="I37" s="199"/>
      <c r="J37" s="502" t="s">
        <v>219</v>
      </c>
      <c r="K37" s="182"/>
      <c r="L37" s="182"/>
      <c r="M37" s="181"/>
      <c r="N37" s="502" t="s">
        <v>220</v>
      </c>
      <c r="O37" s="182"/>
      <c r="P37" s="182"/>
      <c r="Q37" s="181"/>
      <c r="R37" s="502" t="s">
        <v>221</v>
      </c>
      <c r="S37" s="182"/>
      <c r="T37" s="182"/>
      <c r="U37" s="181"/>
      <c r="V37" s="502" t="s">
        <v>222</v>
      </c>
      <c r="W37" s="182"/>
      <c r="X37" s="182"/>
      <c r="Y37" s="181"/>
      <c r="Z37" s="502" t="s">
        <v>223</v>
      </c>
      <c r="AA37" s="182"/>
      <c r="AB37" s="182"/>
      <c r="AC37" s="181"/>
      <c r="AD37" s="502" t="s">
        <v>224</v>
      </c>
      <c r="AE37" s="182"/>
      <c r="AF37" s="182"/>
      <c r="AG37" s="181"/>
      <c r="AH37" s="502" t="s">
        <v>225</v>
      </c>
      <c r="AI37" s="182"/>
      <c r="AJ37" s="182"/>
      <c r="AK37" s="181"/>
      <c r="AL37" s="502" t="s">
        <v>226</v>
      </c>
      <c r="AM37" s="182"/>
      <c r="AN37" s="182"/>
      <c r="AO37" s="181"/>
      <c r="AP37" s="502" t="s">
        <v>227</v>
      </c>
      <c r="AQ37" s="182"/>
      <c r="AR37" s="182"/>
      <c r="AS37" s="181"/>
      <c r="AT37" s="502" t="s">
        <v>228</v>
      </c>
      <c r="AU37" s="182"/>
      <c r="AV37" s="182"/>
      <c r="AW37" s="181"/>
      <c r="AX37" s="502" t="s">
        <v>229</v>
      </c>
      <c r="AY37" s="182"/>
      <c r="AZ37" s="182"/>
      <c r="BA37" s="181"/>
      <c r="BB37" s="502" t="s">
        <v>230</v>
      </c>
      <c r="BC37" s="182"/>
      <c r="BD37" s="182"/>
      <c r="BE37" s="181"/>
      <c r="BF37" s="199"/>
      <c r="BG37" s="503" t="s">
        <v>231</v>
      </c>
      <c r="BH37" s="504" t="s">
        <v>232</v>
      </c>
      <c r="BI37" s="503" t="s">
        <v>233</v>
      </c>
      <c r="BJ37" s="504" t="s">
        <v>234</v>
      </c>
      <c r="BK37" s="199"/>
      <c r="BL37" s="199"/>
      <c r="BM37" s="428"/>
      <c r="BN37" s="428"/>
    </row>
    <row r="38" outlineLevel="3">
      <c r="A38" s="428"/>
      <c r="B38" s="428"/>
      <c r="C38" s="428"/>
      <c r="D38" s="428"/>
      <c r="E38" s="183"/>
      <c r="F38" s="183"/>
      <c r="G38" s="183"/>
      <c r="H38" s="183"/>
      <c r="I38" s="183"/>
      <c r="J38" s="505">
        <v>1.0</v>
      </c>
      <c r="K38" s="505">
        <v>2.0</v>
      </c>
      <c r="L38" s="505">
        <v>3.0</v>
      </c>
      <c r="M38" s="505">
        <v>4.0</v>
      </c>
      <c r="N38" s="505">
        <v>1.0</v>
      </c>
      <c r="O38" s="505">
        <v>2.0</v>
      </c>
      <c r="P38" s="505">
        <v>3.0</v>
      </c>
      <c r="Q38" s="505">
        <v>4.0</v>
      </c>
      <c r="R38" s="505">
        <v>1.0</v>
      </c>
      <c r="S38" s="505">
        <v>2.0</v>
      </c>
      <c r="T38" s="505">
        <v>3.0</v>
      </c>
      <c r="U38" s="505">
        <v>4.0</v>
      </c>
      <c r="V38" s="505">
        <v>1.0</v>
      </c>
      <c r="W38" s="505">
        <v>2.0</v>
      </c>
      <c r="X38" s="505">
        <v>3.0</v>
      </c>
      <c r="Y38" s="505">
        <v>4.0</v>
      </c>
      <c r="Z38" s="505">
        <v>1.0</v>
      </c>
      <c r="AA38" s="505">
        <v>2.0</v>
      </c>
      <c r="AB38" s="505">
        <v>3.0</v>
      </c>
      <c r="AC38" s="505">
        <v>4.0</v>
      </c>
      <c r="AD38" s="505">
        <v>1.0</v>
      </c>
      <c r="AE38" s="505">
        <v>2.0</v>
      </c>
      <c r="AF38" s="505">
        <v>3.0</v>
      </c>
      <c r="AG38" s="505">
        <v>4.0</v>
      </c>
      <c r="AH38" s="505">
        <v>1.0</v>
      </c>
      <c r="AI38" s="505">
        <v>2.0</v>
      </c>
      <c r="AJ38" s="505">
        <v>3.0</v>
      </c>
      <c r="AK38" s="505">
        <v>4.0</v>
      </c>
      <c r="AL38" s="505">
        <v>1.0</v>
      </c>
      <c r="AM38" s="505">
        <v>2.0</v>
      </c>
      <c r="AN38" s="505">
        <v>3.0</v>
      </c>
      <c r="AO38" s="505">
        <v>4.0</v>
      </c>
      <c r="AP38" s="505">
        <v>1.0</v>
      </c>
      <c r="AQ38" s="505">
        <v>2.0</v>
      </c>
      <c r="AR38" s="505">
        <v>3.0</v>
      </c>
      <c r="AS38" s="505">
        <v>4.0</v>
      </c>
      <c r="AT38" s="505">
        <v>1.0</v>
      </c>
      <c r="AU38" s="505">
        <v>2.0</v>
      </c>
      <c r="AV38" s="505">
        <v>3.0</v>
      </c>
      <c r="AW38" s="505">
        <v>4.0</v>
      </c>
      <c r="AX38" s="505">
        <v>1.0</v>
      </c>
      <c r="AY38" s="505">
        <v>2.0</v>
      </c>
      <c r="AZ38" s="505">
        <v>3.0</v>
      </c>
      <c r="BA38" s="505">
        <v>4.0</v>
      </c>
      <c r="BB38" s="505">
        <v>1.0</v>
      </c>
      <c r="BC38" s="505">
        <v>2.0</v>
      </c>
      <c r="BD38" s="505">
        <v>3.0</v>
      </c>
      <c r="BE38" s="505">
        <v>4.0</v>
      </c>
      <c r="BF38" s="183"/>
      <c r="BG38" s="183"/>
      <c r="BH38" s="183"/>
      <c r="BI38" s="183"/>
      <c r="BJ38" s="183"/>
      <c r="BK38" s="183"/>
      <c r="BL38" s="183"/>
      <c r="BM38" s="428"/>
      <c r="BN38" s="428"/>
    </row>
    <row r="39" outlineLevel="3">
      <c r="A39" s="428"/>
      <c r="B39" s="428"/>
      <c r="C39" s="428"/>
      <c r="D39" s="428"/>
      <c r="E39" s="486">
        <v>1.0</v>
      </c>
      <c r="F39" s="522" t="s">
        <v>240</v>
      </c>
      <c r="G39" s="506"/>
      <c r="H39" s="507"/>
      <c r="I39" s="507"/>
      <c r="J39" s="523"/>
      <c r="K39" s="523"/>
      <c r="L39" s="523"/>
      <c r="M39" s="523"/>
      <c r="N39" s="523">
        <v>1.0</v>
      </c>
      <c r="O39" s="523">
        <v>1.0</v>
      </c>
      <c r="P39" s="523"/>
      <c r="Q39" s="523"/>
      <c r="R39" s="523"/>
      <c r="S39" s="523"/>
      <c r="T39" s="523"/>
      <c r="U39" s="523"/>
      <c r="V39" s="523"/>
      <c r="W39" s="523"/>
      <c r="X39" s="523"/>
      <c r="Y39" s="523"/>
      <c r="Z39" s="523"/>
      <c r="AA39" s="523"/>
      <c r="AB39" s="523"/>
      <c r="AC39" s="523"/>
      <c r="AD39" s="523"/>
      <c r="AE39" s="523"/>
      <c r="AF39" s="523"/>
      <c r="AG39" s="523"/>
      <c r="AH39" s="523"/>
      <c r="AI39" s="523"/>
      <c r="AJ39" s="523"/>
      <c r="AK39" s="523"/>
      <c r="AL39" s="523"/>
      <c r="AM39" s="523"/>
      <c r="AN39" s="523"/>
      <c r="AO39" s="523"/>
      <c r="AP39" s="523"/>
      <c r="AQ39" s="523"/>
      <c r="AR39" s="523"/>
      <c r="AS39" s="523"/>
      <c r="AT39" s="523"/>
      <c r="AU39" s="523"/>
      <c r="AV39" s="523"/>
      <c r="AW39" s="523"/>
      <c r="AX39" s="523"/>
      <c r="AY39" s="523"/>
      <c r="AZ39" s="523"/>
      <c r="BA39" s="523"/>
      <c r="BB39" s="523"/>
      <c r="BC39" s="523"/>
      <c r="BD39" s="523"/>
      <c r="BE39" s="523"/>
      <c r="BF39" s="509">
        <v>2000.0</v>
      </c>
      <c r="BG39" s="510"/>
      <c r="BH39" s="511">
        <v>30.0</v>
      </c>
      <c r="BI39" s="512">
        <f t="shared" ref="BI39:BI48" si="4">iferror(AVERAGE(J39:BE39))</f>
        <v>1</v>
      </c>
      <c r="BJ39" s="511">
        <v>70.0</v>
      </c>
      <c r="BK39" s="513"/>
      <c r="BL39" s="514">
        <f>iferror((BH39+BJ39)/100)</f>
        <v>1</v>
      </c>
      <c r="BM39" s="428"/>
      <c r="BN39" s="428"/>
    </row>
    <row r="40" outlineLevel="3">
      <c r="A40" s="428"/>
      <c r="B40" s="428"/>
      <c r="C40" s="428"/>
      <c r="D40" s="428"/>
      <c r="E40" s="486">
        <v>2.0</v>
      </c>
      <c r="F40" s="524" t="s">
        <v>241</v>
      </c>
      <c r="G40" s="506"/>
      <c r="H40" s="507"/>
      <c r="I40" s="507"/>
      <c r="J40" s="523"/>
      <c r="K40" s="523"/>
      <c r="L40" s="523"/>
      <c r="M40" s="523"/>
      <c r="N40" s="523"/>
      <c r="O40" s="523">
        <v>1.0</v>
      </c>
      <c r="P40" s="523"/>
      <c r="Q40" s="523"/>
      <c r="R40" s="523"/>
      <c r="S40" s="523"/>
      <c r="T40" s="523"/>
      <c r="U40" s="523"/>
      <c r="V40" s="523"/>
      <c r="W40" s="523"/>
      <c r="X40" s="523"/>
      <c r="Y40" s="523"/>
      <c r="Z40" s="523"/>
      <c r="AA40" s="523"/>
      <c r="AB40" s="523"/>
      <c r="AC40" s="523"/>
      <c r="AD40" s="523"/>
      <c r="AE40" s="523"/>
      <c r="AF40" s="523"/>
      <c r="AG40" s="523"/>
      <c r="AH40" s="523"/>
      <c r="AI40" s="523"/>
      <c r="AJ40" s="523"/>
      <c r="AK40" s="523"/>
      <c r="AL40" s="523"/>
      <c r="AM40" s="523"/>
      <c r="AN40" s="523"/>
      <c r="AO40" s="523"/>
      <c r="AP40" s="523"/>
      <c r="AQ40" s="523"/>
      <c r="AR40" s="523"/>
      <c r="AS40" s="523"/>
      <c r="AT40" s="523"/>
      <c r="AU40" s="523"/>
      <c r="AV40" s="523"/>
      <c r="AW40" s="523"/>
      <c r="AX40" s="523"/>
      <c r="AY40" s="523"/>
      <c r="AZ40" s="523"/>
      <c r="BA40" s="523"/>
      <c r="BB40" s="523"/>
      <c r="BC40" s="523"/>
      <c r="BD40" s="523"/>
      <c r="BE40" s="523"/>
      <c r="BF40" s="509">
        <v>4000.0</v>
      </c>
      <c r="BG40" s="510"/>
      <c r="BH40" s="511">
        <v>30.0</v>
      </c>
      <c r="BI40" s="512">
        <f t="shared" si="4"/>
        <v>1</v>
      </c>
      <c r="BJ40" s="511">
        <v>70.0</v>
      </c>
      <c r="BK40" s="513"/>
      <c r="BL40" s="514">
        <f t="shared" ref="BL40:BL48" si="5">(BH40+BJ40)/100</f>
        <v>1</v>
      </c>
      <c r="BM40" s="428"/>
      <c r="BN40" s="428"/>
    </row>
    <row r="41" outlineLevel="3">
      <c r="A41" s="428"/>
      <c r="B41" s="428"/>
      <c r="C41" s="248" t="s">
        <v>235</v>
      </c>
      <c r="D41" s="428"/>
      <c r="E41" s="486">
        <v>3.0</v>
      </c>
      <c r="F41" s="525" t="s">
        <v>242</v>
      </c>
      <c r="G41" s="506"/>
      <c r="H41" s="507"/>
      <c r="I41" s="507"/>
      <c r="J41" s="523"/>
      <c r="K41" s="523"/>
      <c r="L41" s="523"/>
      <c r="M41" s="523"/>
      <c r="N41" s="523"/>
      <c r="O41" s="523">
        <v>1.0</v>
      </c>
      <c r="P41" s="523"/>
      <c r="Q41" s="523"/>
      <c r="R41" s="523"/>
      <c r="S41" s="523"/>
      <c r="T41" s="523"/>
      <c r="U41" s="523"/>
      <c r="V41" s="523"/>
      <c r="W41" s="523"/>
      <c r="X41" s="523"/>
      <c r="Y41" s="523"/>
      <c r="Z41" s="523"/>
      <c r="AA41" s="523"/>
      <c r="AB41" s="523"/>
      <c r="AC41" s="523"/>
      <c r="AD41" s="523"/>
      <c r="AE41" s="523"/>
      <c r="AF41" s="523"/>
      <c r="AG41" s="523"/>
      <c r="AH41" s="523"/>
      <c r="AI41" s="523"/>
      <c r="AJ41" s="523"/>
      <c r="AK41" s="523"/>
      <c r="AL41" s="523"/>
      <c r="AM41" s="523"/>
      <c r="AN41" s="523"/>
      <c r="AO41" s="523"/>
      <c r="AP41" s="523"/>
      <c r="AQ41" s="523"/>
      <c r="AR41" s="523"/>
      <c r="AS41" s="523"/>
      <c r="AT41" s="523"/>
      <c r="AU41" s="523"/>
      <c r="AV41" s="523"/>
      <c r="AW41" s="523"/>
      <c r="AX41" s="523"/>
      <c r="AY41" s="523"/>
      <c r="AZ41" s="523"/>
      <c r="BA41" s="523"/>
      <c r="BB41" s="523"/>
      <c r="BC41" s="523"/>
      <c r="BD41" s="523"/>
      <c r="BE41" s="523"/>
      <c r="BF41" s="509">
        <v>500.0</v>
      </c>
      <c r="BG41" s="510"/>
      <c r="BH41" s="511">
        <v>30.0</v>
      </c>
      <c r="BI41" s="512">
        <f t="shared" si="4"/>
        <v>1</v>
      </c>
      <c r="BJ41" s="511">
        <v>70.0</v>
      </c>
      <c r="BK41" s="513"/>
      <c r="BL41" s="514">
        <f t="shared" si="5"/>
        <v>1</v>
      </c>
      <c r="BM41" s="428"/>
      <c r="BN41" s="428"/>
    </row>
    <row r="42" outlineLevel="3">
      <c r="A42" s="428"/>
      <c r="B42" s="428"/>
      <c r="C42" s="428"/>
      <c r="D42" s="428"/>
      <c r="E42" s="486">
        <v>4.0</v>
      </c>
      <c r="F42" s="525" t="s">
        <v>243</v>
      </c>
      <c r="G42" s="506"/>
      <c r="H42" s="507"/>
      <c r="I42" s="507"/>
      <c r="J42" s="523"/>
      <c r="K42" s="523"/>
      <c r="L42" s="523"/>
      <c r="M42" s="523"/>
      <c r="N42" s="523"/>
      <c r="O42" s="523">
        <v>1.0</v>
      </c>
      <c r="P42" s="523">
        <v>1.0</v>
      </c>
      <c r="Q42" s="523"/>
      <c r="R42" s="523"/>
      <c r="S42" s="523"/>
      <c r="T42" s="523"/>
      <c r="U42" s="523"/>
      <c r="V42" s="523"/>
      <c r="W42" s="523"/>
      <c r="X42" s="523"/>
      <c r="Y42" s="523"/>
      <c r="Z42" s="523"/>
      <c r="AA42" s="523"/>
      <c r="AB42" s="523"/>
      <c r="AC42" s="523"/>
      <c r="AD42" s="523"/>
      <c r="AE42" s="523"/>
      <c r="AF42" s="523"/>
      <c r="AG42" s="523"/>
      <c r="AH42" s="523"/>
      <c r="AI42" s="523"/>
      <c r="AJ42" s="523"/>
      <c r="AK42" s="523"/>
      <c r="AL42" s="523"/>
      <c r="AM42" s="523"/>
      <c r="AN42" s="523"/>
      <c r="AO42" s="523"/>
      <c r="AP42" s="523"/>
      <c r="AQ42" s="523"/>
      <c r="AR42" s="523"/>
      <c r="AS42" s="523"/>
      <c r="AT42" s="523"/>
      <c r="AU42" s="523"/>
      <c r="AV42" s="523"/>
      <c r="AW42" s="523"/>
      <c r="AX42" s="523"/>
      <c r="AY42" s="523"/>
      <c r="AZ42" s="523"/>
      <c r="BA42" s="523"/>
      <c r="BB42" s="523"/>
      <c r="BC42" s="523"/>
      <c r="BD42" s="523"/>
      <c r="BE42" s="523"/>
      <c r="BF42" s="509">
        <v>1000.0</v>
      </c>
      <c r="BG42" s="510"/>
      <c r="BH42" s="511">
        <v>30.0</v>
      </c>
      <c r="BI42" s="512">
        <f t="shared" si="4"/>
        <v>1</v>
      </c>
      <c r="BJ42" s="511">
        <v>70.0</v>
      </c>
      <c r="BK42" s="513"/>
      <c r="BL42" s="514">
        <f t="shared" si="5"/>
        <v>1</v>
      </c>
      <c r="BM42" s="428"/>
      <c r="BN42" s="428"/>
    </row>
    <row r="43" outlineLevel="3">
      <c r="A43" s="428"/>
      <c r="B43" s="428"/>
      <c r="C43" s="428"/>
      <c r="D43" s="428"/>
      <c r="E43" s="486">
        <v>5.0</v>
      </c>
      <c r="F43" s="525" t="s">
        <v>244</v>
      </c>
      <c r="G43" s="506"/>
      <c r="H43" s="507"/>
      <c r="I43" s="507"/>
      <c r="J43" s="523"/>
      <c r="K43" s="523"/>
      <c r="L43" s="523"/>
      <c r="M43" s="523"/>
      <c r="N43" s="523"/>
      <c r="O43" s="523">
        <v>1.0</v>
      </c>
      <c r="P43" s="523">
        <v>1.0</v>
      </c>
      <c r="Q43" s="523"/>
      <c r="R43" s="523"/>
      <c r="S43" s="523"/>
      <c r="T43" s="523"/>
      <c r="U43" s="523"/>
      <c r="V43" s="523"/>
      <c r="W43" s="523"/>
      <c r="X43" s="523"/>
      <c r="Y43" s="523"/>
      <c r="Z43" s="523"/>
      <c r="AA43" s="523"/>
      <c r="AB43" s="523"/>
      <c r="AC43" s="523"/>
      <c r="AD43" s="523"/>
      <c r="AE43" s="523"/>
      <c r="AF43" s="523"/>
      <c r="AG43" s="523"/>
      <c r="AH43" s="523"/>
      <c r="AI43" s="523"/>
      <c r="AJ43" s="523"/>
      <c r="AK43" s="523"/>
      <c r="AL43" s="523"/>
      <c r="AM43" s="523"/>
      <c r="AN43" s="523"/>
      <c r="AO43" s="523"/>
      <c r="AP43" s="523"/>
      <c r="AQ43" s="523"/>
      <c r="AR43" s="523"/>
      <c r="AS43" s="523"/>
      <c r="AT43" s="523"/>
      <c r="AU43" s="523"/>
      <c r="AV43" s="523"/>
      <c r="AW43" s="523"/>
      <c r="AX43" s="523"/>
      <c r="AY43" s="523"/>
      <c r="AZ43" s="523"/>
      <c r="BA43" s="523"/>
      <c r="BB43" s="523"/>
      <c r="BC43" s="523"/>
      <c r="BD43" s="523"/>
      <c r="BE43" s="523"/>
      <c r="BF43" s="509">
        <v>2000.0</v>
      </c>
      <c r="BG43" s="510"/>
      <c r="BH43" s="511">
        <v>30.0</v>
      </c>
      <c r="BI43" s="512">
        <f t="shared" si="4"/>
        <v>1</v>
      </c>
      <c r="BJ43" s="511">
        <v>70.0</v>
      </c>
      <c r="BK43" s="513"/>
      <c r="BL43" s="514">
        <f t="shared" si="5"/>
        <v>1</v>
      </c>
      <c r="BM43" s="428"/>
      <c r="BN43" s="428"/>
    </row>
    <row r="44" outlineLevel="3">
      <c r="A44" s="428"/>
      <c r="B44" s="428"/>
      <c r="C44" s="428"/>
      <c r="D44" s="428"/>
      <c r="E44" s="486">
        <v>6.0</v>
      </c>
      <c r="F44" s="525" t="s">
        <v>245</v>
      </c>
      <c r="G44" s="506"/>
      <c r="H44" s="507"/>
      <c r="I44" s="507"/>
      <c r="J44" s="523"/>
      <c r="K44" s="523"/>
      <c r="L44" s="523"/>
      <c r="M44" s="523"/>
      <c r="N44" s="523"/>
      <c r="O44" s="523"/>
      <c r="P44" s="523"/>
      <c r="Q44" s="523">
        <v>1.0</v>
      </c>
      <c r="R44" s="523"/>
      <c r="S44" s="523"/>
      <c r="T44" s="523"/>
      <c r="U44" s="523"/>
      <c r="V44" s="523"/>
      <c r="W44" s="523"/>
      <c r="X44" s="523"/>
      <c r="Y44" s="523"/>
      <c r="Z44" s="523"/>
      <c r="AA44" s="523"/>
      <c r="AB44" s="523"/>
      <c r="AC44" s="523"/>
      <c r="AD44" s="523"/>
      <c r="AE44" s="523"/>
      <c r="AF44" s="523"/>
      <c r="AG44" s="523"/>
      <c r="AH44" s="523"/>
      <c r="AI44" s="523"/>
      <c r="AJ44" s="523"/>
      <c r="AK44" s="523"/>
      <c r="AL44" s="523"/>
      <c r="AM44" s="523"/>
      <c r="AN44" s="523"/>
      <c r="AO44" s="523"/>
      <c r="AP44" s="523"/>
      <c r="AQ44" s="523"/>
      <c r="AR44" s="523"/>
      <c r="AS44" s="523"/>
      <c r="AT44" s="523"/>
      <c r="AU44" s="523"/>
      <c r="AV44" s="523"/>
      <c r="AW44" s="523"/>
      <c r="AX44" s="523"/>
      <c r="AY44" s="523"/>
      <c r="AZ44" s="523"/>
      <c r="BA44" s="523"/>
      <c r="BB44" s="523"/>
      <c r="BC44" s="523"/>
      <c r="BD44" s="523"/>
      <c r="BE44" s="523"/>
      <c r="BF44" s="509">
        <v>2000.0</v>
      </c>
      <c r="BG44" s="510"/>
      <c r="BH44" s="511">
        <v>30.0</v>
      </c>
      <c r="BI44" s="512">
        <f t="shared" si="4"/>
        <v>1</v>
      </c>
      <c r="BJ44" s="511">
        <v>70.0</v>
      </c>
      <c r="BK44" s="513"/>
      <c r="BL44" s="514">
        <f t="shared" si="5"/>
        <v>1</v>
      </c>
      <c r="BM44" s="428"/>
      <c r="BN44" s="428"/>
    </row>
    <row r="45" outlineLevel="3">
      <c r="A45" s="428"/>
      <c r="B45" s="428"/>
      <c r="C45" s="428"/>
      <c r="D45" s="428"/>
      <c r="E45" s="486">
        <v>7.0</v>
      </c>
      <c r="F45" s="525" t="s">
        <v>246</v>
      </c>
      <c r="G45" s="506"/>
      <c r="H45" s="507"/>
      <c r="I45" s="507"/>
      <c r="J45" s="523"/>
      <c r="K45" s="523"/>
      <c r="L45" s="523"/>
      <c r="M45" s="523"/>
      <c r="N45" s="523"/>
      <c r="O45" s="523"/>
      <c r="P45" s="523"/>
      <c r="Q45" s="523"/>
      <c r="R45" s="523">
        <v>1.0</v>
      </c>
      <c r="S45" s="523"/>
      <c r="T45" s="523"/>
      <c r="U45" s="523"/>
      <c r="V45" s="523"/>
      <c r="W45" s="523"/>
      <c r="X45" s="523"/>
      <c r="Y45" s="523"/>
      <c r="Z45" s="523"/>
      <c r="AA45" s="523"/>
      <c r="AB45" s="523"/>
      <c r="AC45" s="523"/>
      <c r="AD45" s="523"/>
      <c r="AE45" s="523"/>
      <c r="AF45" s="523"/>
      <c r="AG45" s="523"/>
      <c r="AH45" s="523"/>
      <c r="AI45" s="523"/>
      <c r="AJ45" s="523"/>
      <c r="AK45" s="523"/>
      <c r="AL45" s="523"/>
      <c r="AM45" s="523"/>
      <c r="AN45" s="523"/>
      <c r="AO45" s="523"/>
      <c r="AP45" s="523"/>
      <c r="AQ45" s="523"/>
      <c r="AR45" s="523"/>
      <c r="AS45" s="523"/>
      <c r="AT45" s="523"/>
      <c r="AU45" s="523"/>
      <c r="AV45" s="523"/>
      <c r="AW45" s="523"/>
      <c r="AX45" s="523"/>
      <c r="AY45" s="523"/>
      <c r="AZ45" s="523"/>
      <c r="BA45" s="523"/>
      <c r="BB45" s="523"/>
      <c r="BC45" s="523"/>
      <c r="BD45" s="523"/>
      <c r="BE45" s="523"/>
      <c r="BF45" s="515">
        <v>0.0</v>
      </c>
      <c r="BG45" s="510"/>
      <c r="BH45" s="511">
        <v>30.0</v>
      </c>
      <c r="BI45" s="512">
        <f t="shared" si="4"/>
        <v>1</v>
      </c>
      <c r="BJ45" s="511">
        <v>70.0</v>
      </c>
      <c r="BK45" s="513"/>
      <c r="BL45" s="514">
        <f t="shared" si="5"/>
        <v>1</v>
      </c>
      <c r="BM45" s="428"/>
      <c r="BN45" s="428"/>
    </row>
    <row r="46" outlineLevel="3">
      <c r="A46" s="428"/>
      <c r="B46" s="428"/>
      <c r="C46" s="428"/>
      <c r="D46" s="428"/>
      <c r="E46" s="486">
        <v>8.0</v>
      </c>
      <c r="F46" s="525" t="s">
        <v>247</v>
      </c>
      <c r="G46" s="506"/>
      <c r="H46" s="507"/>
      <c r="I46" s="507"/>
      <c r="J46" s="523"/>
      <c r="K46" s="523"/>
      <c r="L46" s="523"/>
      <c r="M46" s="523"/>
      <c r="N46" s="523"/>
      <c r="O46" s="523"/>
      <c r="P46" s="523"/>
      <c r="Q46" s="523"/>
      <c r="R46" s="523">
        <v>1.0</v>
      </c>
      <c r="S46" s="523"/>
      <c r="T46" s="523"/>
      <c r="U46" s="523"/>
      <c r="V46" s="523"/>
      <c r="W46" s="523"/>
      <c r="X46" s="523"/>
      <c r="Y46" s="523"/>
      <c r="Z46" s="523"/>
      <c r="AA46" s="523"/>
      <c r="AB46" s="523"/>
      <c r="AC46" s="523"/>
      <c r="AD46" s="523"/>
      <c r="AE46" s="523"/>
      <c r="AF46" s="523"/>
      <c r="AG46" s="523"/>
      <c r="AH46" s="523"/>
      <c r="AI46" s="523"/>
      <c r="AJ46" s="523"/>
      <c r="AK46" s="523"/>
      <c r="AL46" s="523"/>
      <c r="AM46" s="523"/>
      <c r="AN46" s="523"/>
      <c r="AO46" s="523"/>
      <c r="AP46" s="523"/>
      <c r="AQ46" s="523"/>
      <c r="AR46" s="523"/>
      <c r="AS46" s="523"/>
      <c r="AT46" s="523"/>
      <c r="AU46" s="523"/>
      <c r="AV46" s="523"/>
      <c r="AW46" s="523"/>
      <c r="AX46" s="523"/>
      <c r="AY46" s="523"/>
      <c r="AZ46" s="523"/>
      <c r="BA46" s="523"/>
      <c r="BB46" s="523"/>
      <c r="BC46" s="523"/>
      <c r="BD46" s="523"/>
      <c r="BE46" s="523"/>
      <c r="BF46" s="509">
        <v>1000.0</v>
      </c>
      <c r="BG46" s="510"/>
      <c r="BH46" s="511">
        <v>30.0</v>
      </c>
      <c r="BI46" s="512">
        <f t="shared" si="4"/>
        <v>1</v>
      </c>
      <c r="BJ46" s="511">
        <v>70.0</v>
      </c>
      <c r="BK46" s="513"/>
      <c r="BL46" s="514">
        <f t="shared" si="5"/>
        <v>1</v>
      </c>
      <c r="BM46" s="428"/>
      <c r="BN46" s="428"/>
    </row>
    <row r="47" outlineLevel="3">
      <c r="A47" s="428"/>
      <c r="B47" s="428"/>
      <c r="C47" s="428"/>
      <c r="D47" s="428"/>
      <c r="E47" s="486">
        <v>9.0</v>
      </c>
      <c r="F47" s="525" t="s">
        <v>248</v>
      </c>
      <c r="G47" s="506"/>
      <c r="H47" s="507"/>
      <c r="I47" s="507"/>
      <c r="J47" s="523"/>
      <c r="K47" s="523"/>
      <c r="L47" s="523"/>
      <c r="M47" s="523"/>
      <c r="N47" s="523"/>
      <c r="O47" s="523"/>
      <c r="P47" s="523"/>
      <c r="Q47" s="523"/>
      <c r="R47" s="523"/>
      <c r="S47" s="523">
        <v>1.0</v>
      </c>
      <c r="T47" s="523"/>
      <c r="U47" s="523"/>
      <c r="V47" s="523"/>
      <c r="W47" s="523"/>
      <c r="X47" s="523"/>
      <c r="Y47" s="523"/>
      <c r="Z47" s="523"/>
      <c r="AA47" s="523"/>
      <c r="AB47" s="523"/>
      <c r="AC47" s="523"/>
      <c r="AD47" s="523"/>
      <c r="AE47" s="523"/>
      <c r="AF47" s="523"/>
      <c r="AG47" s="523"/>
      <c r="AH47" s="523"/>
      <c r="AI47" s="523"/>
      <c r="AJ47" s="523"/>
      <c r="AK47" s="523"/>
      <c r="AL47" s="523"/>
      <c r="AM47" s="523"/>
      <c r="AN47" s="523"/>
      <c r="AO47" s="523"/>
      <c r="AP47" s="523"/>
      <c r="AQ47" s="523"/>
      <c r="AR47" s="523"/>
      <c r="AS47" s="523"/>
      <c r="AT47" s="523"/>
      <c r="AU47" s="523"/>
      <c r="AV47" s="523"/>
      <c r="AW47" s="523"/>
      <c r="AX47" s="523"/>
      <c r="AY47" s="523"/>
      <c r="AZ47" s="523"/>
      <c r="BA47" s="523"/>
      <c r="BB47" s="523"/>
      <c r="BC47" s="523"/>
      <c r="BD47" s="523"/>
      <c r="BE47" s="523"/>
      <c r="BF47" s="515">
        <v>0.0</v>
      </c>
      <c r="BG47" s="510"/>
      <c r="BH47" s="511">
        <v>30.0</v>
      </c>
      <c r="BI47" s="512">
        <f t="shared" si="4"/>
        <v>1</v>
      </c>
      <c r="BJ47" s="511">
        <v>70.0</v>
      </c>
      <c r="BK47" s="513"/>
      <c r="BL47" s="514">
        <f t="shared" si="5"/>
        <v>1</v>
      </c>
      <c r="BM47" s="428"/>
      <c r="BN47" s="428"/>
    </row>
    <row r="48" outlineLevel="3">
      <c r="A48" s="428"/>
      <c r="B48" s="428"/>
      <c r="C48" s="428"/>
      <c r="D48" s="428"/>
      <c r="E48" s="486">
        <v>10.0</v>
      </c>
      <c r="F48" s="525" t="s">
        <v>249</v>
      </c>
      <c r="G48" s="506"/>
      <c r="H48" s="507"/>
      <c r="I48" s="507"/>
      <c r="J48" s="523"/>
      <c r="K48" s="523"/>
      <c r="L48" s="523"/>
      <c r="M48" s="523"/>
      <c r="N48" s="523"/>
      <c r="O48" s="523"/>
      <c r="P48" s="523"/>
      <c r="Q48" s="523"/>
      <c r="R48" s="523"/>
      <c r="S48" s="523">
        <v>1.0</v>
      </c>
      <c r="T48" s="523">
        <v>1.0</v>
      </c>
      <c r="U48" s="523">
        <v>1.0</v>
      </c>
      <c r="V48" s="523">
        <v>1.0</v>
      </c>
      <c r="W48" s="523"/>
      <c r="X48" s="523"/>
      <c r="Y48" s="523"/>
      <c r="Z48" s="523"/>
      <c r="AA48" s="523"/>
      <c r="AB48" s="523"/>
      <c r="AC48" s="523"/>
      <c r="AD48" s="523"/>
      <c r="AE48" s="523"/>
      <c r="AF48" s="523"/>
      <c r="AG48" s="523"/>
      <c r="AH48" s="523"/>
      <c r="AI48" s="523"/>
      <c r="AJ48" s="523"/>
      <c r="AK48" s="523"/>
      <c r="AL48" s="523"/>
      <c r="AM48" s="523"/>
      <c r="AN48" s="523"/>
      <c r="AO48" s="523"/>
      <c r="AP48" s="523"/>
      <c r="AQ48" s="523"/>
      <c r="AR48" s="523"/>
      <c r="AS48" s="523"/>
      <c r="AT48" s="523"/>
      <c r="AU48" s="523"/>
      <c r="AV48" s="523"/>
      <c r="AW48" s="523"/>
      <c r="AX48" s="523"/>
      <c r="AY48" s="523"/>
      <c r="AZ48" s="523"/>
      <c r="BA48" s="523"/>
      <c r="BB48" s="523"/>
      <c r="BC48" s="523"/>
      <c r="BD48" s="523"/>
      <c r="BE48" s="523"/>
      <c r="BF48" s="509">
        <v>500.0</v>
      </c>
      <c r="BG48" s="510"/>
      <c r="BH48" s="511">
        <v>30.0</v>
      </c>
      <c r="BI48" s="512">
        <f t="shared" si="4"/>
        <v>1</v>
      </c>
      <c r="BJ48" s="511">
        <v>70.0</v>
      </c>
      <c r="BK48" s="513"/>
      <c r="BL48" s="514">
        <f t="shared" si="5"/>
        <v>1</v>
      </c>
      <c r="BM48" s="428"/>
      <c r="BN48" s="428"/>
    </row>
    <row r="49" outlineLevel="3">
      <c r="A49" s="428"/>
      <c r="B49" s="428"/>
      <c r="C49" s="428"/>
      <c r="D49" s="428"/>
      <c r="E49" s="517"/>
      <c r="F49" s="517"/>
      <c r="G49" s="517"/>
      <c r="H49" s="517"/>
      <c r="I49" s="517"/>
      <c r="J49" s="517"/>
      <c r="K49" s="517"/>
      <c r="L49" s="517"/>
      <c r="M49" s="517"/>
      <c r="N49" s="517"/>
      <c r="O49" s="517"/>
      <c r="P49" s="517"/>
      <c r="Q49" s="517"/>
      <c r="R49" s="517"/>
      <c r="S49" s="517"/>
      <c r="T49" s="517"/>
      <c r="U49" s="517"/>
      <c r="V49" s="517"/>
      <c r="W49" s="517"/>
      <c r="X49" s="517"/>
      <c r="Y49" s="517"/>
      <c r="Z49" s="517"/>
      <c r="AA49" s="517"/>
      <c r="AB49" s="517"/>
      <c r="AC49" s="517"/>
      <c r="AD49" s="517"/>
      <c r="AE49" s="517"/>
      <c r="AF49" s="517"/>
      <c r="AG49" s="517"/>
      <c r="AH49" s="517"/>
      <c r="AI49" s="517"/>
      <c r="AJ49" s="517"/>
      <c r="AK49" s="517"/>
      <c r="AL49" s="517"/>
      <c r="AM49" s="517"/>
      <c r="AN49" s="517"/>
      <c r="AO49" s="517"/>
      <c r="AP49" s="517"/>
      <c r="AQ49" s="517"/>
      <c r="AR49" s="517"/>
      <c r="AS49" s="517"/>
      <c r="AT49" s="517"/>
      <c r="AU49" s="517"/>
      <c r="AV49" s="517"/>
      <c r="AW49" s="517"/>
      <c r="AX49" s="517"/>
      <c r="AY49" s="517"/>
      <c r="AZ49" s="517"/>
      <c r="BA49" s="517"/>
      <c r="BB49" s="517"/>
      <c r="BC49" s="517"/>
      <c r="BD49" s="517"/>
      <c r="BE49" s="517"/>
      <c r="BF49" s="517"/>
      <c r="BG49" s="517"/>
      <c r="BH49" s="517"/>
      <c r="BI49" s="517"/>
      <c r="BJ49" s="517"/>
      <c r="BK49" s="517"/>
      <c r="BL49" s="517"/>
      <c r="BM49" s="428"/>
      <c r="BN49" s="428"/>
    </row>
    <row r="50" outlineLevel="3">
      <c r="A50" s="428"/>
      <c r="B50" s="428"/>
      <c r="C50" s="428"/>
      <c r="D50" s="428"/>
      <c r="E50" s="428"/>
      <c r="F50" s="428"/>
      <c r="G50" s="428"/>
      <c r="H50" s="428"/>
      <c r="I50" s="428"/>
      <c r="J50" s="428"/>
      <c r="K50" s="428"/>
      <c r="L50" s="428"/>
      <c r="M50" s="428"/>
      <c r="N50" s="428"/>
      <c r="O50" s="428"/>
      <c r="P50" s="428"/>
      <c r="Q50" s="428"/>
      <c r="R50" s="428"/>
      <c r="S50" s="428"/>
      <c r="T50" s="428"/>
      <c r="U50" s="428"/>
      <c r="V50" s="428"/>
      <c r="W50" s="428"/>
      <c r="X50" s="428"/>
      <c r="Y50" s="428"/>
      <c r="Z50" s="428"/>
      <c r="AA50" s="428"/>
      <c r="AB50" s="428"/>
      <c r="AC50" s="428"/>
      <c r="AD50" s="428"/>
      <c r="AE50" s="428"/>
      <c r="AF50" s="428"/>
      <c r="AG50" s="428"/>
      <c r="AH50" s="428"/>
      <c r="AI50" s="428"/>
      <c r="AJ50" s="428"/>
      <c r="AK50" s="428"/>
      <c r="AL50" s="428"/>
      <c r="AM50" s="428"/>
      <c r="AN50" s="428"/>
      <c r="AO50" s="428"/>
      <c r="AP50" s="428"/>
      <c r="AQ50" s="428"/>
      <c r="AR50" s="428"/>
      <c r="AS50" s="428"/>
      <c r="AT50" s="428"/>
      <c r="AU50" s="428"/>
      <c r="AV50" s="428"/>
      <c r="AW50" s="428"/>
      <c r="AX50" s="428"/>
      <c r="AY50" s="428"/>
      <c r="AZ50" s="428"/>
      <c r="BA50" s="428"/>
      <c r="BB50" s="428"/>
      <c r="BC50" s="428"/>
      <c r="BD50" s="428"/>
      <c r="BE50" s="428"/>
      <c r="BF50" s="428"/>
      <c r="BG50" s="428"/>
      <c r="BH50" s="428"/>
      <c r="BI50" s="428"/>
      <c r="BJ50" s="428"/>
      <c r="BK50" s="428"/>
      <c r="BL50" s="428"/>
      <c r="BM50" s="428"/>
      <c r="BN50" s="428"/>
    </row>
    <row r="51" ht="7.5" customHeight="1" outlineLevel="2">
      <c r="A51" s="428"/>
      <c r="B51" s="428"/>
      <c r="C51" s="428"/>
      <c r="D51" s="428"/>
      <c r="E51" s="428"/>
      <c r="F51" s="428"/>
      <c r="G51" s="428"/>
      <c r="H51" s="428"/>
      <c r="I51" s="428"/>
      <c r="J51" s="428"/>
      <c r="K51" s="428"/>
      <c r="L51" s="428"/>
      <c r="M51" s="428"/>
      <c r="N51" s="428"/>
      <c r="O51" s="428"/>
      <c r="P51" s="428"/>
      <c r="Q51" s="428"/>
      <c r="R51" s="428"/>
      <c r="S51" s="428"/>
      <c r="T51" s="428"/>
      <c r="U51" s="428"/>
      <c r="V51" s="428"/>
      <c r="W51" s="428"/>
      <c r="X51" s="428"/>
      <c r="Y51" s="428"/>
      <c r="Z51" s="428"/>
      <c r="AA51" s="428"/>
      <c r="AB51" s="428"/>
      <c r="AC51" s="428"/>
      <c r="AD51" s="428"/>
      <c r="AE51" s="428"/>
      <c r="AF51" s="428"/>
      <c r="AG51" s="428"/>
      <c r="AH51" s="428"/>
      <c r="AI51" s="428"/>
      <c r="AJ51" s="428"/>
      <c r="AK51" s="428"/>
      <c r="AL51" s="428"/>
      <c r="AM51" s="428"/>
      <c r="AN51" s="428"/>
      <c r="AO51" s="428"/>
      <c r="AP51" s="428"/>
      <c r="AQ51" s="428"/>
      <c r="AR51" s="428"/>
      <c r="AS51" s="428"/>
      <c r="AT51" s="428"/>
      <c r="AU51" s="428"/>
      <c r="AV51" s="428"/>
      <c r="AW51" s="428"/>
      <c r="AX51" s="428"/>
      <c r="AY51" s="428"/>
      <c r="AZ51" s="428"/>
      <c r="BA51" s="428"/>
      <c r="BB51" s="428"/>
      <c r="BC51" s="428"/>
      <c r="BD51" s="428"/>
      <c r="BE51" s="428"/>
      <c r="BF51" s="428"/>
      <c r="BG51" s="428"/>
      <c r="BH51" s="428"/>
      <c r="BI51" s="428"/>
      <c r="BJ51" s="428"/>
      <c r="BK51" s="428"/>
      <c r="BL51" s="428"/>
      <c r="BM51" s="428"/>
      <c r="BN51" s="428"/>
    </row>
    <row r="52" outlineLevel="2">
      <c r="A52" s="428"/>
      <c r="B52" s="428"/>
      <c r="C52" s="478"/>
      <c r="D52" s="479" t="s">
        <v>203</v>
      </c>
      <c r="E52" s="181"/>
      <c r="F52" s="480" t="s">
        <v>250</v>
      </c>
      <c r="G52" s="480" t="s">
        <v>251</v>
      </c>
      <c r="H52" s="480" t="s">
        <v>188</v>
      </c>
      <c r="I52" s="480" t="s">
        <v>177</v>
      </c>
      <c r="J52" s="481" t="s">
        <v>206</v>
      </c>
      <c r="K52" s="428"/>
      <c r="L52" s="428"/>
      <c r="M52" s="428"/>
      <c r="N52" s="428"/>
      <c r="O52" s="428"/>
      <c r="P52" s="428"/>
      <c r="Q52" s="428"/>
      <c r="R52" s="428"/>
      <c r="S52" s="428"/>
      <c r="T52" s="428"/>
      <c r="U52" s="428"/>
      <c r="V52" s="428"/>
      <c r="W52" s="428"/>
      <c r="X52" s="428"/>
      <c r="Y52" s="428"/>
      <c r="Z52" s="428"/>
      <c r="AA52" s="428"/>
      <c r="AB52" s="428"/>
      <c r="AC52" s="428"/>
      <c r="AD52" s="428"/>
      <c r="AE52" s="428"/>
      <c r="AF52" s="428"/>
      <c r="AG52" s="428"/>
      <c r="AH52" s="428"/>
      <c r="AI52" s="428"/>
      <c r="AJ52" s="428"/>
      <c r="AK52" s="428"/>
      <c r="AL52" s="428"/>
      <c r="AM52" s="428"/>
      <c r="AN52" s="428"/>
      <c r="AO52" s="428"/>
      <c r="AP52" s="428"/>
      <c r="AQ52" s="428"/>
      <c r="AR52" s="428"/>
      <c r="AS52" s="428"/>
      <c r="AT52" s="428"/>
      <c r="AU52" s="428"/>
      <c r="AV52" s="428"/>
      <c r="AW52" s="428"/>
      <c r="AX52" s="428"/>
      <c r="AY52" s="428"/>
      <c r="AZ52" s="428"/>
      <c r="BA52" s="428"/>
      <c r="BB52" s="428"/>
      <c r="BC52" s="428"/>
      <c r="BD52" s="428"/>
      <c r="BE52" s="428"/>
      <c r="BF52" s="482" t="s">
        <v>207</v>
      </c>
      <c r="BG52" s="428"/>
      <c r="BH52" s="483"/>
      <c r="BI52" s="484" t="s">
        <v>191</v>
      </c>
      <c r="BJ52" s="485"/>
      <c r="BK52" s="486" t="s">
        <v>177</v>
      </c>
      <c r="BL52" s="468" t="s">
        <v>208</v>
      </c>
      <c r="BM52" s="428"/>
      <c r="BN52" s="428"/>
    </row>
    <row r="53" outlineLevel="2">
      <c r="A53" s="428"/>
      <c r="B53" s="428"/>
      <c r="C53" s="428"/>
      <c r="D53" s="487" t="s">
        <v>190</v>
      </c>
      <c r="E53" s="181"/>
      <c r="F53" s="488" t="s">
        <v>252</v>
      </c>
      <c r="G53" s="488" t="s">
        <v>253</v>
      </c>
      <c r="H53" s="526">
        <v>0.0</v>
      </c>
      <c r="I53" s="527">
        <v>0.0</v>
      </c>
      <c r="J53" s="491" t="str">
        <f>IFERROR(I53/H53)</f>
        <v/>
      </c>
      <c r="K53" s="428"/>
      <c r="L53" s="428"/>
      <c r="M53" s="428"/>
      <c r="N53" s="428"/>
      <c r="O53" s="428"/>
      <c r="P53" s="428"/>
      <c r="Q53" s="428"/>
      <c r="R53" s="428"/>
      <c r="S53" s="428"/>
      <c r="T53" s="428"/>
      <c r="U53" s="428"/>
      <c r="V53" s="428"/>
      <c r="W53" s="428"/>
      <c r="X53" s="428"/>
      <c r="Y53" s="428"/>
      <c r="Z53" s="428"/>
      <c r="AA53" s="428"/>
      <c r="AB53" s="428"/>
      <c r="AC53" s="428"/>
      <c r="AD53" s="428"/>
      <c r="AE53" s="428"/>
      <c r="AF53" s="428"/>
      <c r="AG53" s="428"/>
      <c r="AH53" s="428"/>
      <c r="AI53" s="428"/>
      <c r="AJ53" s="428"/>
      <c r="AK53" s="428"/>
      <c r="AL53" s="428"/>
      <c r="AM53" s="428"/>
      <c r="AN53" s="428"/>
      <c r="AO53" s="428"/>
      <c r="AP53" s="428"/>
      <c r="AQ53" s="428"/>
      <c r="AR53" s="428"/>
      <c r="AS53" s="428"/>
      <c r="AT53" s="428"/>
      <c r="AU53" s="428"/>
      <c r="AV53" s="428"/>
      <c r="AW53" s="428"/>
      <c r="AX53" s="428"/>
      <c r="AY53" s="428"/>
      <c r="AZ53" s="428"/>
      <c r="BA53" s="428"/>
      <c r="BB53" s="428"/>
      <c r="BC53" s="428"/>
      <c r="BD53" s="428"/>
      <c r="BE53" s="428"/>
      <c r="BF53" s="492">
        <f>SUM(BF58:BF67)</f>
        <v>0</v>
      </c>
      <c r="BG53" s="428"/>
      <c r="BH53" s="493" t="s">
        <v>211</v>
      </c>
      <c r="BI53" s="519"/>
      <c r="BJ53" s="495" t="str">
        <f>if(BL53=1,"1","0")</f>
        <v>0</v>
      </c>
      <c r="BK53" s="496">
        <v>0.0</v>
      </c>
      <c r="BL53" s="520">
        <f>AVERAGE(BI58:BI67)</f>
        <v>0.002083333333</v>
      </c>
      <c r="BM53" s="428"/>
      <c r="BN53" s="428"/>
    </row>
    <row r="54" ht="7.5" customHeight="1" outlineLevel="3">
      <c r="A54" s="428"/>
      <c r="B54" s="428"/>
      <c r="C54" s="428"/>
      <c r="D54" s="428"/>
      <c r="E54" s="428"/>
      <c r="F54" s="428"/>
      <c r="G54" s="428"/>
      <c r="H54" s="428"/>
      <c r="I54" s="428"/>
      <c r="J54" s="428"/>
      <c r="K54" s="428"/>
      <c r="L54" s="428"/>
      <c r="M54" s="428"/>
      <c r="N54" s="428"/>
      <c r="O54" s="428"/>
      <c r="P54" s="428"/>
      <c r="Q54" s="428"/>
      <c r="R54" s="428"/>
      <c r="S54" s="428"/>
      <c r="T54" s="428"/>
      <c r="U54" s="428"/>
      <c r="V54" s="428"/>
      <c r="W54" s="428"/>
      <c r="X54" s="428"/>
      <c r="Y54" s="428"/>
      <c r="Z54" s="428"/>
      <c r="AA54" s="428"/>
      <c r="AB54" s="428"/>
      <c r="AC54" s="428"/>
      <c r="AD54" s="428"/>
      <c r="AE54" s="428"/>
      <c r="AF54" s="428"/>
      <c r="AG54" s="428"/>
      <c r="AH54" s="428"/>
      <c r="AI54" s="428"/>
      <c r="AJ54" s="428"/>
      <c r="AK54" s="428"/>
      <c r="AL54" s="428"/>
      <c r="AM54" s="428"/>
      <c r="AN54" s="428"/>
      <c r="AO54" s="428"/>
      <c r="AP54" s="428"/>
      <c r="AQ54" s="428"/>
      <c r="AR54" s="428"/>
      <c r="AS54" s="428"/>
      <c r="AT54" s="428"/>
      <c r="AU54" s="428"/>
      <c r="AV54" s="428"/>
      <c r="AW54" s="428"/>
      <c r="AX54" s="428"/>
      <c r="AY54" s="428"/>
      <c r="AZ54" s="428"/>
      <c r="BA54" s="428"/>
      <c r="BB54" s="428"/>
      <c r="BC54" s="428"/>
      <c r="BD54" s="428"/>
      <c r="BE54" s="428"/>
      <c r="BF54" s="428"/>
      <c r="BG54" s="428"/>
      <c r="BH54" s="428"/>
      <c r="BI54" s="428"/>
      <c r="BJ54" s="428"/>
      <c r="BK54" s="428"/>
      <c r="BL54" s="428"/>
      <c r="BM54" s="428"/>
      <c r="BN54" s="428"/>
    </row>
    <row r="55" outlineLevel="3">
      <c r="A55" s="428"/>
      <c r="B55" s="428"/>
      <c r="C55" s="428"/>
      <c r="D55" s="428"/>
      <c r="E55" s="498" t="s">
        <v>212</v>
      </c>
      <c r="F55" s="499" t="s">
        <v>213</v>
      </c>
      <c r="G55" s="498" t="s">
        <v>214</v>
      </c>
      <c r="H55" s="521"/>
      <c r="I55" s="521"/>
      <c r="J55" s="500"/>
      <c r="K55" s="182"/>
      <c r="L55" s="182"/>
      <c r="M55" s="182"/>
      <c r="N55" s="182"/>
      <c r="O55" s="182"/>
      <c r="P55" s="182"/>
      <c r="Q55" s="182"/>
      <c r="R55" s="182"/>
      <c r="S55" s="182"/>
      <c r="T55" s="182"/>
      <c r="U55" s="182"/>
      <c r="V55" s="182"/>
      <c r="W55" s="182"/>
      <c r="X55" s="182"/>
      <c r="Y55" s="182"/>
      <c r="Z55" s="182"/>
      <c r="AA55" s="182"/>
      <c r="AB55" s="182"/>
      <c r="AC55" s="182"/>
      <c r="AD55" s="182"/>
      <c r="AE55" s="182"/>
      <c r="AF55" s="182"/>
      <c r="AG55" s="182"/>
      <c r="AH55" s="182"/>
      <c r="AI55" s="182"/>
      <c r="AJ55" s="182"/>
      <c r="AK55" s="182"/>
      <c r="AL55" s="182"/>
      <c r="AM55" s="182"/>
      <c r="AN55" s="182"/>
      <c r="AO55" s="182"/>
      <c r="AP55" s="182"/>
      <c r="AQ55" s="182"/>
      <c r="AR55" s="182"/>
      <c r="AS55" s="182"/>
      <c r="AT55" s="182"/>
      <c r="AU55" s="182"/>
      <c r="AV55" s="182"/>
      <c r="AW55" s="182"/>
      <c r="AX55" s="182"/>
      <c r="AY55" s="182"/>
      <c r="AZ55" s="182"/>
      <c r="BA55" s="182"/>
      <c r="BB55" s="182"/>
      <c r="BC55" s="182"/>
      <c r="BD55" s="182"/>
      <c r="BE55" s="181"/>
      <c r="BF55" s="501" t="s">
        <v>187</v>
      </c>
      <c r="BG55" s="479" t="s">
        <v>217</v>
      </c>
      <c r="BH55" s="182"/>
      <c r="BI55" s="182"/>
      <c r="BJ55" s="181"/>
      <c r="BK55" s="501" t="s">
        <v>167</v>
      </c>
      <c r="BL55" s="501" t="s">
        <v>218</v>
      </c>
      <c r="BM55" s="428"/>
      <c r="BN55" s="428"/>
    </row>
    <row r="56" outlineLevel="3">
      <c r="A56" s="428"/>
      <c r="B56" s="428"/>
      <c r="C56" s="428"/>
      <c r="D56" s="428"/>
      <c r="E56" s="199"/>
      <c r="F56" s="199"/>
      <c r="G56" s="199"/>
      <c r="H56" s="199"/>
      <c r="I56" s="199"/>
      <c r="J56" s="502" t="s">
        <v>219</v>
      </c>
      <c r="K56" s="182"/>
      <c r="L56" s="182"/>
      <c r="M56" s="181"/>
      <c r="N56" s="502" t="s">
        <v>220</v>
      </c>
      <c r="O56" s="182"/>
      <c r="P56" s="182"/>
      <c r="Q56" s="181"/>
      <c r="R56" s="502" t="s">
        <v>221</v>
      </c>
      <c r="S56" s="182"/>
      <c r="T56" s="182"/>
      <c r="U56" s="181"/>
      <c r="V56" s="502" t="s">
        <v>222</v>
      </c>
      <c r="W56" s="182"/>
      <c r="X56" s="182"/>
      <c r="Y56" s="181"/>
      <c r="Z56" s="502" t="s">
        <v>223</v>
      </c>
      <c r="AA56" s="182"/>
      <c r="AB56" s="182"/>
      <c r="AC56" s="181"/>
      <c r="AD56" s="502" t="s">
        <v>224</v>
      </c>
      <c r="AE56" s="182"/>
      <c r="AF56" s="182"/>
      <c r="AG56" s="181"/>
      <c r="AH56" s="502" t="s">
        <v>225</v>
      </c>
      <c r="AI56" s="182"/>
      <c r="AJ56" s="182"/>
      <c r="AK56" s="181"/>
      <c r="AL56" s="502" t="s">
        <v>226</v>
      </c>
      <c r="AM56" s="182"/>
      <c r="AN56" s="182"/>
      <c r="AO56" s="181"/>
      <c r="AP56" s="502" t="s">
        <v>227</v>
      </c>
      <c r="AQ56" s="182"/>
      <c r="AR56" s="182"/>
      <c r="AS56" s="181"/>
      <c r="AT56" s="502" t="s">
        <v>228</v>
      </c>
      <c r="AU56" s="182"/>
      <c r="AV56" s="182"/>
      <c r="AW56" s="181"/>
      <c r="AX56" s="502" t="s">
        <v>229</v>
      </c>
      <c r="AY56" s="182"/>
      <c r="AZ56" s="182"/>
      <c r="BA56" s="181"/>
      <c r="BB56" s="502" t="s">
        <v>230</v>
      </c>
      <c r="BC56" s="182"/>
      <c r="BD56" s="182"/>
      <c r="BE56" s="181"/>
      <c r="BF56" s="199"/>
      <c r="BG56" s="503" t="s">
        <v>231</v>
      </c>
      <c r="BH56" s="504" t="s">
        <v>232</v>
      </c>
      <c r="BI56" s="503" t="s">
        <v>233</v>
      </c>
      <c r="BJ56" s="504" t="s">
        <v>234</v>
      </c>
      <c r="BK56" s="199"/>
      <c r="BL56" s="199"/>
      <c r="BM56" s="428"/>
      <c r="BN56" s="428"/>
    </row>
    <row r="57" outlineLevel="3">
      <c r="A57" s="428"/>
      <c r="B57" s="428"/>
      <c r="C57" s="428"/>
      <c r="D57" s="428"/>
      <c r="E57" s="183"/>
      <c r="F57" s="183"/>
      <c r="G57" s="183"/>
      <c r="H57" s="183"/>
      <c r="I57" s="183"/>
      <c r="J57" s="505">
        <v>1.0</v>
      </c>
      <c r="K57" s="505">
        <v>2.0</v>
      </c>
      <c r="L57" s="505">
        <v>3.0</v>
      </c>
      <c r="M57" s="505">
        <v>4.0</v>
      </c>
      <c r="N57" s="505">
        <v>1.0</v>
      </c>
      <c r="O57" s="505">
        <v>2.0</v>
      </c>
      <c r="P57" s="505">
        <v>3.0</v>
      </c>
      <c r="Q57" s="505">
        <v>4.0</v>
      </c>
      <c r="R57" s="505">
        <v>1.0</v>
      </c>
      <c r="S57" s="505">
        <v>2.0</v>
      </c>
      <c r="T57" s="505">
        <v>3.0</v>
      </c>
      <c r="U57" s="505">
        <v>4.0</v>
      </c>
      <c r="V57" s="505">
        <v>1.0</v>
      </c>
      <c r="W57" s="505">
        <v>2.0</v>
      </c>
      <c r="X57" s="505">
        <v>3.0</v>
      </c>
      <c r="Y57" s="505">
        <v>4.0</v>
      </c>
      <c r="Z57" s="505">
        <v>1.0</v>
      </c>
      <c r="AA57" s="505">
        <v>2.0</v>
      </c>
      <c r="AB57" s="505">
        <v>3.0</v>
      </c>
      <c r="AC57" s="505">
        <v>4.0</v>
      </c>
      <c r="AD57" s="505">
        <v>1.0</v>
      </c>
      <c r="AE57" s="505">
        <v>2.0</v>
      </c>
      <c r="AF57" s="505">
        <v>3.0</v>
      </c>
      <c r="AG57" s="505">
        <v>4.0</v>
      </c>
      <c r="AH57" s="505">
        <v>1.0</v>
      </c>
      <c r="AI57" s="505">
        <v>2.0</v>
      </c>
      <c r="AJ57" s="505">
        <v>3.0</v>
      </c>
      <c r="AK57" s="505">
        <v>4.0</v>
      </c>
      <c r="AL57" s="505">
        <v>1.0</v>
      </c>
      <c r="AM57" s="505">
        <v>2.0</v>
      </c>
      <c r="AN57" s="505">
        <v>3.0</v>
      </c>
      <c r="AO57" s="505">
        <v>4.0</v>
      </c>
      <c r="AP57" s="505">
        <v>1.0</v>
      </c>
      <c r="AQ57" s="505">
        <v>2.0</v>
      </c>
      <c r="AR57" s="505">
        <v>3.0</v>
      </c>
      <c r="AS57" s="505">
        <v>4.0</v>
      </c>
      <c r="AT57" s="505">
        <v>1.0</v>
      </c>
      <c r="AU57" s="505">
        <v>2.0</v>
      </c>
      <c r="AV57" s="505">
        <v>3.0</v>
      </c>
      <c r="AW57" s="505">
        <v>4.0</v>
      </c>
      <c r="AX57" s="505">
        <v>1.0</v>
      </c>
      <c r="AY57" s="505">
        <v>2.0</v>
      </c>
      <c r="AZ57" s="505">
        <v>3.0</v>
      </c>
      <c r="BA57" s="505">
        <v>4.0</v>
      </c>
      <c r="BB57" s="505">
        <v>1.0</v>
      </c>
      <c r="BC57" s="505">
        <v>2.0</v>
      </c>
      <c r="BD57" s="505">
        <v>3.0</v>
      </c>
      <c r="BE57" s="505">
        <v>4.0</v>
      </c>
      <c r="BF57" s="183"/>
      <c r="BG57" s="183"/>
      <c r="BH57" s="183"/>
      <c r="BI57" s="183"/>
      <c r="BJ57" s="183"/>
      <c r="BK57" s="183"/>
      <c r="BL57" s="183"/>
      <c r="BM57" s="428"/>
      <c r="BN57" s="428"/>
    </row>
    <row r="58" outlineLevel="3">
      <c r="A58" s="428"/>
      <c r="B58" s="428"/>
      <c r="C58" s="428"/>
      <c r="D58" s="428"/>
      <c r="E58" s="486">
        <v>1.0</v>
      </c>
      <c r="F58" s="528"/>
      <c r="G58" s="506"/>
      <c r="H58" s="507"/>
      <c r="I58" s="507"/>
      <c r="J58" s="523">
        <v>1.0</v>
      </c>
      <c r="K58" s="523">
        <v>0.0</v>
      </c>
      <c r="L58" s="523">
        <v>0.0</v>
      </c>
      <c r="M58" s="523">
        <v>0.0</v>
      </c>
      <c r="N58" s="523">
        <v>0.0</v>
      </c>
      <c r="O58" s="523">
        <v>0.0</v>
      </c>
      <c r="P58" s="523">
        <v>0.0</v>
      </c>
      <c r="Q58" s="523">
        <v>0.0</v>
      </c>
      <c r="R58" s="523">
        <v>0.0</v>
      </c>
      <c r="S58" s="523">
        <v>0.0</v>
      </c>
      <c r="T58" s="523">
        <v>0.0</v>
      </c>
      <c r="U58" s="523">
        <v>0.0</v>
      </c>
      <c r="V58" s="523">
        <v>0.0</v>
      </c>
      <c r="W58" s="523">
        <v>0.0</v>
      </c>
      <c r="X58" s="523">
        <v>0.0</v>
      </c>
      <c r="Y58" s="523">
        <v>0.0</v>
      </c>
      <c r="Z58" s="523">
        <v>0.0</v>
      </c>
      <c r="AA58" s="523">
        <v>0.0</v>
      </c>
      <c r="AB58" s="523">
        <v>0.0</v>
      </c>
      <c r="AC58" s="523">
        <v>0.0</v>
      </c>
      <c r="AD58" s="523">
        <v>0.0</v>
      </c>
      <c r="AE58" s="523">
        <v>0.0</v>
      </c>
      <c r="AF58" s="523">
        <v>0.0</v>
      </c>
      <c r="AG58" s="523">
        <v>0.0</v>
      </c>
      <c r="AH58" s="523">
        <v>0.0</v>
      </c>
      <c r="AI58" s="523">
        <v>0.0</v>
      </c>
      <c r="AJ58" s="523">
        <v>0.0</v>
      </c>
      <c r="AK58" s="523">
        <v>0.0</v>
      </c>
      <c r="AL58" s="523">
        <v>0.0</v>
      </c>
      <c r="AM58" s="523">
        <v>0.0</v>
      </c>
      <c r="AN58" s="523">
        <v>0.0</v>
      </c>
      <c r="AO58" s="523">
        <v>0.0</v>
      </c>
      <c r="AP58" s="523">
        <v>0.0</v>
      </c>
      <c r="AQ58" s="523">
        <v>0.0</v>
      </c>
      <c r="AR58" s="523">
        <v>0.0</v>
      </c>
      <c r="AS58" s="523">
        <v>0.0</v>
      </c>
      <c r="AT58" s="523">
        <v>0.0</v>
      </c>
      <c r="AU58" s="523">
        <v>0.0</v>
      </c>
      <c r="AV58" s="523">
        <v>0.0</v>
      </c>
      <c r="AW58" s="523">
        <v>0.0</v>
      </c>
      <c r="AX58" s="523">
        <v>0.0</v>
      </c>
      <c r="AY58" s="523">
        <v>0.0</v>
      </c>
      <c r="AZ58" s="523">
        <v>0.0</v>
      </c>
      <c r="BA58" s="523">
        <v>0.0</v>
      </c>
      <c r="BB58" s="523">
        <v>0.0</v>
      </c>
      <c r="BC58" s="523">
        <v>0.0</v>
      </c>
      <c r="BD58" s="523">
        <v>0.0</v>
      </c>
      <c r="BE58" s="523">
        <v>0.0</v>
      </c>
      <c r="BF58" s="515">
        <v>0.0</v>
      </c>
      <c r="BG58" s="510"/>
      <c r="BH58" s="511">
        <v>0.0</v>
      </c>
      <c r="BI58" s="512">
        <f t="shared" ref="BI58:BI67" si="6">iferror(AVERAGE(J58:BE58))</f>
        <v>0.02083333333</v>
      </c>
      <c r="BJ58" s="511">
        <v>0.0</v>
      </c>
      <c r="BK58" s="513"/>
      <c r="BL58" s="514">
        <f>iferror((BH58+BJ58)/100)</f>
        <v>0</v>
      </c>
      <c r="BM58" s="428"/>
      <c r="BN58" s="428"/>
    </row>
    <row r="59" outlineLevel="3">
      <c r="A59" s="428"/>
      <c r="B59" s="428"/>
      <c r="C59" s="428"/>
      <c r="D59" s="428"/>
      <c r="E59" s="486">
        <v>2.0</v>
      </c>
      <c r="F59" s="529"/>
      <c r="G59" s="506"/>
      <c r="H59" s="507"/>
      <c r="I59" s="507"/>
      <c r="J59" s="523">
        <v>0.0</v>
      </c>
      <c r="K59" s="523">
        <v>0.0</v>
      </c>
      <c r="L59" s="523">
        <v>0.0</v>
      </c>
      <c r="M59" s="523">
        <v>0.0</v>
      </c>
      <c r="N59" s="523">
        <v>0.0</v>
      </c>
      <c r="O59" s="523">
        <v>0.0</v>
      </c>
      <c r="P59" s="523">
        <v>0.0</v>
      </c>
      <c r="Q59" s="523">
        <v>0.0</v>
      </c>
      <c r="R59" s="523">
        <v>0.0</v>
      </c>
      <c r="S59" s="523">
        <v>0.0</v>
      </c>
      <c r="T59" s="523">
        <v>0.0</v>
      </c>
      <c r="U59" s="523">
        <v>0.0</v>
      </c>
      <c r="V59" s="523">
        <v>0.0</v>
      </c>
      <c r="W59" s="523">
        <v>0.0</v>
      </c>
      <c r="X59" s="523">
        <v>0.0</v>
      </c>
      <c r="Y59" s="523">
        <v>0.0</v>
      </c>
      <c r="Z59" s="523">
        <v>0.0</v>
      </c>
      <c r="AA59" s="523">
        <v>0.0</v>
      </c>
      <c r="AB59" s="523">
        <v>0.0</v>
      </c>
      <c r="AC59" s="523">
        <v>0.0</v>
      </c>
      <c r="AD59" s="523">
        <v>0.0</v>
      </c>
      <c r="AE59" s="523">
        <v>0.0</v>
      </c>
      <c r="AF59" s="523">
        <v>0.0</v>
      </c>
      <c r="AG59" s="523">
        <v>0.0</v>
      </c>
      <c r="AH59" s="523">
        <v>0.0</v>
      </c>
      <c r="AI59" s="523">
        <v>0.0</v>
      </c>
      <c r="AJ59" s="523">
        <v>0.0</v>
      </c>
      <c r="AK59" s="523">
        <v>0.0</v>
      </c>
      <c r="AL59" s="523">
        <v>0.0</v>
      </c>
      <c r="AM59" s="523">
        <v>0.0</v>
      </c>
      <c r="AN59" s="523">
        <v>0.0</v>
      </c>
      <c r="AO59" s="523">
        <v>0.0</v>
      </c>
      <c r="AP59" s="523">
        <v>0.0</v>
      </c>
      <c r="AQ59" s="523">
        <v>0.0</v>
      </c>
      <c r="AR59" s="523">
        <v>0.0</v>
      </c>
      <c r="AS59" s="523">
        <v>0.0</v>
      </c>
      <c r="AT59" s="523">
        <v>0.0</v>
      </c>
      <c r="AU59" s="523">
        <v>0.0</v>
      </c>
      <c r="AV59" s="523">
        <v>0.0</v>
      </c>
      <c r="AW59" s="523">
        <v>0.0</v>
      </c>
      <c r="AX59" s="523">
        <v>0.0</v>
      </c>
      <c r="AY59" s="523">
        <v>0.0</v>
      </c>
      <c r="AZ59" s="523">
        <v>0.0</v>
      </c>
      <c r="BA59" s="523">
        <v>0.0</v>
      </c>
      <c r="BB59" s="523">
        <v>0.0</v>
      </c>
      <c r="BC59" s="523">
        <v>0.0</v>
      </c>
      <c r="BD59" s="523">
        <v>0.0</v>
      </c>
      <c r="BE59" s="523">
        <v>0.0</v>
      </c>
      <c r="BF59" s="515">
        <v>0.0</v>
      </c>
      <c r="BG59" s="510"/>
      <c r="BH59" s="511">
        <v>0.0</v>
      </c>
      <c r="BI59" s="512">
        <f t="shared" si="6"/>
        <v>0</v>
      </c>
      <c r="BJ59" s="511">
        <v>0.0</v>
      </c>
      <c r="BK59" s="513"/>
      <c r="BL59" s="514">
        <f t="shared" ref="BL59:BL67" si="7">(BH59+BJ59)/100</f>
        <v>0</v>
      </c>
      <c r="BM59" s="428"/>
      <c r="BN59" s="428"/>
    </row>
    <row r="60" outlineLevel="3">
      <c r="A60" s="428"/>
      <c r="B60" s="428"/>
      <c r="C60" s="248" t="s">
        <v>235</v>
      </c>
      <c r="D60" s="428"/>
      <c r="E60" s="486">
        <v>3.0</v>
      </c>
      <c r="F60" s="529"/>
      <c r="G60" s="506"/>
      <c r="H60" s="507"/>
      <c r="I60" s="507"/>
      <c r="J60" s="523">
        <v>0.0</v>
      </c>
      <c r="K60" s="523">
        <v>0.0</v>
      </c>
      <c r="L60" s="523">
        <v>0.0</v>
      </c>
      <c r="M60" s="523">
        <v>0.0</v>
      </c>
      <c r="N60" s="523">
        <v>0.0</v>
      </c>
      <c r="O60" s="523">
        <v>0.0</v>
      </c>
      <c r="P60" s="523">
        <v>0.0</v>
      </c>
      <c r="Q60" s="523">
        <v>0.0</v>
      </c>
      <c r="R60" s="523">
        <v>0.0</v>
      </c>
      <c r="S60" s="523">
        <v>0.0</v>
      </c>
      <c r="T60" s="523">
        <v>0.0</v>
      </c>
      <c r="U60" s="523">
        <v>0.0</v>
      </c>
      <c r="V60" s="523">
        <v>0.0</v>
      </c>
      <c r="W60" s="523">
        <v>0.0</v>
      </c>
      <c r="X60" s="523">
        <v>0.0</v>
      </c>
      <c r="Y60" s="523">
        <v>0.0</v>
      </c>
      <c r="Z60" s="523">
        <v>0.0</v>
      </c>
      <c r="AA60" s="523">
        <v>0.0</v>
      </c>
      <c r="AB60" s="523">
        <v>0.0</v>
      </c>
      <c r="AC60" s="523">
        <v>0.0</v>
      </c>
      <c r="AD60" s="523">
        <v>0.0</v>
      </c>
      <c r="AE60" s="523">
        <v>0.0</v>
      </c>
      <c r="AF60" s="523">
        <v>0.0</v>
      </c>
      <c r="AG60" s="523">
        <v>0.0</v>
      </c>
      <c r="AH60" s="523">
        <v>0.0</v>
      </c>
      <c r="AI60" s="523">
        <v>0.0</v>
      </c>
      <c r="AJ60" s="523">
        <v>0.0</v>
      </c>
      <c r="AK60" s="523">
        <v>0.0</v>
      </c>
      <c r="AL60" s="523">
        <v>0.0</v>
      </c>
      <c r="AM60" s="523">
        <v>0.0</v>
      </c>
      <c r="AN60" s="523">
        <v>0.0</v>
      </c>
      <c r="AO60" s="523">
        <v>0.0</v>
      </c>
      <c r="AP60" s="523">
        <v>0.0</v>
      </c>
      <c r="AQ60" s="523">
        <v>0.0</v>
      </c>
      <c r="AR60" s="523">
        <v>0.0</v>
      </c>
      <c r="AS60" s="523">
        <v>0.0</v>
      </c>
      <c r="AT60" s="523">
        <v>0.0</v>
      </c>
      <c r="AU60" s="523">
        <v>0.0</v>
      </c>
      <c r="AV60" s="523">
        <v>0.0</v>
      </c>
      <c r="AW60" s="523">
        <v>0.0</v>
      </c>
      <c r="AX60" s="523">
        <v>0.0</v>
      </c>
      <c r="AY60" s="523">
        <v>0.0</v>
      </c>
      <c r="AZ60" s="523">
        <v>0.0</v>
      </c>
      <c r="BA60" s="523">
        <v>0.0</v>
      </c>
      <c r="BB60" s="523">
        <v>0.0</v>
      </c>
      <c r="BC60" s="523">
        <v>0.0</v>
      </c>
      <c r="BD60" s="523">
        <v>0.0</v>
      </c>
      <c r="BE60" s="523">
        <v>0.0</v>
      </c>
      <c r="BF60" s="515">
        <v>0.0</v>
      </c>
      <c r="BG60" s="510"/>
      <c r="BH60" s="511">
        <v>0.0</v>
      </c>
      <c r="BI60" s="512">
        <f t="shared" si="6"/>
        <v>0</v>
      </c>
      <c r="BJ60" s="511">
        <v>0.0</v>
      </c>
      <c r="BK60" s="513"/>
      <c r="BL60" s="514">
        <f t="shared" si="7"/>
        <v>0</v>
      </c>
      <c r="BM60" s="428"/>
      <c r="BN60" s="428"/>
    </row>
    <row r="61" outlineLevel="3">
      <c r="A61" s="428"/>
      <c r="B61" s="428"/>
      <c r="C61" s="428"/>
      <c r="D61" s="428"/>
      <c r="E61" s="486">
        <v>4.0</v>
      </c>
      <c r="F61" s="529"/>
      <c r="G61" s="506"/>
      <c r="H61" s="507"/>
      <c r="I61" s="507"/>
      <c r="J61" s="523">
        <v>0.0</v>
      </c>
      <c r="K61" s="523">
        <v>0.0</v>
      </c>
      <c r="L61" s="523">
        <v>0.0</v>
      </c>
      <c r="M61" s="523">
        <v>0.0</v>
      </c>
      <c r="N61" s="523">
        <v>0.0</v>
      </c>
      <c r="O61" s="523">
        <v>0.0</v>
      </c>
      <c r="P61" s="523">
        <v>0.0</v>
      </c>
      <c r="Q61" s="523">
        <v>0.0</v>
      </c>
      <c r="R61" s="523">
        <v>0.0</v>
      </c>
      <c r="S61" s="523">
        <v>0.0</v>
      </c>
      <c r="T61" s="523">
        <v>0.0</v>
      </c>
      <c r="U61" s="523">
        <v>0.0</v>
      </c>
      <c r="V61" s="523">
        <v>0.0</v>
      </c>
      <c r="W61" s="523">
        <v>0.0</v>
      </c>
      <c r="X61" s="523">
        <v>0.0</v>
      </c>
      <c r="Y61" s="523">
        <v>0.0</v>
      </c>
      <c r="Z61" s="523">
        <v>0.0</v>
      </c>
      <c r="AA61" s="523">
        <v>0.0</v>
      </c>
      <c r="AB61" s="523">
        <v>0.0</v>
      </c>
      <c r="AC61" s="523">
        <v>0.0</v>
      </c>
      <c r="AD61" s="523">
        <v>0.0</v>
      </c>
      <c r="AE61" s="523">
        <v>0.0</v>
      </c>
      <c r="AF61" s="523">
        <v>0.0</v>
      </c>
      <c r="AG61" s="523">
        <v>0.0</v>
      </c>
      <c r="AH61" s="523">
        <v>0.0</v>
      </c>
      <c r="AI61" s="523">
        <v>0.0</v>
      </c>
      <c r="AJ61" s="523">
        <v>0.0</v>
      </c>
      <c r="AK61" s="523">
        <v>0.0</v>
      </c>
      <c r="AL61" s="523">
        <v>0.0</v>
      </c>
      <c r="AM61" s="523">
        <v>0.0</v>
      </c>
      <c r="AN61" s="523">
        <v>0.0</v>
      </c>
      <c r="AO61" s="523">
        <v>0.0</v>
      </c>
      <c r="AP61" s="523">
        <v>0.0</v>
      </c>
      <c r="AQ61" s="523">
        <v>0.0</v>
      </c>
      <c r="AR61" s="523">
        <v>0.0</v>
      </c>
      <c r="AS61" s="523">
        <v>0.0</v>
      </c>
      <c r="AT61" s="523">
        <v>0.0</v>
      </c>
      <c r="AU61" s="523">
        <v>0.0</v>
      </c>
      <c r="AV61" s="523">
        <v>0.0</v>
      </c>
      <c r="AW61" s="523">
        <v>0.0</v>
      </c>
      <c r="AX61" s="523">
        <v>0.0</v>
      </c>
      <c r="AY61" s="523">
        <v>0.0</v>
      </c>
      <c r="AZ61" s="523">
        <v>0.0</v>
      </c>
      <c r="BA61" s="523">
        <v>0.0</v>
      </c>
      <c r="BB61" s="523">
        <v>0.0</v>
      </c>
      <c r="BC61" s="523">
        <v>0.0</v>
      </c>
      <c r="BD61" s="523">
        <v>0.0</v>
      </c>
      <c r="BE61" s="523">
        <v>0.0</v>
      </c>
      <c r="BF61" s="515">
        <v>0.0</v>
      </c>
      <c r="BG61" s="510"/>
      <c r="BH61" s="511">
        <v>0.0</v>
      </c>
      <c r="BI61" s="512">
        <f t="shared" si="6"/>
        <v>0</v>
      </c>
      <c r="BJ61" s="511">
        <v>0.0</v>
      </c>
      <c r="BK61" s="513"/>
      <c r="BL61" s="514">
        <f t="shared" si="7"/>
        <v>0</v>
      </c>
      <c r="BM61" s="428"/>
      <c r="BN61" s="428"/>
    </row>
    <row r="62" outlineLevel="3">
      <c r="A62" s="428"/>
      <c r="B62" s="428"/>
      <c r="C62" s="428"/>
      <c r="D62" s="428"/>
      <c r="E62" s="486">
        <v>5.0</v>
      </c>
      <c r="F62" s="529"/>
      <c r="G62" s="506"/>
      <c r="H62" s="507"/>
      <c r="I62" s="507"/>
      <c r="J62" s="523">
        <v>0.0</v>
      </c>
      <c r="K62" s="523">
        <v>0.0</v>
      </c>
      <c r="L62" s="523">
        <v>0.0</v>
      </c>
      <c r="M62" s="523">
        <v>0.0</v>
      </c>
      <c r="N62" s="523">
        <v>0.0</v>
      </c>
      <c r="O62" s="523">
        <v>0.0</v>
      </c>
      <c r="P62" s="523">
        <v>0.0</v>
      </c>
      <c r="Q62" s="523">
        <v>0.0</v>
      </c>
      <c r="R62" s="523">
        <v>0.0</v>
      </c>
      <c r="S62" s="523">
        <v>0.0</v>
      </c>
      <c r="T62" s="523">
        <v>0.0</v>
      </c>
      <c r="U62" s="523">
        <v>0.0</v>
      </c>
      <c r="V62" s="523">
        <v>0.0</v>
      </c>
      <c r="W62" s="523">
        <v>0.0</v>
      </c>
      <c r="X62" s="523">
        <v>0.0</v>
      </c>
      <c r="Y62" s="523">
        <v>0.0</v>
      </c>
      <c r="Z62" s="523">
        <v>0.0</v>
      </c>
      <c r="AA62" s="523">
        <v>0.0</v>
      </c>
      <c r="AB62" s="523">
        <v>0.0</v>
      </c>
      <c r="AC62" s="523">
        <v>0.0</v>
      </c>
      <c r="AD62" s="523">
        <v>0.0</v>
      </c>
      <c r="AE62" s="523">
        <v>0.0</v>
      </c>
      <c r="AF62" s="523">
        <v>0.0</v>
      </c>
      <c r="AG62" s="523">
        <v>0.0</v>
      </c>
      <c r="AH62" s="523">
        <v>0.0</v>
      </c>
      <c r="AI62" s="523">
        <v>0.0</v>
      </c>
      <c r="AJ62" s="523">
        <v>0.0</v>
      </c>
      <c r="AK62" s="523">
        <v>0.0</v>
      </c>
      <c r="AL62" s="523">
        <v>0.0</v>
      </c>
      <c r="AM62" s="523">
        <v>0.0</v>
      </c>
      <c r="AN62" s="523">
        <v>0.0</v>
      </c>
      <c r="AO62" s="523">
        <v>0.0</v>
      </c>
      <c r="AP62" s="523">
        <v>0.0</v>
      </c>
      <c r="AQ62" s="523">
        <v>0.0</v>
      </c>
      <c r="AR62" s="523">
        <v>0.0</v>
      </c>
      <c r="AS62" s="523">
        <v>0.0</v>
      </c>
      <c r="AT62" s="523">
        <v>0.0</v>
      </c>
      <c r="AU62" s="523">
        <v>0.0</v>
      </c>
      <c r="AV62" s="523">
        <v>0.0</v>
      </c>
      <c r="AW62" s="523">
        <v>0.0</v>
      </c>
      <c r="AX62" s="523">
        <v>0.0</v>
      </c>
      <c r="AY62" s="523">
        <v>0.0</v>
      </c>
      <c r="AZ62" s="523">
        <v>0.0</v>
      </c>
      <c r="BA62" s="523">
        <v>0.0</v>
      </c>
      <c r="BB62" s="523">
        <v>0.0</v>
      </c>
      <c r="BC62" s="523">
        <v>0.0</v>
      </c>
      <c r="BD62" s="523">
        <v>0.0</v>
      </c>
      <c r="BE62" s="523">
        <v>0.0</v>
      </c>
      <c r="BF62" s="515">
        <v>0.0</v>
      </c>
      <c r="BG62" s="510"/>
      <c r="BH62" s="511">
        <v>0.0</v>
      </c>
      <c r="BI62" s="512">
        <f t="shared" si="6"/>
        <v>0</v>
      </c>
      <c r="BJ62" s="511">
        <v>0.0</v>
      </c>
      <c r="BK62" s="513"/>
      <c r="BL62" s="514">
        <f t="shared" si="7"/>
        <v>0</v>
      </c>
      <c r="BM62" s="428"/>
      <c r="BN62" s="428"/>
    </row>
    <row r="63" outlineLevel="3">
      <c r="A63" s="428"/>
      <c r="B63" s="428"/>
      <c r="C63" s="428"/>
      <c r="D63" s="428"/>
      <c r="E63" s="486">
        <v>6.0</v>
      </c>
      <c r="F63" s="529"/>
      <c r="G63" s="506"/>
      <c r="H63" s="507"/>
      <c r="I63" s="507"/>
      <c r="J63" s="523">
        <v>0.0</v>
      </c>
      <c r="K63" s="523">
        <v>0.0</v>
      </c>
      <c r="L63" s="523">
        <v>0.0</v>
      </c>
      <c r="M63" s="523">
        <v>0.0</v>
      </c>
      <c r="N63" s="523">
        <v>0.0</v>
      </c>
      <c r="O63" s="523">
        <v>0.0</v>
      </c>
      <c r="P63" s="523">
        <v>0.0</v>
      </c>
      <c r="Q63" s="523">
        <v>0.0</v>
      </c>
      <c r="R63" s="523">
        <v>0.0</v>
      </c>
      <c r="S63" s="523">
        <v>0.0</v>
      </c>
      <c r="T63" s="523">
        <v>0.0</v>
      </c>
      <c r="U63" s="523">
        <v>0.0</v>
      </c>
      <c r="V63" s="523">
        <v>0.0</v>
      </c>
      <c r="W63" s="523">
        <v>0.0</v>
      </c>
      <c r="X63" s="523">
        <v>0.0</v>
      </c>
      <c r="Y63" s="523">
        <v>0.0</v>
      </c>
      <c r="Z63" s="523">
        <v>0.0</v>
      </c>
      <c r="AA63" s="523">
        <v>0.0</v>
      </c>
      <c r="AB63" s="523">
        <v>0.0</v>
      </c>
      <c r="AC63" s="523">
        <v>0.0</v>
      </c>
      <c r="AD63" s="523">
        <v>0.0</v>
      </c>
      <c r="AE63" s="523">
        <v>0.0</v>
      </c>
      <c r="AF63" s="523">
        <v>0.0</v>
      </c>
      <c r="AG63" s="523">
        <v>0.0</v>
      </c>
      <c r="AH63" s="523">
        <v>0.0</v>
      </c>
      <c r="AI63" s="523">
        <v>0.0</v>
      </c>
      <c r="AJ63" s="523">
        <v>0.0</v>
      </c>
      <c r="AK63" s="523">
        <v>0.0</v>
      </c>
      <c r="AL63" s="523">
        <v>0.0</v>
      </c>
      <c r="AM63" s="523">
        <v>0.0</v>
      </c>
      <c r="AN63" s="523">
        <v>0.0</v>
      </c>
      <c r="AO63" s="523">
        <v>0.0</v>
      </c>
      <c r="AP63" s="523">
        <v>0.0</v>
      </c>
      <c r="AQ63" s="523">
        <v>0.0</v>
      </c>
      <c r="AR63" s="523">
        <v>0.0</v>
      </c>
      <c r="AS63" s="523">
        <v>0.0</v>
      </c>
      <c r="AT63" s="523">
        <v>0.0</v>
      </c>
      <c r="AU63" s="523">
        <v>0.0</v>
      </c>
      <c r="AV63" s="523">
        <v>0.0</v>
      </c>
      <c r="AW63" s="523">
        <v>0.0</v>
      </c>
      <c r="AX63" s="523">
        <v>0.0</v>
      </c>
      <c r="AY63" s="523">
        <v>0.0</v>
      </c>
      <c r="AZ63" s="523">
        <v>0.0</v>
      </c>
      <c r="BA63" s="523">
        <v>0.0</v>
      </c>
      <c r="BB63" s="523">
        <v>0.0</v>
      </c>
      <c r="BC63" s="523">
        <v>0.0</v>
      </c>
      <c r="BD63" s="523">
        <v>0.0</v>
      </c>
      <c r="BE63" s="523">
        <v>0.0</v>
      </c>
      <c r="BF63" s="515">
        <v>0.0</v>
      </c>
      <c r="BG63" s="510"/>
      <c r="BH63" s="511">
        <v>0.0</v>
      </c>
      <c r="BI63" s="512">
        <f t="shared" si="6"/>
        <v>0</v>
      </c>
      <c r="BJ63" s="511">
        <v>0.0</v>
      </c>
      <c r="BK63" s="513"/>
      <c r="BL63" s="514">
        <f t="shared" si="7"/>
        <v>0</v>
      </c>
      <c r="BM63" s="428"/>
      <c r="BN63" s="428"/>
    </row>
    <row r="64" outlineLevel="3">
      <c r="A64" s="428"/>
      <c r="B64" s="428"/>
      <c r="C64" s="428"/>
      <c r="D64" s="428"/>
      <c r="E64" s="486">
        <v>7.0</v>
      </c>
      <c r="F64" s="529"/>
      <c r="G64" s="506"/>
      <c r="H64" s="507"/>
      <c r="I64" s="507"/>
      <c r="J64" s="523">
        <v>0.0</v>
      </c>
      <c r="K64" s="523">
        <v>0.0</v>
      </c>
      <c r="L64" s="523">
        <v>0.0</v>
      </c>
      <c r="M64" s="523">
        <v>0.0</v>
      </c>
      <c r="N64" s="523">
        <v>0.0</v>
      </c>
      <c r="O64" s="523">
        <v>0.0</v>
      </c>
      <c r="P64" s="523">
        <v>0.0</v>
      </c>
      <c r="Q64" s="523">
        <v>0.0</v>
      </c>
      <c r="R64" s="523">
        <v>0.0</v>
      </c>
      <c r="S64" s="523">
        <v>0.0</v>
      </c>
      <c r="T64" s="523">
        <v>0.0</v>
      </c>
      <c r="U64" s="523">
        <v>0.0</v>
      </c>
      <c r="V64" s="523">
        <v>0.0</v>
      </c>
      <c r="W64" s="523">
        <v>0.0</v>
      </c>
      <c r="X64" s="523">
        <v>0.0</v>
      </c>
      <c r="Y64" s="523">
        <v>0.0</v>
      </c>
      <c r="Z64" s="523">
        <v>0.0</v>
      </c>
      <c r="AA64" s="523">
        <v>0.0</v>
      </c>
      <c r="AB64" s="523">
        <v>0.0</v>
      </c>
      <c r="AC64" s="523">
        <v>0.0</v>
      </c>
      <c r="AD64" s="523">
        <v>0.0</v>
      </c>
      <c r="AE64" s="523">
        <v>0.0</v>
      </c>
      <c r="AF64" s="523">
        <v>0.0</v>
      </c>
      <c r="AG64" s="523">
        <v>0.0</v>
      </c>
      <c r="AH64" s="523">
        <v>0.0</v>
      </c>
      <c r="AI64" s="523">
        <v>0.0</v>
      </c>
      <c r="AJ64" s="523">
        <v>0.0</v>
      </c>
      <c r="AK64" s="523">
        <v>0.0</v>
      </c>
      <c r="AL64" s="523">
        <v>0.0</v>
      </c>
      <c r="AM64" s="523">
        <v>0.0</v>
      </c>
      <c r="AN64" s="523">
        <v>0.0</v>
      </c>
      <c r="AO64" s="523">
        <v>0.0</v>
      </c>
      <c r="AP64" s="523">
        <v>0.0</v>
      </c>
      <c r="AQ64" s="523">
        <v>0.0</v>
      </c>
      <c r="AR64" s="523">
        <v>0.0</v>
      </c>
      <c r="AS64" s="523">
        <v>0.0</v>
      </c>
      <c r="AT64" s="523">
        <v>0.0</v>
      </c>
      <c r="AU64" s="523">
        <v>0.0</v>
      </c>
      <c r="AV64" s="523">
        <v>0.0</v>
      </c>
      <c r="AW64" s="523">
        <v>0.0</v>
      </c>
      <c r="AX64" s="523">
        <v>0.0</v>
      </c>
      <c r="AY64" s="523">
        <v>0.0</v>
      </c>
      <c r="AZ64" s="523">
        <v>0.0</v>
      </c>
      <c r="BA64" s="523">
        <v>0.0</v>
      </c>
      <c r="BB64" s="523">
        <v>0.0</v>
      </c>
      <c r="BC64" s="523">
        <v>0.0</v>
      </c>
      <c r="BD64" s="523">
        <v>0.0</v>
      </c>
      <c r="BE64" s="523">
        <v>0.0</v>
      </c>
      <c r="BF64" s="515">
        <v>0.0</v>
      </c>
      <c r="BG64" s="510"/>
      <c r="BH64" s="511">
        <v>0.0</v>
      </c>
      <c r="BI64" s="512">
        <f t="shared" si="6"/>
        <v>0</v>
      </c>
      <c r="BJ64" s="511">
        <v>0.0</v>
      </c>
      <c r="BK64" s="513"/>
      <c r="BL64" s="514">
        <f t="shared" si="7"/>
        <v>0</v>
      </c>
      <c r="BM64" s="428"/>
      <c r="BN64" s="428"/>
    </row>
    <row r="65" outlineLevel="3">
      <c r="A65" s="428"/>
      <c r="B65" s="428"/>
      <c r="C65" s="428"/>
      <c r="D65" s="428"/>
      <c r="E65" s="486">
        <v>8.0</v>
      </c>
      <c r="F65" s="529"/>
      <c r="G65" s="506"/>
      <c r="H65" s="507"/>
      <c r="I65" s="507"/>
      <c r="J65" s="523">
        <v>0.0</v>
      </c>
      <c r="K65" s="523">
        <v>0.0</v>
      </c>
      <c r="L65" s="523">
        <v>0.0</v>
      </c>
      <c r="M65" s="523">
        <v>0.0</v>
      </c>
      <c r="N65" s="523">
        <v>0.0</v>
      </c>
      <c r="O65" s="523">
        <v>0.0</v>
      </c>
      <c r="P65" s="523">
        <v>0.0</v>
      </c>
      <c r="Q65" s="523">
        <v>0.0</v>
      </c>
      <c r="R65" s="523">
        <v>0.0</v>
      </c>
      <c r="S65" s="523">
        <v>0.0</v>
      </c>
      <c r="T65" s="523">
        <v>0.0</v>
      </c>
      <c r="U65" s="523">
        <v>0.0</v>
      </c>
      <c r="V65" s="523">
        <v>0.0</v>
      </c>
      <c r="W65" s="523">
        <v>0.0</v>
      </c>
      <c r="X65" s="523">
        <v>0.0</v>
      </c>
      <c r="Y65" s="523">
        <v>0.0</v>
      </c>
      <c r="Z65" s="523">
        <v>0.0</v>
      </c>
      <c r="AA65" s="523">
        <v>0.0</v>
      </c>
      <c r="AB65" s="523">
        <v>0.0</v>
      </c>
      <c r="AC65" s="523">
        <v>0.0</v>
      </c>
      <c r="AD65" s="523">
        <v>0.0</v>
      </c>
      <c r="AE65" s="523">
        <v>0.0</v>
      </c>
      <c r="AF65" s="523">
        <v>0.0</v>
      </c>
      <c r="AG65" s="523">
        <v>0.0</v>
      </c>
      <c r="AH65" s="523">
        <v>0.0</v>
      </c>
      <c r="AI65" s="523">
        <v>0.0</v>
      </c>
      <c r="AJ65" s="523">
        <v>0.0</v>
      </c>
      <c r="AK65" s="523">
        <v>0.0</v>
      </c>
      <c r="AL65" s="523">
        <v>0.0</v>
      </c>
      <c r="AM65" s="523">
        <v>0.0</v>
      </c>
      <c r="AN65" s="523">
        <v>0.0</v>
      </c>
      <c r="AO65" s="523">
        <v>0.0</v>
      </c>
      <c r="AP65" s="523">
        <v>0.0</v>
      </c>
      <c r="AQ65" s="523">
        <v>0.0</v>
      </c>
      <c r="AR65" s="523">
        <v>0.0</v>
      </c>
      <c r="AS65" s="523">
        <v>0.0</v>
      </c>
      <c r="AT65" s="523">
        <v>0.0</v>
      </c>
      <c r="AU65" s="523">
        <v>0.0</v>
      </c>
      <c r="AV65" s="523">
        <v>0.0</v>
      </c>
      <c r="AW65" s="523">
        <v>0.0</v>
      </c>
      <c r="AX65" s="523">
        <v>0.0</v>
      </c>
      <c r="AY65" s="523">
        <v>0.0</v>
      </c>
      <c r="AZ65" s="523">
        <v>0.0</v>
      </c>
      <c r="BA65" s="523">
        <v>0.0</v>
      </c>
      <c r="BB65" s="523">
        <v>0.0</v>
      </c>
      <c r="BC65" s="523">
        <v>0.0</v>
      </c>
      <c r="BD65" s="523">
        <v>0.0</v>
      </c>
      <c r="BE65" s="523">
        <v>0.0</v>
      </c>
      <c r="BF65" s="515">
        <v>0.0</v>
      </c>
      <c r="BG65" s="510"/>
      <c r="BH65" s="511">
        <v>0.0</v>
      </c>
      <c r="BI65" s="512">
        <f t="shared" si="6"/>
        <v>0</v>
      </c>
      <c r="BJ65" s="511">
        <v>0.0</v>
      </c>
      <c r="BK65" s="513"/>
      <c r="BL65" s="514">
        <f t="shared" si="7"/>
        <v>0</v>
      </c>
      <c r="BM65" s="428"/>
      <c r="BN65" s="428"/>
    </row>
    <row r="66" outlineLevel="3">
      <c r="A66" s="428"/>
      <c r="B66" s="428"/>
      <c r="C66" s="428"/>
      <c r="D66" s="428"/>
      <c r="E66" s="486">
        <v>9.0</v>
      </c>
      <c r="F66" s="529"/>
      <c r="G66" s="506"/>
      <c r="H66" s="507"/>
      <c r="I66" s="507"/>
      <c r="J66" s="523">
        <v>0.0</v>
      </c>
      <c r="K66" s="523">
        <v>0.0</v>
      </c>
      <c r="L66" s="523">
        <v>0.0</v>
      </c>
      <c r="M66" s="523">
        <v>0.0</v>
      </c>
      <c r="N66" s="523">
        <v>0.0</v>
      </c>
      <c r="O66" s="523">
        <v>0.0</v>
      </c>
      <c r="P66" s="523">
        <v>0.0</v>
      </c>
      <c r="Q66" s="523">
        <v>0.0</v>
      </c>
      <c r="R66" s="523">
        <v>0.0</v>
      </c>
      <c r="S66" s="523">
        <v>0.0</v>
      </c>
      <c r="T66" s="523">
        <v>0.0</v>
      </c>
      <c r="U66" s="523">
        <v>0.0</v>
      </c>
      <c r="V66" s="523">
        <v>0.0</v>
      </c>
      <c r="W66" s="523">
        <v>0.0</v>
      </c>
      <c r="X66" s="523">
        <v>0.0</v>
      </c>
      <c r="Y66" s="523">
        <v>0.0</v>
      </c>
      <c r="Z66" s="523">
        <v>0.0</v>
      </c>
      <c r="AA66" s="523">
        <v>0.0</v>
      </c>
      <c r="AB66" s="523">
        <v>0.0</v>
      </c>
      <c r="AC66" s="523">
        <v>0.0</v>
      </c>
      <c r="AD66" s="523">
        <v>0.0</v>
      </c>
      <c r="AE66" s="523">
        <v>0.0</v>
      </c>
      <c r="AF66" s="523">
        <v>0.0</v>
      </c>
      <c r="AG66" s="523">
        <v>0.0</v>
      </c>
      <c r="AH66" s="523">
        <v>0.0</v>
      </c>
      <c r="AI66" s="523">
        <v>0.0</v>
      </c>
      <c r="AJ66" s="523">
        <v>0.0</v>
      </c>
      <c r="AK66" s="523">
        <v>0.0</v>
      </c>
      <c r="AL66" s="523">
        <v>0.0</v>
      </c>
      <c r="AM66" s="523">
        <v>0.0</v>
      </c>
      <c r="AN66" s="523">
        <v>0.0</v>
      </c>
      <c r="AO66" s="523">
        <v>0.0</v>
      </c>
      <c r="AP66" s="523">
        <v>0.0</v>
      </c>
      <c r="AQ66" s="523">
        <v>0.0</v>
      </c>
      <c r="AR66" s="523">
        <v>0.0</v>
      </c>
      <c r="AS66" s="523">
        <v>0.0</v>
      </c>
      <c r="AT66" s="523">
        <v>0.0</v>
      </c>
      <c r="AU66" s="523">
        <v>0.0</v>
      </c>
      <c r="AV66" s="523">
        <v>0.0</v>
      </c>
      <c r="AW66" s="523">
        <v>0.0</v>
      </c>
      <c r="AX66" s="523">
        <v>0.0</v>
      </c>
      <c r="AY66" s="523">
        <v>0.0</v>
      </c>
      <c r="AZ66" s="523">
        <v>0.0</v>
      </c>
      <c r="BA66" s="523">
        <v>0.0</v>
      </c>
      <c r="BB66" s="523">
        <v>0.0</v>
      </c>
      <c r="BC66" s="523">
        <v>0.0</v>
      </c>
      <c r="BD66" s="523">
        <v>0.0</v>
      </c>
      <c r="BE66" s="523">
        <v>0.0</v>
      </c>
      <c r="BF66" s="515">
        <v>0.0</v>
      </c>
      <c r="BG66" s="510"/>
      <c r="BH66" s="511">
        <v>0.0</v>
      </c>
      <c r="BI66" s="512">
        <f t="shared" si="6"/>
        <v>0</v>
      </c>
      <c r="BJ66" s="511">
        <v>0.0</v>
      </c>
      <c r="BK66" s="513"/>
      <c r="BL66" s="514">
        <f t="shared" si="7"/>
        <v>0</v>
      </c>
      <c r="BM66" s="428"/>
      <c r="BN66" s="428"/>
    </row>
    <row r="67" outlineLevel="3">
      <c r="A67" s="428"/>
      <c r="B67" s="428"/>
      <c r="C67" s="428"/>
      <c r="D67" s="428"/>
      <c r="E67" s="486">
        <v>10.0</v>
      </c>
      <c r="F67" s="529"/>
      <c r="G67" s="506"/>
      <c r="H67" s="507"/>
      <c r="I67" s="507"/>
      <c r="J67" s="523">
        <v>0.0</v>
      </c>
      <c r="K67" s="523">
        <v>0.0</v>
      </c>
      <c r="L67" s="523">
        <v>0.0</v>
      </c>
      <c r="M67" s="523">
        <v>0.0</v>
      </c>
      <c r="N67" s="523">
        <v>0.0</v>
      </c>
      <c r="O67" s="523">
        <v>0.0</v>
      </c>
      <c r="P67" s="523">
        <v>0.0</v>
      </c>
      <c r="Q67" s="523">
        <v>0.0</v>
      </c>
      <c r="R67" s="523">
        <v>0.0</v>
      </c>
      <c r="S67" s="523">
        <v>0.0</v>
      </c>
      <c r="T67" s="523">
        <v>0.0</v>
      </c>
      <c r="U67" s="523">
        <v>0.0</v>
      </c>
      <c r="V67" s="523">
        <v>0.0</v>
      </c>
      <c r="W67" s="523">
        <v>0.0</v>
      </c>
      <c r="X67" s="523">
        <v>0.0</v>
      </c>
      <c r="Y67" s="523">
        <v>0.0</v>
      </c>
      <c r="Z67" s="523">
        <v>0.0</v>
      </c>
      <c r="AA67" s="523">
        <v>0.0</v>
      </c>
      <c r="AB67" s="523">
        <v>0.0</v>
      </c>
      <c r="AC67" s="523">
        <v>0.0</v>
      </c>
      <c r="AD67" s="523">
        <v>0.0</v>
      </c>
      <c r="AE67" s="523">
        <v>0.0</v>
      </c>
      <c r="AF67" s="523">
        <v>0.0</v>
      </c>
      <c r="AG67" s="523">
        <v>0.0</v>
      </c>
      <c r="AH67" s="523">
        <v>0.0</v>
      </c>
      <c r="AI67" s="523">
        <v>0.0</v>
      </c>
      <c r="AJ67" s="523">
        <v>0.0</v>
      </c>
      <c r="AK67" s="523">
        <v>0.0</v>
      </c>
      <c r="AL67" s="523">
        <v>0.0</v>
      </c>
      <c r="AM67" s="523">
        <v>0.0</v>
      </c>
      <c r="AN67" s="523">
        <v>0.0</v>
      </c>
      <c r="AO67" s="523">
        <v>0.0</v>
      </c>
      <c r="AP67" s="523">
        <v>0.0</v>
      </c>
      <c r="AQ67" s="523">
        <v>0.0</v>
      </c>
      <c r="AR67" s="523">
        <v>0.0</v>
      </c>
      <c r="AS67" s="523">
        <v>0.0</v>
      </c>
      <c r="AT67" s="523">
        <v>0.0</v>
      </c>
      <c r="AU67" s="523">
        <v>0.0</v>
      </c>
      <c r="AV67" s="523">
        <v>0.0</v>
      </c>
      <c r="AW67" s="523">
        <v>0.0</v>
      </c>
      <c r="AX67" s="523">
        <v>0.0</v>
      </c>
      <c r="AY67" s="523">
        <v>0.0</v>
      </c>
      <c r="AZ67" s="523">
        <v>0.0</v>
      </c>
      <c r="BA67" s="523">
        <v>0.0</v>
      </c>
      <c r="BB67" s="523">
        <v>0.0</v>
      </c>
      <c r="BC67" s="523">
        <v>0.0</v>
      </c>
      <c r="BD67" s="523">
        <v>0.0</v>
      </c>
      <c r="BE67" s="523">
        <v>0.0</v>
      </c>
      <c r="BF67" s="515">
        <v>0.0</v>
      </c>
      <c r="BG67" s="510"/>
      <c r="BH67" s="511">
        <v>0.0</v>
      </c>
      <c r="BI67" s="512">
        <f t="shared" si="6"/>
        <v>0</v>
      </c>
      <c r="BJ67" s="511">
        <v>0.0</v>
      </c>
      <c r="BK67" s="513"/>
      <c r="BL67" s="514">
        <f t="shared" si="7"/>
        <v>0</v>
      </c>
      <c r="BM67" s="428"/>
      <c r="BN67" s="428"/>
    </row>
    <row r="68" outlineLevel="3">
      <c r="A68" s="428"/>
      <c r="B68" s="428"/>
      <c r="C68" s="428"/>
      <c r="D68" s="428"/>
      <c r="E68" s="517"/>
      <c r="F68" s="517"/>
      <c r="G68" s="517"/>
      <c r="H68" s="517"/>
      <c r="I68" s="517"/>
      <c r="J68" s="517"/>
      <c r="K68" s="517"/>
      <c r="L68" s="517"/>
      <c r="M68" s="517"/>
      <c r="N68" s="517"/>
      <c r="O68" s="517"/>
      <c r="P68" s="517"/>
      <c r="Q68" s="517"/>
      <c r="R68" s="517"/>
      <c r="S68" s="517"/>
      <c r="T68" s="517"/>
      <c r="U68" s="517"/>
      <c r="V68" s="517"/>
      <c r="W68" s="517"/>
      <c r="X68" s="517"/>
      <c r="Y68" s="517"/>
      <c r="Z68" s="517"/>
      <c r="AA68" s="517"/>
      <c r="AB68" s="517"/>
      <c r="AC68" s="517"/>
      <c r="AD68" s="517"/>
      <c r="AE68" s="517"/>
      <c r="AF68" s="517"/>
      <c r="AG68" s="517"/>
      <c r="AH68" s="517"/>
      <c r="AI68" s="517"/>
      <c r="AJ68" s="517"/>
      <c r="AK68" s="517"/>
      <c r="AL68" s="517"/>
      <c r="AM68" s="517"/>
      <c r="AN68" s="517"/>
      <c r="AO68" s="517"/>
      <c r="AP68" s="517"/>
      <c r="AQ68" s="517"/>
      <c r="AR68" s="517"/>
      <c r="AS68" s="517"/>
      <c r="AT68" s="517"/>
      <c r="AU68" s="517"/>
      <c r="AV68" s="517"/>
      <c r="AW68" s="517"/>
      <c r="AX68" s="517"/>
      <c r="AY68" s="517"/>
      <c r="AZ68" s="517"/>
      <c r="BA68" s="517"/>
      <c r="BB68" s="517"/>
      <c r="BC68" s="517"/>
      <c r="BD68" s="517"/>
      <c r="BE68" s="517"/>
      <c r="BF68" s="517"/>
      <c r="BG68" s="517"/>
      <c r="BH68" s="517"/>
      <c r="BI68" s="517"/>
      <c r="BJ68" s="517"/>
      <c r="BK68" s="517"/>
      <c r="BL68" s="517"/>
      <c r="BM68" s="428"/>
      <c r="BN68" s="428"/>
    </row>
    <row r="69" outlineLevel="3">
      <c r="A69" s="428"/>
      <c r="B69" s="428"/>
      <c r="C69" s="428"/>
      <c r="D69" s="428"/>
      <c r="E69" s="428"/>
      <c r="F69" s="428"/>
      <c r="G69" s="428"/>
      <c r="H69" s="428"/>
      <c r="I69" s="428"/>
      <c r="J69" s="428"/>
      <c r="K69" s="428"/>
      <c r="L69" s="428"/>
      <c r="M69" s="428"/>
      <c r="N69" s="428"/>
      <c r="O69" s="428"/>
      <c r="P69" s="428"/>
      <c r="Q69" s="428"/>
      <c r="R69" s="428"/>
      <c r="S69" s="428"/>
      <c r="T69" s="428"/>
      <c r="U69" s="428"/>
      <c r="V69" s="428"/>
      <c r="W69" s="428"/>
      <c r="X69" s="428"/>
      <c r="Y69" s="428"/>
      <c r="Z69" s="428"/>
      <c r="AA69" s="428"/>
      <c r="AB69" s="428"/>
      <c r="AC69" s="428"/>
      <c r="AD69" s="428"/>
      <c r="AE69" s="428"/>
      <c r="AF69" s="428"/>
      <c r="AG69" s="428"/>
      <c r="AH69" s="428"/>
      <c r="AI69" s="428"/>
      <c r="AJ69" s="428"/>
      <c r="AK69" s="428"/>
      <c r="AL69" s="428"/>
      <c r="AM69" s="428"/>
      <c r="AN69" s="428"/>
      <c r="AO69" s="428"/>
      <c r="AP69" s="428"/>
      <c r="AQ69" s="428"/>
      <c r="AR69" s="428"/>
      <c r="AS69" s="428"/>
      <c r="AT69" s="428"/>
      <c r="AU69" s="428"/>
      <c r="AV69" s="428"/>
      <c r="AW69" s="428"/>
      <c r="AX69" s="428"/>
      <c r="AY69" s="428"/>
      <c r="AZ69" s="428"/>
      <c r="BA69" s="428"/>
      <c r="BB69" s="428"/>
      <c r="BC69" s="428"/>
      <c r="BD69" s="428"/>
      <c r="BE69" s="428"/>
      <c r="BF69" s="428"/>
      <c r="BG69" s="428"/>
      <c r="BH69" s="428"/>
      <c r="BI69" s="428"/>
      <c r="BJ69" s="428"/>
      <c r="BK69" s="428"/>
      <c r="BL69" s="428"/>
      <c r="BM69" s="428"/>
      <c r="BN69" s="428"/>
    </row>
    <row r="70" ht="7.5" customHeight="1" outlineLevel="2">
      <c r="A70" s="428"/>
      <c r="B70" s="428"/>
      <c r="C70" s="428"/>
      <c r="D70" s="428"/>
      <c r="E70" s="428"/>
      <c r="F70" s="428"/>
      <c r="G70" s="428"/>
      <c r="H70" s="428"/>
      <c r="I70" s="428"/>
      <c r="J70" s="428"/>
      <c r="K70" s="428"/>
      <c r="L70" s="428"/>
      <c r="M70" s="428"/>
      <c r="N70" s="428"/>
      <c r="O70" s="428"/>
      <c r="P70" s="428"/>
      <c r="Q70" s="428"/>
      <c r="R70" s="428"/>
      <c r="S70" s="428"/>
      <c r="T70" s="428"/>
      <c r="U70" s="428"/>
      <c r="V70" s="428"/>
      <c r="W70" s="428"/>
      <c r="X70" s="428"/>
      <c r="Y70" s="428"/>
      <c r="Z70" s="428"/>
      <c r="AA70" s="428"/>
      <c r="AB70" s="428"/>
      <c r="AC70" s="428"/>
      <c r="AD70" s="428"/>
      <c r="AE70" s="428"/>
      <c r="AF70" s="428"/>
      <c r="AG70" s="428"/>
      <c r="AH70" s="428"/>
      <c r="AI70" s="428"/>
      <c r="AJ70" s="428"/>
      <c r="AK70" s="428"/>
      <c r="AL70" s="428"/>
      <c r="AM70" s="428"/>
      <c r="AN70" s="428"/>
      <c r="AO70" s="428"/>
      <c r="AP70" s="428"/>
      <c r="AQ70" s="428"/>
      <c r="AR70" s="428"/>
      <c r="AS70" s="428"/>
      <c r="AT70" s="428"/>
      <c r="AU70" s="428"/>
      <c r="AV70" s="428"/>
      <c r="AW70" s="428"/>
      <c r="AX70" s="428"/>
      <c r="AY70" s="428"/>
      <c r="AZ70" s="428"/>
      <c r="BA70" s="428"/>
      <c r="BB70" s="428"/>
      <c r="BC70" s="428"/>
      <c r="BD70" s="428"/>
      <c r="BE70" s="428"/>
      <c r="BF70" s="428"/>
      <c r="BG70" s="428"/>
      <c r="BH70" s="428"/>
      <c r="BI70" s="428"/>
      <c r="BJ70" s="428"/>
      <c r="BK70" s="428"/>
      <c r="BL70" s="428"/>
      <c r="BM70" s="428"/>
      <c r="BN70" s="428"/>
    </row>
    <row r="71" outlineLevel="2">
      <c r="A71" s="428"/>
      <c r="B71" s="428"/>
      <c r="C71" s="478"/>
      <c r="D71" s="479" t="s">
        <v>203</v>
      </c>
      <c r="E71" s="181"/>
      <c r="F71" s="480" t="s">
        <v>254</v>
      </c>
      <c r="G71" s="480" t="s">
        <v>255</v>
      </c>
      <c r="H71" s="480" t="s">
        <v>188</v>
      </c>
      <c r="I71" s="480" t="s">
        <v>177</v>
      </c>
      <c r="J71" s="481" t="s">
        <v>206</v>
      </c>
      <c r="K71" s="428"/>
      <c r="L71" s="428"/>
      <c r="M71" s="428"/>
      <c r="N71" s="428"/>
      <c r="O71" s="428"/>
      <c r="P71" s="428"/>
      <c r="Q71" s="428"/>
      <c r="R71" s="428"/>
      <c r="S71" s="428"/>
      <c r="T71" s="428"/>
      <c r="U71" s="428"/>
      <c r="V71" s="428"/>
      <c r="W71" s="428"/>
      <c r="X71" s="428"/>
      <c r="Y71" s="428"/>
      <c r="Z71" s="428"/>
      <c r="AA71" s="428"/>
      <c r="AB71" s="428"/>
      <c r="AC71" s="428"/>
      <c r="AD71" s="428"/>
      <c r="AE71" s="428"/>
      <c r="AF71" s="428"/>
      <c r="AG71" s="428"/>
      <c r="AH71" s="428"/>
      <c r="AI71" s="428"/>
      <c r="AJ71" s="428"/>
      <c r="AK71" s="428"/>
      <c r="AL71" s="428"/>
      <c r="AM71" s="428"/>
      <c r="AN71" s="428"/>
      <c r="AO71" s="428"/>
      <c r="AP71" s="428"/>
      <c r="AQ71" s="428"/>
      <c r="AR71" s="428"/>
      <c r="AS71" s="428"/>
      <c r="AT71" s="428"/>
      <c r="AU71" s="428"/>
      <c r="AV71" s="428"/>
      <c r="AW71" s="428"/>
      <c r="AX71" s="428"/>
      <c r="AY71" s="428"/>
      <c r="AZ71" s="428"/>
      <c r="BA71" s="428"/>
      <c r="BB71" s="428"/>
      <c r="BC71" s="428"/>
      <c r="BD71" s="428"/>
      <c r="BE71" s="428"/>
      <c r="BF71" s="482" t="s">
        <v>207</v>
      </c>
      <c r="BG71" s="428"/>
      <c r="BH71" s="483"/>
      <c r="BI71" s="484" t="s">
        <v>191</v>
      </c>
      <c r="BJ71" s="485"/>
      <c r="BK71" s="486" t="s">
        <v>177</v>
      </c>
      <c r="BL71" s="468" t="s">
        <v>208</v>
      </c>
      <c r="BM71" s="428"/>
      <c r="BN71" s="428"/>
    </row>
    <row r="72" outlineLevel="2">
      <c r="A72" s="428"/>
      <c r="B72" s="428"/>
      <c r="C72" s="428"/>
      <c r="D72" s="487" t="s">
        <v>190</v>
      </c>
      <c r="E72" s="181"/>
      <c r="F72" s="488" t="s">
        <v>256</v>
      </c>
      <c r="G72" s="488" t="s">
        <v>257</v>
      </c>
      <c r="H72" s="489">
        <v>0.0</v>
      </c>
      <c r="I72" s="490">
        <v>0.0</v>
      </c>
      <c r="J72" s="491" t="str">
        <f>IFERROR(I72/H72)</f>
        <v/>
      </c>
      <c r="K72" s="428"/>
      <c r="L72" s="428"/>
      <c r="M72" s="428"/>
      <c r="N72" s="428"/>
      <c r="O72" s="428"/>
      <c r="P72" s="428"/>
      <c r="Q72" s="428"/>
      <c r="R72" s="428"/>
      <c r="S72" s="428"/>
      <c r="T72" s="428"/>
      <c r="U72" s="428"/>
      <c r="V72" s="428"/>
      <c r="W72" s="428"/>
      <c r="X72" s="428"/>
      <c r="Y72" s="428"/>
      <c r="Z72" s="428"/>
      <c r="AA72" s="428"/>
      <c r="AB72" s="428"/>
      <c r="AC72" s="428"/>
      <c r="AD72" s="428"/>
      <c r="AE72" s="428"/>
      <c r="AF72" s="428"/>
      <c r="AG72" s="428"/>
      <c r="AH72" s="428"/>
      <c r="AI72" s="428"/>
      <c r="AJ72" s="428"/>
      <c r="AK72" s="428"/>
      <c r="AL72" s="428"/>
      <c r="AM72" s="428"/>
      <c r="AN72" s="428"/>
      <c r="AO72" s="428"/>
      <c r="AP72" s="428"/>
      <c r="AQ72" s="428"/>
      <c r="AR72" s="428"/>
      <c r="AS72" s="428"/>
      <c r="AT72" s="428"/>
      <c r="AU72" s="428"/>
      <c r="AV72" s="428"/>
      <c r="AW72" s="428"/>
      <c r="AX72" s="428"/>
      <c r="AY72" s="428"/>
      <c r="AZ72" s="428"/>
      <c r="BA72" s="428"/>
      <c r="BB72" s="428"/>
      <c r="BC72" s="428"/>
      <c r="BD72" s="428"/>
      <c r="BE72" s="428"/>
      <c r="BF72" s="492">
        <f>SUM(BF77:BF86)</f>
        <v>0</v>
      </c>
      <c r="BG72" s="428"/>
      <c r="BH72" s="493" t="s">
        <v>211</v>
      </c>
      <c r="BI72" s="519"/>
      <c r="BJ72" s="495" t="str">
        <f>if(BL72=1,"1","0")</f>
        <v>0</v>
      </c>
      <c r="BK72" s="496">
        <v>0.0</v>
      </c>
      <c r="BL72" s="520">
        <f>AVERAGE(BI77:BI86)</f>
        <v>0</v>
      </c>
      <c r="BM72" s="428"/>
      <c r="BN72" s="428"/>
    </row>
    <row r="73" ht="7.5" customHeight="1" outlineLevel="3">
      <c r="A73" s="428"/>
      <c r="B73" s="428"/>
      <c r="C73" s="428"/>
      <c r="D73" s="428"/>
      <c r="E73" s="428"/>
      <c r="F73" s="428"/>
      <c r="G73" s="428"/>
      <c r="H73" s="428"/>
      <c r="I73" s="428"/>
      <c r="J73" s="428"/>
      <c r="K73" s="428"/>
      <c r="L73" s="428"/>
      <c r="M73" s="428"/>
      <c r="N73" s="428"/>
      <c r="O73" s="428"/>
      <c r="P73" s="428"/>
      <c r="Q73" s="428"/>
      <c r="R73" s="428"/>
      <c r="S73" s="428"/>
      <c r="T73" s="428"/>
      <c r="U73" s="428"/>
      <c r="V73" s="428"/>
      <c r="W73" s="428"/>
      <c r="X73" s="428"/>
      <c r="Y73" s="428"/>
      <c r="Z73" s="428"/>
      <c r="AA73" s="428"/>
      <c r="AB73" s="428"/>
      <c r="AC73" s="428"/>
      <c r="AD73" s="428"/>
      <c r="AE73" s="428"/>
      <c r="AF73" s="428"/>
      <c r="AG73" s="428"/>
      <c r="AH73" s="428"/>
      <c r="AI73" s="428"/>
      <c r="AJ73" s="428"/>
      <c r="AK73" s="428"/>
      <c r="AL73" s="428"/>
      <c r="AM73" s="428"/>
      <c r="AN73" s="428"/>
      <c r="AO73" s="428"/>
      <c r="AP73" s="428"/>
      <c r="AQ73" s="428"/>
      <c r="AR73" s="428"/>
      <c r="AS73" s="428"/>
      <c r="AT73" s="428"/>
      <c r="AU73" s="428"/>
      <c r="AV73" s="428"/>
      <c r="AW73" s="428"/>
      <c r="AX73" s="428"/>
      <c r="AY73" s="428"/>
      <c r="AZ73" s="428"/>
      <c r="BA73" s="428"/>
      <c r="BB73" s="428"/>
      <c r="BC73" s="428"/>
      <c r="BD73" s="428"/>
      <c r="BE73" s="428"/>
      <c r="BF73" s="428"/>
      <c r="BG73" s="428"/>
      <c r="BH73" s="428"/>
      <c r="BI73" s="428"/>
      <c r="BJ73" s="428"/>
      <c r="BK73" s="428"/>
      <c r="BL73" s="428"/>
      <c r="BM73" s="428"/>
      <c r="BN73" s="428"/>
    </row>
    <row r="74" outlineLevel="3">
      <c r="A74" s="428"/>
      <c r="B74" s="428"/>
      <c r="C74" s="428"/>
      <c r="D74" s="428"/>
      <c r="E74" s="498" t="s">
        <v>212</v>
      </c>
      <c r="F74" s="499" t="s">
        <v>213</v>
      </c>
      <c r="G74" s="498" t="s">
        <v>214</v>
      </c>
      <c r="H74" s="499" t="s">
        <v>215</v>
      </c>
      <c r="I74" s="499" t="s">
        <v>216</v>
      </c>
      <c r="J74" s="500"/>
      <c r="K74" s="182"/>
      <c r="L74" s="182"/>
      <c r="M74" s="182"/>
      <c r="N74" s="182"/>
      <c r="O74" s="182"/>
      <c r="P74" s="182"/>
      <c r="Q74" s="182"/>
      <c r="R74" s="182"/>
      <c r="S74" s="182"/>
      <c r="T74" s="182"/>
      <c r="U74" s="182"/>
      <c r="V74" s="182"/>
      <c r="W74" s="182"/>
      <c r="X74" s="182"/>
      <c r="Y74" s="182"/>
      <c r="Z74" s="182"/>
      <c r="AA74" s="182"/>
      <c r="AB74" s="182"/>
      <c r="AC74" s="182"/>
      <c r="AD74" s="182"/>
      <c r="AE74" s="182"/>
      <c r="AF74" s="182"/>
      <c r="AG74" s="182"/>
      <c r="AH74" s="182"/>
      <c r="AI74" s="182"/>
      <c r="AJ74" s="182"/>
      <c r="AK74" s="182"/>
      <c r="AL74" s="182"/>
      <c r="AM74" s="182"/>
      <c r="AN74" s="182"/>
      <c r="AO74" s="182"/>
      <c r="AP74" s="182"/>
      <c r="AQ74" s="182"/>
      <c r="AR74" s="182"/>
      <c r="AS74" s="182"/>
      <c r="AT74" s="182"/>
      <c r="AU74" s="182"/>
      <c r="AV74" s="182"/>
      <c r="AW74" s="182"/>
      <c r="AX74" s="182"/>
      <c r="AY74" s="182"/>
      <c r="AZ74" s="182"/>
      <c r="BA74" s="182"/>
      <c r="BB74" s="182"/>
      <c r="BC74" s="182"/>
      <c r="BD74" s="182"/>
      <c r="BE74" s="181"/>
      <c r="BF74" s="501" t="s">
        <v>187</v>
      </c>
      <c r="BG74" s="479" t="s">
        <v>217</v>
      </c>
      <c r="BH74" s="182"/>
      <c r="BI74" s="182"/>
      <c r="BJ74" s="181"/>
      <c r="BK74" s="501" t="s">
        <v>167</v>
      </c>
      <c r="BL74" s="501" t="s">
        <v>218</v>
      </c>
      <c r="BM74" s="428"/>
      <c r="BN74" s="428"/>
    </row>
    <row r="75" outlineLevel="3">
      <c r="A75" s="428"/>
      <c r="B75" s="428"/>
      <c r="C75" s="428"/>
      <c r="D75" s="428"/>
      <c r="E75" s="199"/>
      <c r="F75" s="199"/>
      <c r="G75" s="199"/>
      <c r="H75" s="199"/>
      <c r="I75" s="199"/>
      <c r="J75" s="502" t="s">
        <v>219</v>
      </c>
      <c r="K75" s="182"/>
      <c r="L75" s="182"/>
      <c r="M75" s="181"/>
      <c r="N75" s="502" t="s">
        <v>220</v>
      </c>
      <c r="O75" s="182"/>
      <c r="P75" s="182"/>
      <c r="Q75" s="181"/>
      <c r="R75" s="502" t="s">
        <v>221</v>
      </c>
      <c r="S75" s="182"/>
      <c r="T75" s="182"/>
      <c r="U75" s="181"/>
      <c r="V75" s="502" t="s">
        <v>222</v>
      </c>
      <c r="W75" s="182"/>
      <c r="X75" s="182"/>
      <c r="Y75" s="181"/>
      <c r="Z75" s="502" t="s">
        <v>223</v>
      </c>
      <c r="AA75" s="182"/>
      <c r="AB75" s="182"/>
      <c r="AC75" s="181"/>
      <c r="AD75" s="502" t="s">
        <v>224</v>
      </c>
      <c r="AE75" s="182"/>
      <c r="AF75" s="182"/>
      <c r="AG75" s="181"/>
      <c r="AH75" s="502" t="s">
        <v>225</v>
      </c>
      <c r="AI75" s="182"/>
      <c r="AJ75" s="182"/>
      <c r="AK75" s="181"/>
      <c r="AL75" s="502" t="s">
        <v>226</v>
      </c>
      <c r="AM75" s="182"/>
      <c r="AN75" s="182"/>
      <c r="AO75" s="181"/>
      <c r="AP75" s="502" t="s">
        <v>227</v>
      </c>
      <c r="AQ75" s="182"/>
      <c r="AR75" s="182"/>
      <c r="AS75" s="181"/>
      <c r="AT75" s="502" t="s">
        <v>228</v>
      </c>
      <c r="AU75" s="182"/>
      <c r="AV75" s="182"/>
      <c r="AW75" s="181"/>
      <c r="AX75" s="502" t="s">
        <v>229</v>
      </c>
      <c r="AY75" s="182"/>
      <c r="AZ75" s="182"/>
      <c r="BA75" s="181"/>
      <c r="BB75" s="502" t="s">
        <v>230</v>
      </c>
      <c r="BC75" s="182"/>
      <c r="BD75" s="182"/>
      <c r="BE75" s="181"/>
      <c r="BF75" s="199"/>
      <c r="BG75" s="503" t="s">
        <v>231</v>
      </c>
      <c r="BH75" s="504" t="s">
        <v>232</v>
      </c>
      <c r="BI75" s="503" t="s">
        <v>233</v>
      </c>
      <c r="BJ75" s="504" t="s">
        <v>234</v>
      </c>
      <c r="BK75" s="199"/>
      <c r="BL75" s="199"/>
      <c r="BM75" s="428"/>
      <c r="BN75" s="428"/>
    </row>
    <row r="76" outlineLevel="3">
      <c r="A76" s="428"/>
      <c r="B76" s="428"/>
      <c r="C76" s="428"/>
      <c r="D76" s="428"/>
      <c r="E76" s="183"/>
      <c r="F76" s="183"/>
      <c r="G76" s="183"/>
      <c r="H76" s="183"/>
      <c r="I76" s="183"/>
      <c r="J76" s="505">
        <v>1.0</v>
      </c>
      <c r="K76" s="505">
        <v>2.0</v>
      </c>
      <c r="L76" s="505">
        <v>3.0</v>
      </c>
      <c r="M76" s="505">
        <v>4.0</v>
      </c>
      <c r="N76" s="505">
        <v>1.0</v>
      </c>
      <c r="O76" s="505">
        <v>2.0</v>
      </c>
      <c r="P76" s="505">
        <v>3.0</v>
      </c>
      <c r="Q76" s="505">
        <v>4.0</v>
      </c>
      <c r="R76" s="505">
        <v>1.0</v>
      </c>
      <c r="S76" s="505">
        <v>2.0</v>
      </c>
      <c r="T76" s="505">
        <v>3.0</v>
      </c>
      <c r="U76" s="505">
        <v>4.0</v>
      </c>
      <c r="V76" s="505">
        <v>1.0</v>
      </c>
      <c r="W76" s="505">
        <v>2.0</v>
      </c>
      <c r="X76" s="505">
        <v>3.0</v>
      </c>
      <c r="Y76" s="505">
        <v>4.0</v>
      </c>
      <c r="Z76" s="505">
        <v>1.0</v>
      </c>
      <c r="AA76" s="505">
        <v>2.0</v>
      </c>
      <c r="AB76" s="505">
        <v>3.0</v>
      </c>
      <c r="AC76" s="505">
        <v>4.0</v>
      </c>
      <c r="AD76" s="505">
        <v>1.0</v>
      </c>
      <c r="AE76" s="505">
        <v>2.0</v>
      </c>
      <c r="AF76" s="505">
        <v>3.0</v>
      </c>
      <c r="AG76" s="505">
        <v>4.0</v>
      </c>
      <c r="AH76" s="505">
        <v>1.0</v>
      </c>
      <c r="AI76" s="505">
        <v>2.0</v>
      </c>
      <c r="AJ76" s="505">
        <v>3.0</v>
      </c>
      <c r="AK76" s="505">
        <v>4.0</v>
      </c>
      <c r="AL76" s="505">
        <v>1.0</v>
      </c>
      <c r="AM76" s="505">
        <v>2.0</v>
      </c>
      <c r="AN76" s="505">
        <v>3.0</v>
      </c>
      <c r="AO76" s="505">
        <v>4.0</v>
      </c>
      <c r="AP76" s="505">
        <v>1.0</v>
      </c>
      <c r="AQ76" s="505">
        <v>2.0</v>
      </c>
      <c r="AR76" s="505">
        <v>3.0</v>
      </c>
      <c r="AS76" s="505">
        <v>4.0</v>
      </c>
      <c r="AT76" s="505">
        <v>1.0</v>
      </c>
      <c r="AU76" s="505">
        <v>2.0</v>
      </c>
      <c r="AV76" s="505">
        <v>3.0</v>
      </c>
      <c r="AW76" s="505">
        <v>4.0</v>
      </c>
      <c r="AX76" s="505">
        <v>1.0</v>
      </c>
      <c r="AY76" s="505">
        <v>2.0</v>
      </c>
      <c r="AZ76" s="505">
        <v>3.0</v>
      </c>
      <c r="BA76" s="505">
        <v>4.0</v>
      </c>
      <c r="BB76" s="505">
        <v>1.0</v>
      </c>
      <c r="BC76" s="505">
        <v>2.0</v>
      </c>
      <c r="BD76" s="505">
        <v>3.0</v>
      </c>
      <c r="BE76" s="505">
        <v>4.0</v>
      </c>
      <c r="BF76" s="183"/>
      <c r="BG76" s="183"/>
      <c r="BH76" s="183"/>
      <c r="BI76" s="183"/>
      <c r="BJ76" s="183"/>
      <c r="BK76" s="183"/>
      <c r="BL76" s="183"/>
      <c r="BM76" s="428"/>
      <c r="BN76" s="428"/>
    </row>
    <row r="77" outlineLevel="3">
      <c r="A77" s="428"/>
      <c r="B77" s="428"/>
      <c r="C77" s="428"/>
      <c r="D77" s="428"/>
      <c r="E77" s="486">
        <v>1.0</v>
      </c>
      <c r="F77" s="528"/>
      <c r="G77" s="506"/>
      <c r="H77" s="507"/>
      <c r="I77" s="507"/>
      <c r="J77" s="508">
        <v>0.0</v>
      </c>
      <c r="K77" s="508">
        <v>0.0</v>
      </c>
      <c r="L77" s="508">
        <v>0.0</v>
      </c>
      <c r="M77" s="508">
        <v>0.0</v>
      </c>
      <c r="N77" s="508">
        <v>0.0</v>
      </c>
      <c r="O77" s="508">
        <v>0.0</v>
      </c>
      <c r="P77" s="508">
        <v>0.0</v>
      </c>
      <c r="Q77" s="508">
        <v>0.0</v>
      </c>
      <c r="R77" s="508">
        <v>0.0</v>
      </c>
      <c r="S77" s="508">
        <v>0.0</v>
      </c>
      <c r="T77" s="508">
        <v>0.0</v>
      </c>
      <c r="U77" s="508">
        <v>0.0</v>
      </c>
      <c r="V77" s="508">
        <v>0.0</v>
      </c>
      <c r="W77" s="508">
        <v>0.0</v>
      </c>
      <c r="X77" s="508">
        <v>0.0</v>
      </c>
      <c r="Y77" s="508">
        <v>0.0</v>
      </c>
      <c r="Z77" s="508">
        <v>0.0</v>
      </c>
      <c r="AA77" s="508">
        <v>0.0</v>
      </c>
      <c r="AB77" s="508">
        <v>0.0</v>
      </c>
      <c r="AC77" s="508">
        <v>0.0</v>
      </c>
      <c r="AD77" s="508">
        <v>0.0</v>
      </c>
      <c r="AE77" s="508">
        <v>0.0</v>
      </c>
      <c r="AF77" s="508">
        <v>0.0</v>
      </c>
      <c r="AG77" s="508">
        <v>0.0</v>
      </c>
      <c r="AH77" s="508">
        <v>0.0</v>
      </c>
      <c r="AI77" s="508">
        <v>0.0</v>
      </c>
      <c r="AJ77" s="508">
        <v>0.0</v>
      </c>
      <c r="AK77" s="508">
        <v>0.0</v>
      </c>
      <c r="AL77" s="508">
        <v>0.0</v>
      </c>
      <c r="AM77" s="508">
        <v>0.0</v>
      </c>
      <c r="AN77" s="508">
        <v>0.0</v>
      </c>
      <c r="AO77" s="508">
        <v>0.0</v>
      </c>
      <c r="AP77" s="508">
        <v>0.0</v>
      </c>
      <c r="AQ77" s="508">
        <v>0.0</v>
      </c>
      <c r="AR77" s="508">
        <v>0.0</v>
      </c>
      <c r="AS77" s="508">
        <v>0.0</v>
      </c>
      <c r="AT77" s="508">
        <v>0.0</v>
      </c>
      <c r="AU77" s="508">
        <v>0.0</v>
      </c>
      <c r="AV77" s="508">
        <v>0.0</v>
      </c>
      <c r="AW77" s="508">
        <v>0.0</v>
      </c>
      <c r="AX77" s="508">
        <v>0.0</v>
      </c>
      <c r="AY77" s="508">
        <v>0.0</v>
      </c>
      <c r="AZ77" s="508">
        <v>0.0</v>
      </c>
      <c r="BA77" s="508">
        <v>0.0</v>
      </c>
      <c r="BB77" s="508">
        <v>0.0</v>
      </c>
      <c r="BC77" s="508">
        <v>0.0</v>
      </c>
      <c r="BD77" s="508">
        <v>0.0</v>
      </c>
      <c r="BE77" s="508">
        <v>0.0</v>
      </c>
      <c r="BF77" s="515">
        <v>0.0</v>
      </c>
      <c r="BG77" s="510"/>
      <c r="BH77" s="511">
        <v>0.0</v>
      </c>
      <c r="BI77" s="512">
        <f t="shared" ref="BI77:BI86" si="8">iferror(AVERAGE(J77:BE77))</f>
        <v>0</v>
      </c>
      <c r="BJ77" s="511">
        <v>0.0</v>
      </c>
      <c r="BK77" s="513"/>
      <c r="BL77" s="514">
        <f>iferror((BH77+BJ77)/100)</f>
        <v>0</v>
      </c>
      <c r="BM77" s="428"/>
      <c r="BN77" s="428"/>
    </row>
    <row r="78" outlineLevel="3">
      <c r="A78" s="428"/>
      <c r="B78" s="428"/>
      <c r="C78" s="428"/>
      <c r="D78" s="428"/>
      <c r="E78" s="486">
        <v>2.0</v>
      </c>
      <c r="F78" s="529"/>
      <c r="G78" s="506"/>
      <c r="H78" s="507"/>
      <c r="I78" s="507"/>
      <c r="J78" s="508">
        <v>0.0</v>
      </c>
      <c r="K78" s="508">
        <v>0.0</v>
      </c>
      <c r="L78" s="508">
        <v>0.0</v>
      </c>
      <c r="M78" s="508">
        <v>0.0</v>
      </c>
      <c r="N78" s="508">
        <v>0.0</v>
      </c>
      <c r="O78" s="508">
        <v>0.0</v>
      </c>
      <c r="P78" s="508">
        <v>0.0</v>
      </c>
      <c r="Q78" s="508">
        <v>0.0</v>
      </c>
      <c r="R78" s="508">
        <v>0.0</v>
      </c>
      <c r="S78" s="508">
        <v>0.0</v>
      </c>
      <c r="T78" s="508">
        <v>0.0</v>
      </c>
      <c r="U78" s="508">
        <v>0.0</v>
      </c>
      <c r="V78" s="508">
        <v>0.0</v>
      </c>
      <c r="W78" s="508">
        <v>0.0</v>
      </c>
      <c r="X78" s="508">
        <v>0.0</v>
      </c>
      <c r="Y78" s="508">
        <v>0.0</v>
      </c>
      <c r="Z78" s="508">
        <v>0.0</v>
      </c>
      <c r="AA78" s="508">
        <v>0.0</v>
      </c>
      <c r="AB78" s="508">
        <v>0.0</v>
      </c>
      <c r="AC78" s="508">
        <v>0.0</v>
      </c>
      <c r="AD78" s="508">
        <v>0.0</v>
      </c>
      <c r="AE78" s="508">
        <v>0.0</v>
      </c>
      <c r="AF78" s="508">
        <v>0.0</v>
      </c>
      <c r="AG78" s="508">
        <v>0.0</v>
      </c>
      <c r="AH78" s="508">
        <v>0.0</v>
      </c>
      <c r="AI78" s="508">
        <v>0.0</v>
      </c>
      <c r="AJ78" s="508">
        <v>0.0</v>
      </c>
      <c r="AK78" s="508">
        <v>0.0</v>
      </c>
      <c r="AL78" s="508">
        <v>0.0</v>
      </c>
      <c r="AM78" s="508">
        <v>0.0</v>
      </c>
      <c r="AN78" s="508">
        <v>0.0</v>
      </c>
      <c r="AO78" s="508">
        <v>0.0</v>
      </c>
      <c r="AP78" s="508">
        <v>0.0</v>
      </c>
      <c r="AQ78" s="508">
        <v>0.0</v>
      </c>
      <c r="AR78" s="508">
        <v>0.0</v>
      </c>
      <c r="AS78" s="508">
        <v>0.0</v>
      </c>
      <c r="AT78" s="508">
        <v>0.0</v>
      </c>
      <c r="AU78" s="508">
        <v>0.0</v>
      </c>
      <c r="AV78" s="508">
        <v>0.0</v>
      </c>
      <c r="AW78" s="508">
        <v>0.0</v>
      </c>
      <c r="AX78" s="508">
        <v>0.0</v>
      </c>
      <c r="AY78" s="508">
        <v>0.0</v>
      </c>
      <c r="AZ78" s="508">
        <v>0.0</v>
      </c>
      <c r="BA78" s="508">
        <v>0.0</v>
      </c>
      <c r="BB78" s="508">
        <v>0.0</v>
      </c>
      <c r="BC78" s="508">
        <v>0.0</v>
      </c>
      <c r="BD78" s="508">
        <v>0.0</v>
      </c>
      <c r="BE78" s="508">
        <v>0.0</v>
      </c>
      <c r="BF78" s="515">
        <v>0.0</v>
      </c>
      <c r="BG78" s="510"/>
      <c r="BH78" s="511">
        <v>0.0</v>
      </c>
      <c r="BI78" s="512">
        <f t="shared" si="8"/>
        <v>0</v>
      </c>
      <c r="BJ78" s="511">
        <v>0.0</v>
      </c>
      <c r="BK78" s="513"/>
      <c r="BL78" s="514">
        <f t="shared" ref="BL78:BL86" si="9">(BH78+BJ78)/100</f>
        <v>0</v>
      </c>
      <c r="BM78" s="428"/>
      <c r="BN78" s="428"/>
    </row>
    <row r="79" outlineLevel="3">
      <c r="A79" s="428"/>
      <c r="B79" s="428"/>
      <c r="C79" s="248" t="s">
        <v>235</v>
      </c>
      <c r="D79" s="428"/>
      <c r="E79" s="486">
        <v>3.0</v>
      </c>
      <c r="F79" s="529"/>
      <c r="G79" s="506"/>
      <c r="H79" s="507"/>
      <c r="I79" s="507"/>
      <c r="J79" s="508">
        <v>0.0</v>
      </c>
      <c r="K79" s="508">
        <v>0.0</v>
      </c>
      <c r="L79" s="508">
        <v>0.0</v>
      </c>
      <c r="M79" s="508">
        <v>0.0</v>
      </c>
      <c r="N79" s="508">
        <v>0.0</v>
      </c>
      <c r="O79" s="508">
        <v>0.0</v>
      </c>
      <c r="P79" s="508">
        <v>0.0</v>
      </c>
      <c r="Q79" s="508">
        <v>0.0</v>
      </c>
      <c r="R79" s="508">
        <v>0.0</v>
      </c>
      <c r="S79" s="508">
        <v>0.0</v>
      </c>
      <c r="T79" s="508">
        <v>0.0</v>
      </c>
      <c r="U79" s="508">
        <v>0.0</v>
      </c>
      <c r="V79" s="508">
        <v>0.0</v>
      </c>
      <c r="W79" s="508">
        <v>0.0</v>
      </c>
      <c r="X79" s="508">
        <v>0.0</v>
      </c>
      <c r="Y79" s="508">
        <v>0.0</v>
      </c>
      <c r="Z79" s="508">
        <v>0.0</v>
      </c>
      <c r="AA79" s="508">
        <v>0.0</v>
      </c>
      <c r="AB79" s="508">
        <v>0.0</v>
      </c>
      <c r="AC79" s="508">
        <v>0.0</v>
      </c>
      <c r="AD79" s="508">
        <v>0.0</v>
      </c>
      <c r="AE79" s="508">
        <v>0.0</v>
      </c>
      <c r="AF79" s="508">
        <v>0.0</v>
      </c>
      <c r="AG79" s="508">
        <v>0.0</v>
      </c>
      <c r="AH79" s="508">
        <v>0.0</v>
      </c>
      <c r="AI79" s="508">
        <v>0.0</v>
      </c>
      <c r="AJ79" s="508">
        <v>0.0</v>
      </c>
      <c r="AK79" s="508">
        <v>0.0</v>
      </c>
      <c r="AL79" s="508">
        <v>0.0</v>
      </c>
      <c r="AM79" s="508">
        <v>0.0</v>
      </c>
      <c r="AN79" s="508">
        <v>0.0</v>
      </c>
      <c r="AO79" s="508">
        <v>0.0</v>
      </c>
      <c r="AP79" s="508">
        <v>0.0</v>
      </c>
      <c r="AQ79" s="508">
        <v>0.0</v>
      </c>
      <c r="AR79" s="508">
        <v>0.0</v>
      </c>
      <c r="AS79" s="508">
        <v>0.0</v>
      </c>
      <c r="AT79" s="508">
        <v>0.0</v>
      </c>
      <c r="AU79" s="508">
        <v>0.0</v>
      </c>
      <c r="AV79" s="508">
        <v>0.0</v>
      </c>
      <c r="AW79" s="508">
        <v>0.0</v>
      </c>
      <c r="AX79" s="508">
        <v>0.0</v>
      </c>
      <c r="AY79" s="508">
        <v>0.0</v>
      </c>
      <c r="AZ79" s="508">
        <v>0.0</v>
      </c>
      <c r="BA79" s="508">
        <v>0.0</v>
      </c>
      <c r="BB79" s="508">
        <v>0.0</v>
      </c>
      <c r="BC79" s="508">
        <v>0.0</v>
      </c>
      <c r="BD79" s="508">
        <v>0.0</v>
      </c>
      <c r="BE79" s="508">
        <v>0.0</v>
      </c>
      <c r="BF79" s="515">
        <v>0.0</v>
      </c>
      <c r="BG79" s="510"/>
      <c r="BH79" s="511">
        <v>0.0</v>
      </c>
      <c r="BI79" s="512">
        <f t="shared" si="8"/>
        <v>0</v>
      </c>
      <c r="BJ79" s="511">
        <v>0.0</v>
      </c>
      <c r="BK79" s="513"/>
      <c r="BL79" s="514">
        <f t="shared" si="9"/>
        <v>0</v>
      </c>
      <c r="BM79" s="428"/>
      <c r="BN79" s="428"/>
    </row>
    <row r="80" outlineLevel="3">
      <c r="A80" s="428"/>
      <c r="B80" s="428"/>
      <c r="C80" s="428"/>
      <c r="D80" s="428"/>
      <c r="E80" s="486">
        <v>4.0</v>
      </c>
      <c r="F80" s="529"/>
      <c r="G80" s="506"/>
      <c r="H80" s="507"/>
      <c r="I80" s="507"/>
      <c r="J80" s="508">
        <v>0.0</v>
      </c>
      <c r="K80" s="508">
        <v>0.0</v>
      </c>
      <c r="L80" s="508">
        <v>0.0</v>
      </c>
      <c r="M80" s="508">
        <v>0.0</v>
      </c>
      <c r="N80" s="508">
        <v>0.0</v>
      </c>
      <c r="O80" s="508">
        <v>0.0</v>
      </c>
      <c r="P80" s="508">
        <v>0.0</v>
      </c>
      <c r="Q80" s="508">
        <v>0.0</v>
      </c>
      <c r="R80" s="508">
        <v>0.0</v>
      </c>
      <c r="S80" s="508">
        <v>0.0</v>
      </c>
      <c r="T80" s="508">
        <v>0.0</v>
      </c>
      <c r="U80" s="508">
        <v>0.0</v>
      </c>
      <c r="V80" s="508">
        <v>0.0</v>
      </c>
      <c r="W80" s="508">
        <v>0.0</v>
      </c>
      <c r="X80" s="508">
        <v>0.0</v>
      </c>
      <c r="Y80" s="508">
        <v>0.0</v>
      </c>
      <c r="Z80" s="508">
        <v>0.0</v>
      </c>
      <c r="AA80" s="508">
        <v>0.0</v>
      </c>
      <c r="AB80" s="508">
        <v>0.0</v>
      </c>
      <c r="AC80" s="508">
        <v>0.0</v>
      </c>
      <c r="AD80" s="508">
        <v>0.0</v>
      </c>
      <c r="AE80" s="508">
        <v>0.0</v>
      </c>
      <c r="AF80" s="508">
        <v>0.0</v>
      </c>
      <c r="AG80" s="508">
        <v>0.0</v>
      </c>
      <c r="AH80" s="508">
        <v>0.0</v>
      </c>
      <c r="AI80" s="508">
        <v>0.0</v>
      </c>
      <c r="AJ80" s="508">
        <v>0.0</v>
      </c>
      <c r="AK80" s="508">
        <v>0.0</v>
      </c>
      <c r="AL80" s="508">
        <v>0.0</v>
      </c>
      <c r="AM80" s="508">
        <v>0.0</v>
      </c>
      <c r="AN80" s="508">
        <v>0.0</v>
      </c>
      <c r="AO80" s="508">
        <v>0.0</v>
      </c>
      <c r="AP80" s="508">
        <v>0.0</v>
      </c>
      <c r="AQ80" s="508">
        <v>0.0</v>
      </c>
      <c r="AR80" s="508">
        <v>0.0</v>
      </c>
      <c r="AS80" s="508">
        <v>0.0</v>
      </c>
      <c r="AT80" s="508">
        <v>0.0</v>
      </c>
      <c r="AU80" s="508">
        <v>0.0</v>
      </c>
      <c r="AV80" s="508">
        <v>0.0</v>
      </c>
      <c r="AW80" s="508">
        <v>0.0</v>
      </c>
      <c r="AX80" s="508">
        <v>0.0</v>
      </c>
      <c r="AY80" s="508">
        <v>0.0</v>
      </c>
      <c r="AZ80" s="508">
        <v>0.0</v>
      </c>
      <c r="BA80" s="508">
        <v>0.0</v>
      </c>
      <c r="BB80" s="508">
        <v>0.0</v>
      </c>
      <c r="BC80" s="508">
        <v>0.0</v>
      </c>
      <c r="BD80" s="508">
        <v>0.0</v>
      </c>
      <c r="BE80" s="508">
        <v>0.0</v>
      </c>
      <c r="BF80" s="515">
        <v>0.0</v>
      </c>
      <c r="BG80" s="510"/>
      <c r="BH80" s="511">
        <v>0.0</v>
      </c>
      <c r="BI80" s="512">
        <f t="shared" si="8"/>
        <v>0</v>
      </c>
      <c r="BJ80" s="511">
        <v>0.0</v>
      </c>
      <c r="BK80" s="513"/>
      <c r="BL80" s="514">
        <f t="shared" si="9"/>
        <v>0</v>
      </c>
      <c r="BM80" s="428"/>
      <c r="BN80" s="428"/>
    </row>
    <row r="81" outlineLevel="3">
      <c r="A81" s="428"/>
      <c r="B81" s="428"/>
      <c r="C81" s="428"/>
      <c r="D81" s="428"/>
      <c r="E81" s="486">
        <v>5.0</v>
      </c>
      <c r="F81" s="529"/>
      <c r="G81" s="506"/>
      <c r="H81" s="507"/>
      <c r="I81" s="507"/>
      <c r="J81" s="508">
        <v>0.0</v>
      </c>
      <c r="K81" s="508">
        <v>0.0</v>
      </c>
      <c r="L81" s="508">
        <v>0.0</v>
      </c>
      <c r="M81" s="508">
        <v>0.0</v>
      </c>
      <c r="N81" s="508">
        <v>0.0</v>
      </c>
      <c r="O81" s="508">
        <v>0.0</v>
      </c>
      <c r="P81" s="508">
        <v>0.0</v>
      </c>
      <c r="Q81" s="508">
        <v>0.0</v>
      </c>
      <c r="R81" s="508">
        <v>0.0</v>
      </c>
      <c r="S81" s="508">
        <v>0.0</v>
      </c>
      <c r="T81" s="508">
        <v>0.0</v>
      </c>
      <c r="U81" s="508">
        <v>0.0</v>
      </c>
      <c r="V81" s="508">
        <v>0.0</v>
      </c>
      <c r="W81" s="508">
        <v>0.0</v>
      </c>
      <c r="X81" s="508">
        <v>0.0</v>
      </c>
      <c r="Y81" s="508">
        <v>0.0</v>
      </c>
      <c r="Z81" s="508">
        <v>0.0</v>
      </c>
      <c r="AA81" s="508">
        <v>0.0</v>
      </c>
      <c r="AB81" s="508">
        <v>0.0</v>
      </c>
      <c r="AC81" s="508">
        <v>0.0</v>
      </c>
      <c r="AD81" s="508">
        <v>0.0</v>
      </c>
      <c r="AE81" s="508">
        <v>0.0</v>
      </c>
      <c r="AF81" s="508">
        <v>0.0</v>
      </c>
      <c r="AG81" s="508">
        <v>0.0</v>
      </c>
      <c r="AH81" s="508">
        <v>0.0</v>
      </c>
      <c r="AI81" s="508">
        <v>0.0</v>
      </c>
      <c r="AJ81" s="508">
        <v>0.0</v>
      </c>
      <c r="AK81" s="508">
        <v>0.0</v>
      </c>
      <c r="AL81" s="508">
        <v>0.0</v>
      </c>
      <c r="AM81" s="508">
        <v>0.0</v>
      </c>
      <c r="AN81" s="508">
        <v>0.0</v>
      </c>
      <c r="AO81" s="508">
        <v>0.0</v>
      </c>
      <c r="AP81" s="508">
        <v>0.0</v>
      </c>
      <c r="AQ81" s="508">
        <v>0.0</v>
      </c>
      <c r="AR81" s="508">
        <v>0.0</v>
      </c>
      <c r="AS81" s="508">
        <v>0.0</v>
      </c>
      <c r="AT81" s="508">
        <v>0.0</v>
      </c>
      <c r="AU81" s="508">
        <v>0.0</v>
      </c>
      <c r="AV81" s="508">
        <v>0.0</v>
      </c>
      <c r="AW81" s="508">
        <v>0.0</v>
      </c>
      <c r="AX81" s="508">
        <v>0.0</v>
      </c>
      <c r="AY81" s="508">
        <v>0.0</v>
      </c>
      <c r="AZ81" s="508">
        <v>0.0</v>
      </c>
      <c r="BA81" s="508">
        <v>0.0</v>
      </c>
      <c r="BB81" s="508">
        <v>0.0</v>
      </c>
      <c r="BC81" s="508">
        <v>0.0</v>
      </c>
      <c r="BD81" s="508">
        <v>0.0</v>
      </c>
      <c r="BE81" s="508">
        <v>0.0</v>
      </c>
      <c r="BF81" s="515">
        <v>0.0</v>
      </c>
      <c r="BG81" s="510"/>
      <c r="BH81" s="511">
        <v>0.0</v>
      </c>
      <c r="BI81" s="512">
        <f t="shared" si="8"/>
        <v>0</v>
      </c>
      <c r="BJ81" s="511">
        <v>0.0</v>
      </c>
      <c r="BK81" s="513"/>
      <c r="BL81" s="514">
        <f t="shared" si="9"/>
        <v>0</v>
      </c>
      <c r="BM81" s="428"/>
      <c r="BN81" s="428"/>
    </row>
    <row r="82" outlineLevel="3">
      <c r="A82" s="428"/>
      <c r="B82" s="428"/>
      <c r="C82" s="428"/>
      <c r="D82" s="428"/>
      <c r="E82" s="486">
        <v>6.0</v>
      </c>
      <c r="F82" s="529"/>
      <c r="G82" s="506"/>
      <c r="H82" s="507"/>
      <c r="I82" s="507"/>
      <c r="J82" s="508">
        <v>0.0</v>
      </c>
      <c r="K82" s="508">
        <v>0.0</v>
      </c>
      <c r="L82" s="508">
        <v>0.0</v>
      </c>
      <c r="M82" s="508">
        <v>0.0</v>
      </c>
      <c r="N82" s="508">
        <v>0.0</v>
      </c>
      <c r="O82" s="508">
        <v>0.0</v>
      </c>
      <c r="P82" s="508">
        <v>0.0</v>
      </c>
      <c r="Q82" s="508">
        <v>0.0</v>
      </c>
      <c r="R82" s="508">
        <v>0.0</v>
      </c>
      <c r="S82" s="508">
        <v>0.0</v>
      </c>
      <c r="T82" s="508">
        <v>0.0</v>
      </c>
      <c r="U82" s="508">
        <v>0.0</v>
      </c>
      <c r="V82" s="508">
        <v>0.0</v>
      </c>
      <c r="W82" s="508">
        <v>0.0</v>
      </c>
      <c r="X82" s="508">
        <v>0.0</v>
      </c>
      <c r="Y82" s="508">
        <v>0.0</v>
      </c>
      <c r="Z82" s="508">
        <v>0.0</v>
      </c>
      <c r="AA82" s="508">
        <v>0.0</v>
      </c>
      <c r="AB82" s="508">
        <v>0.0</v>
      </c>
      <c r="AC82" s="508">
        <v>0.0</v>
      </c>
      <c r="AD82" s="508">
        <v>0.0</v>
      </c>
      <c r="AE82" s="508">
        <v>0.0</v>
      </c>
      <c r="AF82" s="508">
        <v>0.0</v>
      </c>
      <c r="AG82" s="508">
        <v>0.0</v>
      </c>
      <c r="AH82" s="508">
        <v>0.0</v>
      </c>
      <c r="AI82" s="508">
        <v>0.0</v>
      </c>
      <c r="AJ82" s="508">
        <v>0.0</v>
      </c>
      <c r="AK82" s="508">
        <v>0.0</v>
      </c>
      <c r="AL82" s="508">
        <v>0.0</v>
      </c>
      <c r="AM82" s="508">
        <v>0.0</v>
      </c>
      <c r="AN82" s="508">
        <v>0.0</v>
      </c>
      <c r="AO82" s="508">
        <v>0.0</v>
      </c>
      <c r="AP82" s="508">
        <v>0.0</v>
      </c>
      <c r="AQ82" s="508">
        <v>0.0</v>
      </c>
      <c r="AR82" s="508">
        <v>0.0</v>
      </c>
      <c r="AS82" s="508">
        <v>0.0</v>
      </c>
      <c r="AT82" s="508">
        <v>0.0</v>
      </c>
      <c r="AU82" s="508">
        <v>0.0</v>
      </c>
      <c r="AV82" s="508">
        <v>0.0</v>
      </c>
      <c r="AW82" s="508">
        <v>0.0</v>
      </c>
      <c r="AX82" s="508">
        <v>0.0</v>
      </c>
      <c r="AY82" s="508">
        <v>0.0</v>
      </c>
      <c r="AZ82" s="508">
        <v>0.0</v>
      </c>
      <c r="BA82" s="508">
        <v>0.0</v>
      </c>
      <c r="BB82" s="508">
        <v>0.0</v>
      </c>
      <c r="BC82" s="508">
        <v>0.0</v>
      </c>
      <c r="BD82" s="508">
        <v>0.0</v>
      </c>
      <c r="BE82" s="508">
        <v>0.0</v>
      </c>
      <c r="BF82" s="515">
        <v>0.0</v>
      </c>
      <c r="BG82" s="510"/>
      <c r="BH82" s="511">
        <v>0.0</v>
      </c>
      <c r="BI82" s="512">
        <f t="shared" si="8"/>
        <v>0</v>
      </c>
      <c r="BJ82" s="511">
        <v>0.0</v>
      </c>
      <c r="BK82" s="513"/>
      <c r="BL82" s="514">
        <f t="shared" si="9"/>
        <v>0</v>
      </c>
      <c r="BM82" s="428"/>
      <c r="BN82" s="428"/>
    </row>
    <row r="83" outlineLevel="3">
      <c r="A83" s="428"/>
      <c r="B83" s="428"/>
      <c r="C83" s="428"/>
      <c r="D83" s="428"/>
      <c r="E83" s="486">
        <v>7.0</v>
      </c>
      <c r="F83" s="529"/>
      <c r="G83" s="506"/>
      <c r="H83" s="507"/>
      <c r="I83" s="507"/>
      <c r="J83" s="508">
        <v>0.0</v>
      </c>
      <c r="K83" s="508">
        <v>0.0</v>
      </c>
      <c r="L83" s="508">
        <v>0.0</v>
      </c>
      <c r="M83" s="508">
        <v>0.0</v>
      </c>
      <c r="N83" s="508">
        <v>0.0</v>
      </c>
      <c r="O83" s="508">
        <v>0.0</v>
      </c>
      <c r="P83" s="508">
        <v>0.0</v>
      </c>
      <c r="Q83" s="508">
        <v>0.0</v>
      </c>
      <c r="R83" s="508">
        <v>0.0</v>
      </c>
      <c r="S83" s="508">
        <v>0.0</v>
      </c>
      <c r="T83" s="508">
        <v>0.0</v>
      </c>
      <c r="U83" s="508">
        <v>0.0</v>
      </c>
      <c r="V83" s="508">
        <v>0.0</v>
      </c>
      <c r="W83" s="508">
        <v>0.0</v>
      </c>
      <c r="X83" s="508">
        <v>0.0</v>
      </c>
      <c r="Y83" s="508">
        <v>0.0</v>
      </c>
      <c r="Z83" s="508">
        <v>0.0</v>
      </c>
      <c r="AA83" s="508">
        <v>0.0</v>
      </c>
      <c r="AB83" s="508">
        <v>0.0</v>
      </c>
      <c r="AC83" s="508">
        <v>0.0</v>
      </c>
      <c r="AD83" s="508">
        <v>0.0</v>
      </c>
      <c r="AE83" s="508">
        <v>0.0</v>
      </c>
      <c r="AF83" s="508">
        <v>0.0</v>
      </c>
      <c r="AG83" s="508">
        <v>0.0</v>
      </c>
      <c r="AH83" s="508">
        <v>0.0</v>
      </c>
      <c r="AI83" s="508">
        <v>0.0</v>
      </c>
      <c r="AJ83" s="508">
        <v>0.0</v>
      </c>
      <c r="AK83" s="508">
        <v>0.0</v>
      </c>
      <c r="AL83" s="508">
        <v>0.0</v>
      </c>
      <c r="AM83" s="508">
        <v>0.0</v>
      </c>
      <c r="AN83" s="508">
        <v>0.0</v>
      </c>
      <c r="AO83" s="508">
        <v>0.0</v>
      </c>
      <c r="AP83" s="508">
        <v>0.0</v>
      </c>
      <c r="AQ83" s="508">
        <v>0.0</v>
      </c>
      <c r="AR83" s="508">
        <v>0.0</v>
      </c>
      <c r="AS83" s="508">
        <v>0.0</v>
      </c>
      <c r="AT83" s="508">
        <v>0.0</v>
      </c>
      <c r="AU83" s="508">
        <v>0.0</v>
      </c>
      <c r="AV83" s="508">
        <v>0.0</v>
      </c>
      <c r="AW83" s="508">
        <v>0.0</v>
      </c>
      <c r="AX83" s="508">
        <v>0.0</v>
      </c>
      <c r="AY83" s="508">
        <v>0.0</v>
      </c>
      <c r="AZ83" s="508">
        <v>0.0</v>
      </c>
      <c r="BA83" s="508">
        <v>0.0</v>
      </c>
      <c r="BB83" s="508">
        <v>0.0</v>
      </c>
      <c r="BC83" s="508">
        <v>0.0</v>
      </c>
      <c r="BD83" s="508">
        <v>0.0</v>
      </c>
      <c r="BE83" s="508">
        <v>0.0</v>
      </c>
      <c r="BF83" s="515">
        <v>0.0</v>
      </c>
      <c r="BG83" s="510"/>
      <c r="BH83" s="511">
        <v>0.0</v>
      </c>
      <c r="BI83" s="512">
        <f t="shared" si="8"/>
        <v>0</v>
      </c>
      <c r="BJ83" s="511">
        <v>0.0</v>
      </c>
      <c r="BK83" s="513"/>
      <c r="BL83" s="514">
        <f t="shared" si="9"/>
        <v>0</v>
      </c>
      <c r="BM83" s="428"/>
      <c r="BN83" s="428"/>
    </row>
    <row r="84" outlineLevel="3">
      <c r="A84" s="428"/>
      <c r="B84" s="428"/>
      <c r="C84" s="428"/>
      <c r="D84" s="428"/>
      <c r="E84" s="486">
        <v>8.0</v>
      </c>
      <c r="F84" s="529"/>
      <c r="G84" s="506"/>
      <c r="H84" s="507"/>
      <c r="I84" s="507"/>
      <c r="J84" s="508">
        <v>0.0</v>
      </c>
      <c r="K84" s="508">
        <v>0.0</v>
      </c>
      <c r="L84" s="508">
        <v>0.0</v>
      </c>
      <c r="M84" s="508">
        <v>0.0</v>
      </c>
      <c r="N84" s="508">
        <v>0.0</v>
      </c>
      <c r="O84" s="508">
        <v>0.0</v>
      </c>
      <c r="P84" s="508">
        <v>0.0</v>
      </c>
      <c r="Q84" s="508">
        <v>0.0</v>
      </c>
      <c r="R84" s="508">
        <v>0.0</v>
      </c>
      <c r="S84" s="508">
        <v>0.0</v>
      </c>
      <c r="T84" s="508">
        <v>0.0</v>
      </c>
      <c r="U84" s="508">
        <v>0.0</v>
      </c>
      <c r="V84" s="508">
        <v>0.0</v>
      </c>
      <c r="W84" s="508">
        <v>0.0</v>
      </c>
      <c r="X84" s="508">
        <v>0.0</v>
      </c>
      <c r="Y84" s="508">
        <v>0.0</v>
      </c>
      <c r="Z84" s="508">
        <v>0.0</v>
      </c>
      <c r="AA84" s="508">
        <v>0.0</v>
      </c>
      <c r="AB84" s="508">
        <v>0.0</v>
      </c>
      <c r="AC84" s="508">
        <v>0.0</v>
      </c>
      <c r="AD84" s="508">
        <v>0.0</v>
      </c>
      <c r="AE84" s="508">
        <v>0.0</v>
      </c>
      <c r="AF84" s="508">
        <v>0.0</v>
      </c>
      <c r="AG84" s="508">
        <v>0.0</v>
      </c>
      <c r="AH84" s="508">
        <v>0.0</v>
      </c>
      <c r="AI84" s="508">
        <v>0.0</v>
      </c>
      <c r="AJ84" s="508">
        <v>0.0</v>
      </c>
      <c r="AK84" s="508">
        <v>0.0</v>
      </c>
      <c r="AL84" s="508">
        <v>0.0</v>
      </c>
      <c r="AM84" s="508">
        <v>0.0</v>
      </c>
      <c r="AN84" s="508">
        <v>0.0</v>
      </c>
      <c r="AO84" s="508">
        <v>0.0</v>
      </c>
      <c r="AP84" s="508">
        <v>0.0</v>
      </c>
      <c r="AQ84" s="508">
        <v>0.0</v>
      </c>
      <c r="AR84" s="508">
        <v>0.0</v>
      </c>
      <c r="AS84" s="508">
        <v>0.0</v>
      </c>
      <c r="AT84" s="508">
        <v>0.0</v>
      </c>
      <c r="AU84" s="508">
        <v>0.0</v>
      </c>
      <c r="AV84" s="508">
        <v>0.0</v>
      </c>
      <c r="AW84" s="508">
        <v>0.0</v>
      </c>
      <c r="AX84" s="508">
        <v>0.0</v>
      </c>
      <c r="AY84" s="508">
        <v>0.0</v>
      </c>
      <c r="AZ84" s="508">
        <v>0.0</v>
      </c>
      <c r="BA84" s="508">
        <v>0.0</v>
      </c>
      <c r="BB84" s="508">
        <v>0.0</v>
      </c>
      <c r="BC84" s="508">
        <v>0.0</v>
      </c>
      <c r="BD84" s="508">
        <v>0.0</v>
      </c>
      <c r="BE84" s="508">
        <v>0.0</v>
      </c>
      <c r="BF84" s="515">
        <v>0.0</v>
      </c>
      <c r="BG84" s="510"/>
      <c r="BH84" s="511">
        <v>0.0</v>
      </c>
      <c r="BI84" s="512">
        <f t="shared" si="8"/>
        <v>0</v>
      </c>
      <c r="BJ84" s="511">
        <v>0.0</v>
      </c>
      <c r="BK84" s="513"/>
      <c r="BL84" s="514">
        <f t="shared" si="9"/>
        <v>0</v>
      </c>
      <c r="BM84" s="428"/>
      <c r="BN84" s="428"/>
    </row>
    <row r="85" outlineLevel="3">
      <c r="A85" s="428"/>
      <c r="B85" s="428"/>
      <c r="C85" s="428"/>
      <c r="D85" s="428"/>
      <c r="E85" s="486">
        <v>9.0</v>
      </c>
      <c r="F85" s="529"/>
      <c r="G85" s="506"/>
      <c r="H85" s="507"/>
      <c r="I85" s="507"/>
      <c r="J85" s="508">
        <v>0.0</v>
      </c>
      <c r="K85" s="508">
        <v>0.0</v>
      </c>
      <c r="L85" s="508">
        <v>0.0</v>
      </c>
      <c r="M85" s="508">
        <v>0.0</v>
      </c>
      <c r="N85" s="508">
        <v>0.0</v>
      </c>
      <c r="O85" s="508">
        <v>0.0</v>
      </c>
      <c r="P85" s="508">
        <v>0.0</v>
      </c>
      <c r="Q85" s="508">
        <v>0.0</v>
      </c>
      <c r="R85" s="508">
        <v>0.0</v>
      </c>
      <c r="S85" s="508">
        <v>0.0</v>
      </c>
      <c r="T85" s="508">
        <v>0.0</v>
      </c>
      <c r="U85" s="508">
        <v>0.0</v>
      </c>
      <c r="V85" s="508">
        <v>0.0</v>
      </c>
      <c r="W85" s="508">
        <v>0.0</v>
      </c>
      <c r="X85" s="508">
        <v>0.0</v>
      </c>
      <c r="Y85" s="508">
        <v>0.0</v>
      </c>
      <c r="Z85" s="508">
        <v>0.0</v>
      </c>
      <c r="AA85" s="508">
        <v>0.0</v>
      </c>
      <c r="AB85" s="508">
        <v>0.0</v>
      </c>
      <c r="AC85" s="508">
        <v>0.0</v>
      </c>
      <c r="AD85" s="508">
        <v>0.0</v>
      </c>
      <c r="AE85" s="508">
        <v>0.0</v>
      </c>
      <c r="AF85" s="508">
        <v>0.0</v>
      </c>
      <c r="AG85" s="508">
        <v>0.0</v>
      </c>
      <c r="AH85" s="508">
        <v>0.0</v>
      </c>
      <c r="AI85" s="508">
        <v>0.0</v>
      </c>
      <c r="AJ85" s="508">
        <v>0.0</v>
      </c>
      <c r="AK85" s="508">
        <v>0.0</v>
      </c>
      <c r="AL85" s="508">
        <v>0.0</v>
      </c>
      <c r="AM85" s="508">
        <v>0.0</v>
      </c>
      <c r="AN85" s="508">
        <v>0.0</v>
      </c>
      <c r="AO85" s="508">
        <v>0.0</v>
      </c>
      <c r="AP85" s="508">
        <v>0.0</v>
      </c>
      <c r="AQ85" s="508">
        <v>0.0</v>
      </c>
      <c r="AR85" s="508">
        <v>0.0</v>
      </c>
      <c r="AS85" s="508">
        <v>0.0</v>
      </c>
      <c r="AT85" s="508">
        <v>0.0</v>
      </c>
      <c r="AU85" s="508">
        <v>0.0</v>
      </c>
      <c r="AV85" s="508">
        <v>0.0</v>
      </c>
      <c r="AW85" s="508">
        <v>0.0</v>
      </c>
      <c r="AX85" s="508">
        <v>0.0</v>
      </c>
      <c r="AY85" s="508">
        <v>0.0</v>
      </c>
      <c r="AZ85" s="508">
        <v>0.0</v>
      </c>
      <c r="BA85" s="508">
        <v>0.0</v>
      </c>
      <c r="BB85" s="508">
        <v>0.0</v>
      </c>
      <c r="BC85" s="508">
        <v>0.0</v>
      </c>
      <c r="BD85" s="508">
        <v>0.0</v>
      </c>
      <c r="BE85" s="508">
        <v>0.0</v>
      </c>
      <c r="BF85" s="515">
        <v>0.0</v>
      </c>
      <c r="BG85" s="510"/>
      <c r="BH85" s="511">
        <v>0.0</v>
      </c>
      <c r="BI85" s="512">
        <f t="shared" si="8"/>
        <v>0</v>
      </c>
      <c r="BJ85" s="511">
        <v>0.0</v>
      </c>
      <c r="BK85" s="513"/>
      <c r="BL85" s="514">
        <f t="shared" si="9"/>
        <v>0</v>
      </c>
      <c r="BM85" s="428"/>
      <c r="BN85" s="428"/>
    </row>
    <row r="86" outlineLevel="3">
      <c r="A86" s="428"/>
      <c r="B86" s="428"/>
      <c r="C86" s="428"/>
      <c r="D86" s="428"/>
      <c r="E86" s="486">
        <v>10.0</v>
      </c>
      <c r="F86" s="529"/>
      <c r="G86" s="506"/>
      <c r="H86" s="507"/>
      <c r="I86" s="507"/>
      <c r="J86" s="508">
        <v>0.0</v>
      </c>
      <c r="K86" s="508">
        <v>0.0</v>
      </c>
      <c r="L86" s="508">
        <v>0.0</v>
      </c>
      <c r="M86" s="508">
        <v>0.0</v>
      </c>
      <c r="N86" s="508">
        <v>0.0</v>
      </c>
      <c r="O86" s="508">
        <v>0.0</v>
      </c>
      <c r="P86" s="508">
        <v>0.0</v>
      </c>
      <c r="Q86" s="508">
        <v>0.0</v>
      </c>
      <c r="R86" s="508">
        <v>0.0</v>
      </c>
      <c r="S86" s="508">
        <v>0.0</v>
      </c>
      <c r="T86" s="508">
        <v>0.0</v>
      </c>
      <c r="U86" s="508">
        <v>0.0</v>
      </c>
      <c r="V86" s="508">
        <v>0.0</v>
      </c>
      <c r="W86" s="508">
        <v>0.0</v>
      </c>
      <c r="X86" s="508">
        <v>0.0</v>
      </c>
      <c r="Y86" s="508">
        <v>0.0</v>
      </c>
      <c r="Z86" s="508">
        <v>0.0</v>
      </c>
      <c r="AA86" s="508">
        <v>0.0</v>
      </c>
      <c r="AB86" s="508">
        <v>0.0</v>
      </c>
      <c r="AC86" s="508">
        <v>0.0</v>
      </c>
      <c r="AD86" s="508">
        <v>0.0</v>
      </c>
      <c r="AE86" s="508">
        <v>0.0</v>
      </c>
      <c r="AF86" s="508">
        <v>0.0</v>
      </c>
      <c r="AG86" s="508">
        <v>0.0</v>
      </c>
      <c r="AH86" s="508">
        <v>0.0</v>
      </c>
      <c r="AI86" s="508">
        <v>0.0</v>
      </c>
      <c r="AJ86" s="508">
        <v>0.0</v>
      </c>
      <c r="AK86" s="508">
        <v>0.0</v>
      </c>
      <c r="AL86" s="508">
        <v>0.0</v>
      </c>
      <c r="AM86" s="508">
        <v>0.0</v>
      </c>
      <c r="AN86" s="508">
        <v>0.0</v>
      </c>
      <c r="AO86" s="508">
        <v>0.0</v>
      </c>
      <c r="AP86" s="508">
        <v>0.0</v>
      </c>
      <c r="AQ86" s="508">
        <v>0.0</v>
      </c>
      <c r="AR86" s="508">
        <v>0.0</v>
      </c>
      <c r="AS86" s="508">
        <v>0.0</v>
      </c>
      <c r="AT86" s="508">
        <v>0.0</v>
      </c>
      <c r="AU86" s="508">
        <v>0.0</v>
      </c>
      <c r="AV86" s="508">
        <v>0.0</v>
      </c>
      <c r="AW86" s="508">
        <v>0.0</v>
      </c>
      <c r="AX86" s="508">
        <v>0.0</v>
      </c>
      <c r="AY86" s="508">
        <v>0.0</v>
      </c>
      <c r="AZ86" s="508">
        <v>0.0</v>
      </c>
      <c r="BA86" s="508">
        <v>0.0</v>
      </c>
      <c r="BB86" s="508">
        <v>0.0</v>
      </c>
      <c r="BC86" s="508">
        <v>0.0</v>
      </c>
      <c r="BD86" s="508">
        <v>0.0</v>
      </c>
      <c r="BE86" s="508">
        <v>0.0</v>
      </c>
      <c r="BF86" s="515">
        <v>0.0</v>
      </c>
      <c r="BG86" s="510"/>
      <c r="BH86" s="511">
        <v>0.0</v>
      </c>
      <c r="BI86" s="512">
        <f t="shared" si="8"/>
        <v>0</v>
      </c>
      <c r="BJ86" s="511">
        <v>0.0</v>
      </c>
      <c r="BK86" s="513"/>
      <c r="BL86" s="514">
        <f t="shared" si="9"/>
        <v>0</v>
      </c>
      <c r="BM86" s="428"/>
      <c r="BN86" s="428"/>
    </row>
    <row r="87" outlineLevel="3">
      <c r="A87" s="428"/>
      <c r="B87" s="428"/>
      <c r="C87" s="428"/>
      <c r="D87" s="428"/>
      <c r="E87" s="517"/>
      <c r="F87" s="517"/>
      <c r="G87" s="517"/>
      <c r="H87" s="517"/>
      <c r="I87" s="517"/>
      <c r="J87" s="517"/>
      <c r="K87" s="517"/>
      <c r="L87" s="517"/>
      <c r="M87" s="517"/>
      <c r="N87" s="517"/>
      <c r="O87" s="517"/>
      <c r="P87" s="517"/>
      <c r="Q87" s="517"/>
      <c r="R87" s="517"/>
      <c r="S87" s="517"/>
      <c r="T87" s="517"/>
      <c r="U87" s="517"/>
      <c r="V87" s="517"/>
      <c r="W87" s="517"/>
      <c r="X87" s="517"/>
      <c r="Y87" s="517"/>
      <c r="Z87" s="517"/>
      <c r="AA87" s="517"/>
      <c r="AB87" s="517"/>
      <c r="AC87" s="517"/>
      <c r="AD87" s="517"/>
      <c r="AE87" s="517"/>
      <c r="AF87" s="517"/>
      <c r="AG87" s="517"/>
      <c r="AH87" s="517"/>
      <c r="AI87" s="517"/>
      <c r="AJ87" s="517"/>
      <c r="AK87" s="517"/>
      <c r="AL87" s="517"/>
      <c r="AM87" s="517"/>
      <c r="AN87" s="517"/>
      <c r="AO87" s="517"/>
      <c r="AP87" s="517"/>
      <c r="AQ87" s="517"/>
      <c r="AR87" s="517"/>
      <c r="AS87" s="517"/>
      <c r="AT87" s="517"/>
      <c r="AU87" s="517"/>
      <c r="AV87" s="517"/>
      <c r="AW87" s="517"/>
      <c r="AX87" s="517"/>
      <c r="AY87" s="517"/>
      <c r="AZ87" s="517"/>
      <c r="BA87" s="517"/>
      <c r="BB87" s="517"/>
      <c r="BC87" s="517"/>
      <c r="BD87" s="517"/>
      <c r="BE87" s="517"/>
      <c r="BF87" s="517"/>
      <c r="BG87" s="517"/>
      <c r="BH87" s="517"/>
      <c r="BI87" s="517"/>
      <c r="BJ87" s="517"/>
      <c r="BK87" s="517"/>
      <c r="BL87" s="517"/>
      <c r="BM87" s="428"/>
      <c r="BN87" s="428"/>
    </row>
    <row r="88" outlineLevel="3">
      <c r="A88" s="428"/>
      <c r="B88" s="428"/>
      <c r="C88" s="428"/>
      <c r="D88" s="428"/>
      <c r="E88" s="428"/>
      <c r="F88" s="428"/>
      <c r="G88" s="428"/>
      <c r="H88" s="428"/>
      <c r="I88" s="428"/>
      <c r="J88" s="428"/>
      <c r="K88" s="428"/>
      <c r="L88" s="428"/>
      <c r="M88" s="428"/>
      <c r="N88" s="428"/>
      <c r="O88" s="428"/>
      <c r="P88" s="428"/>
      <c r="Q88" s="428"/>
      <c r="R88" s="428"/>
      <c r="S88" s="428"/>
      <c r="T88" s="428"/>
      <c r="U88" s="428"/>
      <c r="V88" s="428"/>
      <c r="W88" s="428"/>
      <c r="X88" s="428"/>
      <c r="Y88" s="428"/>
      <c r="Z88" s="428"/>
      <c r="AA88" s="428"/>
      <c r="AB88" s="428"/>
      <c r="AC88" s="428"/>
      <c r="AD88" s="428"/>
      <c r="AE88" s="428"/>
      <c r="AF88" s="428"/>
      <c r="AG88" s="428"/>
      <c r="AH88" s="428"/>
      <c r="AI88" s="428"/>
      <c r="AJ88" s="428"/>
      <c r="AK88" s="428"/>
      <c r="AL88" s="428"/>
      <c r="AM88" s="428"/>
      <c r="AN88" s="428"/>
      <c r="AO88" s="428"/>
      <c r="AP88" s="428"/>
      <c r="AQ88" s="428"/>
      <c r="AR88" s="428"/>
      <c r="AS88" s="428"/>
      <c r="AT88" s="428"/>
      <c r="AU88" s="428"/>
      <c r="AV88" s="428"/>
      <c r="AW88" s="428"/>
      <c r="AX88" s="428"/>
      <c r="AY88" s="428"/>
      <c r="AZ88" s="428"/>
      <c r="BA88" s="428"/>
      <c r="BB88" s="428"/>
      <c r="BC88" s="428"/>
      <c r="BD88" s="428"/>
      <c r="BE88" s="428"/>
      <c r="BF88" s="428"/>
      <c r="BG88" s="428"/>
      <c r="BH88" s="428"/>
      <c r="BI88" s="428"/>
      <c r="BJ88" s="428"/>
      <c r="BK88" s="428"/>
      <c r="BL88" s="428"/>
      <c r="BM88" s="428"/>
      <c r="BN88" s="428"/>
    </row>
    <row r="89" ht="7.5" customHeight="1" outlineLevel="2">
      <c r="A89" s="428"/>
      <c r="B89" s="428"/>
      <c r="C89" s="428"/>
      <c r="D89" s="428"/>
      <c r="E89" s="428"/>
      <c r="F89" s="428"/>
      <c r="G89" s="428"/>
      <c r="H89" s="428"/>
      <c r="I89" s="428"/>
      <c r="J89" s="428"/>
      <c r="K89" s="428"/>
      <c r="L89" s="428"/>
      <c r="M89" s="428"/>
      <c r="N89" s="428"/>
      <c r="O89" s="428"/>
      <c r="P89" s="428"/>
      <c r="Q89" s="428"/>
      <c r="R89" s="428"/>
      <c r="S89" s="428"/>
      <c r="T89" s="428"/>
      <c r="U89" s="428"/>
      <c r="V89" s="428"/>
      <c r="W89" s="428"/>
      <c r="X89" s="428"/>
      <c r="Y89" s="428"/>
      <c r="Z89" s="428"/>
      <c r="AA89" s="428"/>
      <c r="AB89" s="428"/>
      <c r="AC89" s="428"/>
      <c r="AD89" s="428"/>
      <c r="AE89" s="428"/>
      <c r="AF89" s="428"/>
      <c r="AG89" s="428"/>
      <c r="AH89" s="428"/>
      <c r="AI89" s="428"/>
      <c r="AJ89" s="428"/>
      <c r="AK89" s="428"/>
      <c r="AL89" s="428"/>
      <c r="AM89" s="428"/>
      <c r="AN89" s="428"/>
      <c r="AO89" s="428"/>
      <c r="AP89" s="428"/>
      <c r="AQ89" s="428"/>
      <c r="AR89" s="428"/>
      <c r="AS89" s="428"/>
      <c r="AT89" s="428"/>
      <c r="AU89" s="428"/>
      <c r="AV89" s="428"/>
      <c r="AW89" s="428"/>
      <c r="AX89" s="428"/>
      <c r="AY89" s="428"/>
      <c r="AZ89" s="428"/>
      <c r="BA89" s="428"/>
      <c r="BB89" s="428"/>
      <c r="BC89" s="428"/>
      <c r="BD89" s="428"/>
      <c r="BE89" s="428"/>
      <c r="BF89" s="428"/>
      <c r="BG89" s="428"/>
      <c r="BH89" s="428"/>
      <c r="BI89" s="428"/>
      <c r="BJ89" s="428"/>
      <c r="BK89" s="428"/>
      <c r="BL89" s="428"/>
      <c r="BM89" s="428"/>
      <c r="BN89" s="428"/>
    </row>
    <row r="90" outlineLevel="2">
      <c r="A90" s="428"/>
      <c r="B90" s="428"/>
      <c r="C90" s="478"/>
      <c r="D90" s="479" t="s">
        <v>203</v>
      </c>
      <c r="E90" s="181"/>
      <c r="F90" s="480" t="s">
        <v>258</v>
      </c>
      <c r="G90" s="480" t="s">
        <v>259</v>
      </c>
      <c r="H90" s="480" t="s">
        <v>188</v>
      </c>
      <c r="I90" s="480" t="s">
        <v>177</v>
      </c>
      <c r="J90" s="481" t="s">
        <v>206</v>
      </c>
      <c r="K90" s="428"/>
      <c r="L90" s="428"/>
      <c r="M90" s="428"/>
      <c r="N90" s="428"/>
      <c r="O90" s="428"/>
      <c r="P90" s="428"/>
      <c r="Q90" s="428"/>
      <c r="R90" s="428"/>
      <c r="S90" s="428"/>
      <c r="T90" s="428"/>
      <c r="U90" s="428"/>
      <c r="V90" s="428"/>
      <c r="W90" s="428"/>
      <c r="X90" s="428"/>
      <c r="Y90" s="428"/>
      <c r="Z90" s="428"/>
      <c r="AA90" s="428"/>
      <c r="AB90" s="428"/>
      <c r="AC90" s="428"/>
      <c r="AD90" s="428"/>
      <c r="AE90" s="428"/>
      <c r="AF90" s="428"/>
      <c r="AG90" s="428"/>
      <c r="AH90" s="428"/>
      <c r="AI90" s="428"/>
      <c r="AJ90" s="428"/>
      <c r="AK90" s="428"/>
      <c r="AL90" s="428"/>
      <c r="AM90" s="428"/>
      <c r="AN90" s="428"/>
      <c r="AO90" s="428"/>
      <c r="AP90" s="428"/>
      <c r="AQ90" s="428"/>
      <c r="AR90" s="428"/>
      <c r="AS90" s="428"/>
      <c r="AT90" s="428"/>
      <c r="AU90" s="428"/>
      <c r="AV90" s="428"/>
      <c r="AW90" s="428"/>
      <c r="AX90" s="428"/>
      <c r="AY90" s="428"/>
      <c r="AZ90" s="428"/>
      <c r="BA90" s="428"/>
      <c r="BB90" s="428"/>
      <c r="BC90" s="428"/>
      <c r="BD90" s="428"/>
      <c r="BE90" s="428"/>
      <c r="BF90" s="482" t="s">
        <v>207</v>
      </c>
      <c r="BG90" s="428"/>
      <c r="BH90" s="483"/>
      <c r="BI90" s="484" t="s">
        <v>191</v>
      </c>
      <c r="BJ90" s="485"/>
      <c r="BK90" s="486" t="s">
        <v>177</v>
      </c>
      <c r="BL90" s="468" t="s">
        <v>208</v>
      </c>
      <c r="BM90" s="428"/>
      <c r="BN90" s="428"/>
    </row>
    <row r="91" outlineLevel="2">
      <c r="A91" s="428"/>
      <c r="B91" s="428"/>
      <c r="C91" s="428"/>
      <c r="D91" s="487" t="s">
        <v>190</v>
      </c>
      <c r="E91" s="181"/>
      <c r="F91" s="488" t="s">
        <v>260</v>
      </c>
      <c r="G91" s="488" t="s">
        <v>261</v>
      </c>
      <c r="H91" s="489">
        <v>0.0</v>
      </c>
      <c r="I91" s="490">
        <v>0.0</v>
      </c>
      <c r="J91" s="491" t="str">
        <f>IFERROR(I91/H91)</f>
        <v/>
      </c>
      <c r="K91" s="428"/>
      <c r="L91" s="428"/>
      <c r="M91" s="428"/>
      <c r="N91" s="428"/>
      <c r="O91" s="428"/>
      <c r="P91" s="428"/>
      <c r="Q91" s="428"/>
      <c r="R91" s="428"/>
      <c r="S91" s="428"/>
      <c r="T91" s="428"/>
      <c r="U91" s="428"/>
      <c r="V91" s="428"/>
      <c r="W91" s="428"/>
      <c r="X91" s="428"/>
      <c r="Y91" s="428"/>
      <c r="Z91" s="428"/>
      <c r="AA91" s="428"/>
      <c r="AB91" s="428"/>
      <c r="AC91" s="428"/>
      <c r="AD91" s="428"/>
      <c r="AE91" s="428"/>
      <c r="AF91" s="428"/>
      <c r="AG91" s="428"/>
      <c r="AH91" s="428"/>
      <c r="AI91" s="428"/>
      <c r="AJ91" s="428"/>
      <c r="AK91" s="428"/>
      <c r="AL91" s="428"/>
      <c r="AM91" s="428"/>
      <c r="AN91" s="428"/>
      <c r="AO91" s="428"/>
      <c r="AP91" s="428"/>
      <c r="AQ91" s="428"/>
      <c r="AR91" s="428"/>
      <c r="AS91" s="428"/>
      <c r="AT91" s="428"/>
      <c r="AU91" s="428"/>
      <c r="AV91" s="428"/>
      <c r="AW91" s="428"/>
      <c r="AX91" s="428"/>
      <c r="AY91" s="428"/>
      <c r="AZ91" s="428"/>
      <c r="BA91" s="428"/>
      <c r="BB91" s="428"/>
      <c r="BC91" s="428"/>
      <c r="BD91" s="428"/>
      <c r="BE91" s="428"/>
      <c r="BF91" s="518">
        <f>SUM(BF96:BF105)</f>
        <v>0</v>
      </c>
      <c r="BG91" s="428"/>
      <c r="BH91" s="493" t="s">
        <v>211</v>
      </c>
      <c r="BI91" s="519"/>
      <c r="BJ91" s="495" t="str">
        <f>if(BL91=1,"1","0")</f>
        <v>0</v>
      </c>
      <c r="BK91" s="496">
        <v>0.0</v>
      </c>
      <c r="BL91" s="520">
        <f>AVERAGE(BI96:BI105)</f>
        <v>0</v>
      </c>
      <c r="BM91" s="428"/>
      <c r="BN91" s="428"/>
    </row>
    <row r="92" ht="7.5" customHeight="1" outlineLevel="3">
      <c r="A92" s="428"/>
      <c r="B92" s="428"/>
      <c r="C92" s="428"/>
      <c r="D92" s="428"/>
      <c r="E92" s="428"/>
      <c r="F92" s="428"/>
      <c r="G92" s="428"/>
      <c r="H92" s="428"/>
      <c r="I92" s="428"/>
      <c r="J92" s="428"/>
      <c r="K92" s="428"/>
      <c r="L92" s="428"/>
      <c r="M92" s="428"/>
      <c r="N92" s="428"/>
      <c r="O92" s="428"/>
      <c r="P92" s="428"/>
      <c r="Q92" s="428"/>
      <c r="R92" s="428"/>
      <c r="S92" s="428"/>
      <c r="T92" s="428"/>
      <c r="U92" s="428"/>
      <c r="V92" s="428"/>
      <c r="W92" s="428"/>
      <c r="X92" s="428"/>
      <c r="Y92" s="428"/>
      <c r="Z92" s="428"/>
      <c r="AA92" s="428"/>
      <c r="AB92" s="428"/>
      <c r="AC92" s="428"/>
      <c r="AD92" s="428"/>
      <c r="AE92" s="428"/>
      <c r="AF92" s="428"/>
      <c r="AG92" s="428"/>
      <c r="AH92" s="428"/>
      <c r="AI92" s="428"/>
      <c r="AJ92" s="428"/>
      <c r="AK92" s="428"/>
      <c r="AL92" s="428"/>
      <c r="AM92" s="428"/>
      <c r="AN92" s="428"/>
      <c r="AO92" s="428"/>
      <c r="AP92" s="428"/>
      <c r="AQ92" s="428"/>
      <c r="AR92" s="428"/>
      <c r="AS92" s="428"/>
      <c r="AT92" s="428"/>
      <c r="AU92" s="428"/>
      <c r="AV92" s="428"/>
      <c r="AW92" s="428"/>
      <c r="AX92" s="428"/>
      <c r="AY92" s="428"/>
      <c r="AZ92" s="428"/>
      <c r="BA92" s="428"/>
      <c r="BB92" s="428"/>
      <c r="BC92" s="428"/>
      <c r="BD92" s="428"/>
      <c r="BE92" s="428"/>
      <c r="BF92" s="428"/>
      <c r="BG92" s="428"/>
      <c r="BH92" s="428"/>
      <c r="BI92" s="428"/>
      <c r="BJ92" s="428"/>
      <c r="BK92" s="428"/>
      <c r="BL92" s="428"/>
      <c r="BM92" s="428"/>
      <c r="BN92" s="428"/>
    </row>
    <row r="93" outlineLevel="3">
      <c r="A93" s="428"/>
      <c r="B93" s="428"/>
      <c r="C93" s="428"/>
      <c r="D93" s="428"/>
      <c r="E93" s="498" t="s">
        <v>212</v>
      </c>
      <c r="F93" s="499" t="s">
        <v>213</v>
      </c>
      <c r="G93" s="498" t="s">
        <v>214</v>
      </c>
      <c r="H93" s="521"/>
      <c r="I93" s="521"/>
      <c r="J93" s="500"/>
      <c r="K93" s="182"/>
      <c r="L93" s="182"/>
      <c r="M93" s="182"/>
      <c r="N93" s="182"/>
      <c r="O93" s="182"/>
      <c r="P93" s="182"/>
      <c r="Q93" s="182"/>
      <c r="R93" s="182"/>
      <c r="S93" s="182"/>
      <c r="T93" s="182"/>
      <c r="U93" s="182"/>
      <c r="V93" s="182"/>
      <c r="W93" s="182"/>
      <c r="X93" s="182"/>
      <c r="Y93" s="182"/>
      <c r="Z93" s="182"/>
      <c r="AA93" s="182"/>
      <c r="AB93" s="182"/>
      <c r="AC93" s="182"/>
      <c r="AD93" s="182"/>
      <c r="AE93" s="182"/>
      <c r="AF93" s="182"/>
      <c r="AG93" s="182"/>
      <c r="AH93" s="182"/>
      <c r="AI93" s="182"/>
      <c r="AJ93" s="182"/>
      <c r="AK93" s="182"/>
      <c r="AL93" s="182"/>
      <c r="AM93" s="182"/>
      <c r="AN93" s="182"/>
      <c r="AO93" s="182"/>
      <c r="AP93" s="182"/>
      <c r="AQ93" s="182"/>
      <c r="AR93" s="182"/>
      <c r="AS93" s="182"/>
      <c r="AT93" s="182"/>
      <c r="AU93" s="182"/>
      <c r="AV93" s="182"/>
      <c r="AW93" s="182"/>
      <c r="AX93" s="182"/>
      <c r="AY93" s="182"/>
      <c r="AZ93" s="182"/>
      <c r="BA93" s="182"/>
      <c r="BB93" s="182"/>
      <c r="BC93" s="182"/>
      <c r="BD93" s="182"/>
      <c r="BE93" s="181"/>
      <c r="BF93" s="501" t="s">
        <v>187</v>
      </c>
      <c r="BG93" s="479" t="s">
        <v>217</v>
      </c>
      <c r="BH93" s="182"/>
      <c r="BI93" s="182"/>
      <c r="BJ93" s="181"/>
      <c r="BK93" s="501" t="s">
        <v>167</v>
      </c>
      <c r="BL93" s="501" t="s">
        <v>218</v>
      </c>
      <c r="BM93" s="428"/>
      <c r="BN93" s="428"/>
    </row>
    <row r="94" outlineLevel="3">
      <c r="A94" s="428"/>
      <c r="B94" s="428"/>
      <c r="C94" s="428"/>
      <c r="D94" s="428"/>
      <c r="E94" s="199"/>
      <c r="F94" s="199"/>
      <c r="G94" s="199"/>
      <c r="H94" s="199"/>
      <c r="I94" s="199"/>
      <c r="J94" s="502" t="s">
        <v>219</v>
      </c>
      <c r="K94" s="182"/>
      <c r="L94" s="182"/>
      <c r="M94" s="181"/>
      <c r="N94" s="502" t="s">
        <v>220</v>
      </c>
      <c r="O94" s="182"/>
      <c r="P94" s="182"/>
      <c r="Q94" s="181"/>
      <c r="R94" s="502" t="s">
        <v>221</v>
      </c>
      <c r="S94" s="182"/>
      <c r="T94" s="182"/>
      <c r="U94" s="181"/>
      <c r="V94" s="502" t="s">
        <v>222</v>
      </c>
      <c r="W94" s="182"/>
      <c r="X94" s="182"/>
      <c r="Y94" s="181"/>
      <c r="Z94" s="502" t="s">
        <v>223</v>
      </c>
      <c r="AA94" s="182"/>
      <c r="AB94" s="182"/>
      <c r="AC94" s="181"/>
      <c r="AD94" s="502" t="s">
        <v>224</v>
      </c>
      <c r="AE94" s="182"/>
      <c r="AF94" s="182"/>
      <c r="AG94" s="181"/>
      <c r="AH94" s="502" t="s">
        <v>225</v>
      </c>
      <c r="AI94" s="182"/>
      <c r="AJ94" s="182"/>
      <c r="AK94" s="181"/>
      <c r="AL94" s="502" t="s">
        <v>226</v>
      </c>
      <c r="AM94" s="182"/>
      <c r="AN94" s="182"/>
      <c r="AO94" s="181"/>
      <c r="AP94" s="502" t="s">
        <v>227</v>
      </c>
      <c r="AQ94" s="182"/>
      <c r="AR94" s="182"/>
      <c r="AS94" s="181"/>
      <c r="AT94" s="502" t="s">
        <v>228</v>
      </c>
      <c r="AU94" s="182"/>
      <c r="AV94" s="182"/>
      <c r="AW94" s="181"/>
      <c r="AX94" s="502" t="s">
        <v>229</v>
      </c>
      <c r="AY94" s="182"/>
      <c r="AZ94" s="182"/>
      <c r="BA94" s="181"/>
      <c r="BB94" s="502" t="s">
        <v>230</v>
      </c>
      <c r="BC94" s="182"/>
      <c r="BD94" s="182"/>
      <c r="BE94" s="181"/>
      <c r="BF94" s="199"/>
      <c r="BG94" s="503" t="s">
        <v>231</v>
      </c>
      <c r="BH94" s="504" t="s">
        <v>232</v>
      </c>
      <c r="BI94" s="503" t="s">
        <v>233</v>
      </c>
      <c r="BJ94" s="504" t="s">
        <v>234</v>
      </c>
      <c r="BK94" s="199"/>
      <c r="BL94" s="199"/>
      <c r="BM94" s="428"/>
      <c r="BN94" s="428"/>
    </row>
    <row r="95" outlineLevel="3">
      <c r="A95" s="428"/>
      <c r="B95" s="428"/>
      <c r="C95" s="428"/>
      <c r="D95" s="428"/>
      <c r="E95" s="183"/>
      <c r="F95" s="183"/>
      <c r="G95" s="183"/>
      <c r="H95" s="183"/>
      <c r="I95" s="183"/>
      <c r="J95" s="505">
        <v>1.0</v>
      </c>
      <c r="K95" s="505">
        <v>2.0</v>
      </c>
      <c r="L95" s="505">
        <v>3.0</v>
      </c>
      <c r="M95" s="505">
        <v>4.0</v>
      </c>
      <c r="N95" s="505">
        <v>1.0</v>
      </c>
      <c r="O95" s="505">
        <v>2.0</v>
      </c>
      <c r="P95" s="505">
        <v>3.0</v>
      </c>
      <c r="Q95" s="505">
        <v>4.0</v>
      </c>
      <c r="R95" s="505">
        <v>1.0</v>
      </c>
      <c r="S95" s="505">
        <v>2.0</v>
      </c>
      <c r="T95" s="505">
        <v>3.0</v>
      </c>
      <c r="U95" s="505">
        <v>4.0</v>
      </c>
      <c r="V95" s="505">
        <v>1.0</v>
      </c>
      <c r="W95" s="505">
        <v>2.0</v>
      </c>
      <c r="X95" s="505">
        <v>3.0</v>
      </c>
      <c r="Y95" s="505">
        <v>4.0</v>
      </c>
      <c r="Z95" s="505">
        <v>1.0</v>
      </c>
      <c r="AA95" s="505">
        <v>2.0</v>
      </c>
      <c r="AB95" s="505">
        <v>3.0</v>
      </c>
      <c r="AC95" s="505">
        <v>4.0</v>
      </c>
      <c r="AD95" s="505">
        <v>1.0</v>
      </c>
      <c r="AE95" s="505">
        <v>2.0</v>
      </c>
      <c r="AF95" s="505">
        <v>3.0</v>
      </c>
      <c r="AG95" s="505">
        <v>4.0</v>
      </c>
      <c r="AH95" s="505">
        <v>1.0</v>
      </c>
      <c r="AI95" s="505">
        <v>2.0</v>
      </c>
      <c r="AJ95" s="505">
        <v>3.0</v>
      </c>
      <c r="AK95" s="505">
        <v>4.0</v>
      </c>
      <c r="AL95" s="505">
        <v>1.0</v>
      </c>
      <c r="AM95" s="505">
        <v>2.0</v>
      </c>
      <c r="AN95" s="505">
        <v>3.0</v>
      </c>
      <c r="AO95" s="505">
        <v>4.0</v>
      </c>
      <c r="AP95" s="505">
        <v>1.0</v>
      </c>
      <c r="AQ95" s="505">
        <v>2.0</v>
      </c>
      <c r="AR95" s="505">
        <v>3.0</v>
      </c>
      <c r="AS95" s="505">
        <v>4.0</v>
      </c>
      <c r="AT95" s="505">
        <v>1.0</v>
      </c>
      <c r="AU95" s="505">
        <v>2.0</v>
      </c>
      <c r="AV95" s="505">
        <v>3.0</v>
      </c>
      <c r="AW95" s="505">
        <v>4.0</v>
      </c>
      <c r="AX95" s="505">
        <v>1.0</v>
      </c>
      <c r="AY95" s="505">
        <v>2.0</v>
      </c>
      <c r="AZ95" s="505">
        <v>3.0</v>
      </c>
      <c r="BA95" s="505">
        <v>4.0</v>
      </c>
      <c r="BB95" s="505">
        <v>1.0</v>
      </c>
      <c r="BC95" s="505">
        <v>2.0</v>
      </c>
      <c r="BD95" s="505">
        <v>3.0</v>
      </c>
      <c r="BE95" s="505">
        <v>4.0</v>
      </c>
      <c r="BF95" s="183"/>
      <c r="BG95" s="183"/>
      <c r="BH95" s="183"/>
      <c r="BI95" s="183"/>
      <c r="BJ95" s="183"/>
      <c r="BK95" s="183"/>
      <c r="BL95" s="183"/>
      <c r="BM95" s="428"/>
      <c r="BN95" s="428"/>
    </row>
    <row r="96" outlineLevel="3">
      <c r="A96" s="428"/>
      <c r="B96" s="428"/>
      <c r="C96" s="428"/>
      <c r="D96" s="428"/>
      <c r="E96" s="486">
        <v>1.0</v>
      </c>
      <c r="F96" s="528"/>
      <c r="G96" s="506"/>
      <c r="H96" s="507"/>
      <c r="I96" s="507"/>
      <c r="J96" s="523">
        <v>0.0</v>
      </c>
      <c r="K96" s="523">
        <v>0.0</v>
      </c>
      <c r="L96" s="523">
        <v>0.0</v>
      </c>
      <c r="M96" s="523">
        <v>0.0</v>
      </c>
      <c r="N96" s="523">
        <v>0.0</v>
      </c>
      <c r="O96" s="523">
        <v>0.0</v>
      </c>
      <c r="P96" s="523">
        <v>0.0</v>
      </c>
      <c r="Q96" s="523">
        <v>0.0</v>
      </c>
      <c r="R96" s="523">
        <v>0.0</v>
      </c>
      <c r="S96" s="523">
        <v>0.0</v>
      </c>
      <c r="T96" s="523">
        <v>0.0</v>
      </c>
      <c r="U96" s="523">
        <v>0.0</v>
      </c>
      <c r="V96" s="523">
        <v>0.0</v>
      </c>
      <c r="W96" s="523">
        <v>0.0</v>
      </c>
      <c r="X96" s="523">
        <v>0.0</v>
      </c>
      <c r="Y96" s="523">
        <v>0.0</v>
      </c>
      <c r="Z96" s="523">
        <v>0.0</v>
      </c>
      <c r="AA96" s="523">
        <v>0.0</v>
      </c>
      <c r="AB96" s="523">
        <v>0.0</v>
      </c>
      <c r="AC96" s="523">
        <v>0.0</v>
      </c>
      <c r="AD96" s="523">
        <v>0.0</v>
      </c>
      <c r="AE96" s="523">
        <v>0.0</v>
      </c>
      <c r="AF96" s="523">
        <v>0.0</v>
      </c>
      <c r="AG96" s="523">
        <v>0.0</v>
      </c>
      <c r="AH96" s="523">
        <v>0.0</v>
      </c>
      <c r="AI96" s="523">
        <v>0.0</v>
      </c>
      <c r="AJ96" s="523">
        <v>0.0</v>
      </c>
      <c r="AK96" s="523">
        <v>0.0</v>
      </c>
      <c r="AL96" s="523">
        <v>0.0</v>
      </c>
      <c r="AM96" s="523">
        <v>0.0</v>
      </c>
      <c r="AN96" s="523">
        <v>0.0</v>
      </c>
      <c r="AO96" s="523">
        <v>0.0</v>
      </c>
      <c r="AP96" s="523">
        <v>0.0</v>
      </c>
      <c r="AQ96" s="523">
        <v>0.0</v>
      </c>
      <c r="AR96" s="523">
        <v>0.0</v>
      </c>
      <c r="AS96" s="523">
        <v>0.0</v>
      </c>
      <c r="AT96" s="523">
        <v>0.0</v>
      </c>
      <c r="AU96" s="523">
        <v>0.0</v>
      </c>
      <c r="AV96" s="523">
        <v>0.0</v>
      </c>
      <c r="AW96" s="523">
        <v>0.0</v>
      </c>
      <c r="AX96" s="523">
        <v>0.0</v>
      </c>
      <c r="AY96" s="523">
        <v>0.0</v>
      </c>
      <c r="AZ96" s="523">
        <v>0.0</v>
      </c>
      <c r="BA96" s="523">
        <v>0.0</v>
      </c>
      <c r="BB96" s="523">
        <v>0.0</v>
      </c>
      <c r="BC96" s="523">
        <v>0.0</v>
      </c>
      <c r="BD96" s="523">
        <v>0.0</v>
      </c>
      <c r="BE96" s="523">
        <v>0.0</v>
      </c>
      <c r="BF96" s="515">
        <v>0.0</v>
      </c>
      <c r="BG96" s="510"/>
      <c r="BH96" s="511">
        <v>0.0</v>
      </c>
      <c r="BI96" s="512">
        <f t="shared" ref="BI96:BI105" si="10">iferror(AVERAGE(J96:BE96))</f>
        <v>0</v>
      </c>
      <c r="BJ96" s="511">
        <v>0.0</v>
      </c>
      <c r="BK96" s="513"/>
      <c r="BL96" s="514">
        <f>iferror((BH96+BJ96)/100)</f>
        <v>0</v>
      </c>
      <c r="BM96" s="428"/>
      <c r="BN96" s="428"/>
    </row>
    <row r="97" outlineLevel="3">
      <c r="A97" s="428"/>
      <c r="B97" s="428"/>
      <c r="C97" s="428"/>
      <c r="D97" s="428"/>
      <c r="E97" s="486">
        <v>2.0</v>
      </c>
      <c r="F97" s="529"/>
      <c r="G97" s="506"/>
      <c r="H97" s="507"/>
      <c r="I97" s="507"/>
      <c r="J97" s="523">
        <v>0.0</v>
      </c>
      <c r="K97" s="523">
        <v>0.0</v>
      </c>
      <c r="L97" s="523">
        <v>0.0</v>
      </c>
      <c r="M97" s="523">
        <v>0.0</v>
      </c>
      <c r="N97" s="523">
        <v>0.0</v>
      </c>
      <c r="O97" s="523">
        <v>0.0</v>
      </c>
      <c r="P97" s="523">
        <v>0.0</v>
      </c>
      <c r="Q97" s="523">
        <v>0.0</v>
      </c>
      <c r="R97" s="523">
        <v>0.0</v>
      </c>
      <c r="S97" s="523">
        <v>0.0</v>
      </c>
      <c r="T97" s="523">
        <v>0.0</v>
      </c>
      <c r="U97" s="523">
        <v>0.0</v>
      </c>
      <c r="V97" s="523">
        <v>0.0</v>
      </c>
      <c r="W97" s="523">
        <v>0.0</v>
      </c>
      <c r="X97" s="523">
        <v>0.0</v>
      </c>
      <c r="Y97" s="523">
        <v>0.0</v>
      </c>
      <c r="Z97" s="523">
        <v>0.0</v>
      </c>
      <c r="AA97" s="523">
        <v>0.0</v>
      </c>
      <c r="AB97" s="523">
        <v>0.0</v>
      </c>
      <c r="AC97" s="523">
        <v>0.0</v>
      </c>
      <c r="AD97" s="523">
        <v>0.0</v>
      </c>
      <c r="AE97" s="523">
        <v>0.0</v>
      </c>
      <c r="AF97" s="523">
        <v>0.0</v>
      </c>
      <c r="AG97" s="523">
        <v>0.0</v>
      </c>
      <c r="AH97" s="523">
        <v>0.0</v>
      </c>
      <c r="AI97" s="523">
        <v>0.0</v>
      </c>
      <c r="AJ97" s="523">
        <v>0.0</v>
      </c>
      <c r="AK97" s="523">
        <v>0.0</v>
      </c>
      <c r="AL97" s="523">
        <v>0.0</v>
      </c>
      <c r="AM97" s="523">
        <v>0.0</v>
      </c>
      <c r="AN97" s="523">
        <v>0.0</v>
      </c>
      <c r="AO97" s="523">
        <v>0.0</v>
      </c>
      <c r="AP97" s="523">
        <v>0.0</v>
      </c>
      <c r="AQ97" s="523">
        <v>0.0</v>
      </c>
      <c r="AR97" s="523">
        <v>0.0</v>
      </c>
      <c r="AS97" s="523">
        <v>0.0</v>
      </c>
      <c r="AT97" s="523">
        <v>0.0</v>
      </c>
      <c r="AU97" s="523">
        <v>0.0</v>
      </c>
      <c r="AV97" s="523">
        <v>0.0</v>
      </c>
      <c r="AW97" s="523">
        <v>0.0</v>
      </c>
      <c r="AX97" s="523">
        <v>0.0</v>
      </c>
      <c r="AY97" s="523">
        <v>0.0</v>
      </c>
      <c r="AZ97" s="523">
        <v>0.0</v>
      </c>
      <c r="BA97" s="523">
        <v>0.0</v>
      </c>
      <c r="BB97" s="523">
        <v>0.0</v>
      </c>
      <c r="BC97" s="523">
        <v>0.0</v>
      </c>
      <c r="BD97" s="523">
        <v>0.0</v>
      </c>
      <c r="BE97" s="523">
        <v>0.0</v>
      </c>
      <c r="BF97" s="515">
        <v>0.0</v>
      </c>
      <c r="BG97" s="510"/>
      <c r="BH97" s="511">
        <v>0.0</v>
      </c>
      <c r="BI97" s="512">
        <f t="shared" si="10"/>
        <v>0</v>
      </c>
      <c r="BJ97" s="511">
        <v>0.0</v>
      </c>
      <c r="BK97" s="513"/>
      <c r="BL97" s="514">
        <f t="shared" ref="BL97:BL105" si="11">(BH97+BJ97)/100</f>
        <v>0</v>
      </c>
      <c r="BM97" s="428"/>
      <c r="BN97" s="428"/>
    </row>
    <row r="98" outlineLevel="3">
      <c r="A98" s="428"/>
      <c r="B98" s="428"/>
      <c r="C98" s="248" t="s">
        <v>235</v>
      </c>
      <c r="D98" s="428"/>
      <c r="E98" s="486">
        <v>3.0</v>
      </c>
      <c r="F98" s="529"/>
      <c r="G98" s="506"/>
      <c r="H98" s="507"/>
      <c r="I98" s="507"/>
      <c r="J98" s="523">
        <v>0.0</v>
      </c>
      <c r="K98" s="523">
        <v>0.0</v>
      </c>
      <c r="L98" s="523">
        <v>0.0</v>
      </c>
      <c r="M98" s="523">
        <v>0.0</v>
      </c>
      <c r="N98" s="523">
        <v>0.0</v>
      </c>
      <c r="O98" s="523">
        <v>0.0</v>
      </c>
      <c r="P98" s="523">
        <v>0.0</v>
      </c>
      <c r="Q98" s="523">
        <v>0.0</v>
      </c>
      <c r="R98" s="523">
        <v>0.0</v>
      </c>
      <c r="S98" s="523">
        <v>0.0</v>
      </c>
      <c r="T98" s="523">
        <v>0.0</v>
      </c>
      <c r="U98" s="523">
        <v>0.0</v>
      </c>
      <c r="V98" s="523">
        <v>0.0</v>
      </c>
      <c r="W98" s="523">
        <v>0.0</v>
      </c>
      <c r="X98" s="523">
        <v>0.0</v>
      </c>
      <c r="Y98" s="523">
        <v>0.0</v>
      </c>
      <c r="Z98" s="523">
        <v>0.0</v>
      </c>
      <c r="AA98" s="523">
        <v>0.0</v>
      </c>
      <c r="AB98" s="523">
        <v>0.0</v>
      </c>
      <c r="AC98" s="523">
        <v>0.0</v>
      </c>
      <c r="AD98" s="523">
        <v>0.0</v>
      </c>
      <c r="AE98" s="523">
        <v>0.0</v>
      </c>
      <c r="AF98" s="523">
        <v>0.0</v>
      </c>
      <c r="AG98" s="523">
        <v>0.0</v>
      </c>
      <c r="AH98" s="523">
        <v>0.0</v>
      </c>
      <c r="AI98" s="523">
        <v>0.0</v>
      </c>
      <c r="AJ98" s="523">
        <v>0.0</v>
      </c>
      <c r="AK98" s="523">
        <v>0.0</v>
      </c>
      <c r="AL98" s="523">
        <v>0.0</v>
      </c>
      <c r="AM98" s="523">
        <v>0.0</v>
      </c>
      <c r="AN98" s="523">
        <v>0.0</v>
      </c>
      <c r="AO98" s="523">
        <v>0.0</v>
      </c>
      <c r="AP98" s="523">
        <v>0.0</v>
      </c>
      <c r="AQ98" s="523">
        <v>0.0</v>
      </c>
      <c r="AR98" s="523">
        <v>0.0</v>
      </c>
      <c r="AS98" s="523">
        <v>0.0</v>
      </c>
      <c r="AT98" s="523">
        <v>0.0</v>
      </c>
      <c r="AU98" s="523">
        <v>0.0</v>
      </c>
      <c r="AV98" s="523">
        <v>0.0</v>
      </c>
      <c r="AW98" s="523">
        <v>0.0</v>
      </c>
      <c r="AX98" s="523">
        <v>0.0</v>
      </c>
      <c r="AY98" s="523">
        <v>0.0</v>
      </c>
      <c r="AZ98" s="523">
        <v>0.0</v>
      </c>
      <c r="BA98" s="523">
        <v>0.0</v>
      </c>
      <c r="BB98" s="523">
        <v>0.0</v>
      </c>
      <c r="BC98" s="523">
        <v>0.0</v>
      </c>
      <c r="BD98" s="523">
        <v>0.0</v>
      </c>
      <c r="BE98" s="523">
        <v>0.0</v>
      </c>
      <c r="BF98" s="515">
        <v>0.0</v>
      </c>
      <c r="BG98" s="510"/>
      <c r="BH98" s="511">
        <v>0.0</v>
      </c>
      <c r="BI98" s="512">
        <f t="shared" si="10"/>
        <v>0</v>
      </c>
      <c r="BJ98" s="511">
        <v>0.0</v>
      </c>
      <c r="BK98" s="513"/>
      <c r="BL98" s="514">
        <f t="shared" si="11"/>
        <v>0</v>
      </c>
      <c r="BM98" s="428"/>
      <c r="BN98" s="428"/>
    </row>
    <row r="99" outlineLevel="3">
      <c r="A99" s="428"/>
      <c r="B99" s="428"/>
      <c r="C99" s="428"/>
      <c r="D99" s="428"/>
      <c r="E99" s="486">
        <v>4.0</v>
      </c>
      <c r="F99" s="529"/>
      <c r="G99" s="506"/>
      <c r="H99" s="507"/>
      <c r="I99" s="507"/>
      <c r="J99" s="523">
        <v>0.0</v>
      </c>
      <c r="K99" s="523">
        <v>0.0</v>
      </c>
      <c r="L99" s="523">
        <v>0.0</v>
      </c>
      <c r="M99" s="523">
        <v>0.0</v>
      </c>
      <c r="N99" s="523">
        <v>0.0</v>
      </c>
      <c r="O99" s="523">
        <v>0.0</v>
      </c>
      <c r="P99" s="523">
        <v>0.0</v>
      </c>
      <c r="Q99" s="523">
        <v>0.0</v>
      </c>
      <c r="R99" s="523">
        <v>0.0</v>
      </c>
      <c r="S99" s="523">
        <v>0.0</v>
      </c>
      <c r="T99" s="523">
        <v>0.0</v>
      </c>
      <c r="U99" s="523">
        <v>0.0</v>
      </c>
      <c r="V99" s="523">
        <v>0.0</v>
      </c>
      <c r="W99" s="523">
        <v>0.0</v>
      </c>
      <c r="X99" s="523">
        <v>0.0</v>
      </c>
      <c r="Y99" s="523">
        <v>0.0</v>
      </c>
      <c r="Z99" s="523">
        <v>0.0</v>
      </c>
      <c r="AA99" s="523">
        <v>0.0</v>
      </c>
      <c r="AB99" s="523">
        <v>0.0</v>
      </c>
      <c r="AC99" s="523">
        <v>0.0</v>
      </c>
      <c r="AD99" s="523">
        <v>0.0</v>
      </c>
      <c r="AE99" s="523">
        <v>0.0</v>
      </c>
      <c r="AF99" s="523">
        <v>0.0</v>
      </c>
      <c r="AG99" s="523">
        <v>0.0</v>
      </c>
      <c r="AH99" s="523">
        <v>0.0</v>
      </c>
      <c r="AI99" s="523">
        <v>0.0</v>
      </c>
      <c r="AJ99" s="523">
        <v>0.0</v>
      </c>
      <c r="AK99" s="523">
        <v>0.0</v>
      </c>
      <c r="AL99" s="523">
        <v>0.0</v>
      </c>
      <c r="AM99" s="523">
        <v>0.0</v>
      </c>
      <c r="AN99" s="523">
        <v>0.0</v>
      </c>
      <c r="AO99" s="523">
        <v>0.0</v>
      </c>
      <c r="AP99" s="523">
        <v>0.0</v>
      </c>
      <c r="AQ99" s="523">
        <v>0.0</v>
      </c>
      <c r="AR99" s="523">
        <v>0.0</v>
      </c>
      <c r="AS99" s="523">
        <v>0.0</v>
      </c>
      <c r="AT99" s="523">
        <v>0.0</v>
      </c>
      <c r="AU99" s="523">
        <v>0.0</v>
      </c>
      <c r="AV99" s="523">
        <v>0.0</v>
      </c>
      <c r="AW99" s="523">
        <v>0.0</v>
      </c>
      <c r="AX99" s="523">
        <v>0.0</v>
      </c>
      <c r="AY99" s="523">
        <v>0.0</v>
      </c>
      <c r="AZ99" s="523">
        <v>0.0</v>
      </c>
      <c r="BA99" s="523">
        <v>0.0</v>
      </c>
      <c r="BB99" s="523">
        <v>0.0</v>
      </c>
      <c r="BC99" s="523">
        <v>0.0</v>
      </c>
      <c r="BD99" s="523">
        <v>0.0</v>
      </c>
      <c r="BE99" s="523">
        <v>0.0</v>
      </c>
      <c r="BF99" s="515">
        <v>0.0</v>
      </c>
      <c r="BG99" s="510"/>
      <c r="BH99" s="511">
        <v>0.0</v>
      </c>
      <c r="BI99" s="512">
        <f t="shared" si="10"/>
        <v>0</v>
      </c>
      <c r="BJ99" s="511">
        <v>0.0</v>
      </c>
      <c r="BK99" s="513"/>
      <c r="BL99" s="514">
        <f t="shared" si="11"/>
        <v>0</v>
      </c>
      <c r="BM99" s="428"/>
      <c r="BN99" s="428"/>
    </row>
    <row r="100" outlineLevel="3">
      <c r="A100" s="428"/>
      <c r="B100" s="428"/>
      <c r="C100" s="428"/>
      <c r="D100" s="428"/>
      <c r="E100" s="486">
        <v>5.0</v>
      </c>
      <c r="F100" s="529"/>
      <c r="G100" s="506"/>
      <c r="H100" s="507"/>
      <c r="I100" s="507"/>
      <c r="J100" s="523">
        <v>0.0</v>
      </c>
      <c r="K100" s="523">
        <v>0.0</v>
      </c>
      <c r="L100" s="523">
        <v>0.0</v>
      </c>
      <c r="M100" s="523">
        <v>0.0</v>
      </c>
      <c r="N100" s="523">
        <v>0.0</v>
      </c>
      <c r="O100" s="523">
        <v>0.0</v>
      </c>
      <c r="P100" s="523">
        <v>0.0</v>
      </c>
      <c r="Q100" s="523">
        <v>0.0</v>
      </c>
      <c r="R100" s="523">
        <v>0.0</v>
      </c>
      <c r="S100" s="523">
        <v>0.0</v>
      </c>
      <c r="T100" s="523">
        <v>0.0</v>
      </c>
      <c r="U100" s="523">
        <v>0.0</v>
      </c>
      <c r="V100" s="523">
        <v>0.0</v>
      </c>
      <c r="W100" s="523">
        <v>0.0</v>
      </c>
      <c r="X100" s="523">
        <v>0.0</v>
      </c>
      <c r="Y100" s="523">
        <v>0.0</v>
      </c>
      <c r="Z100" s="523">
        <v>0.0</v>
      </c>
      <c r="AA100" s="523">
        <v>0.0</v>
      </c>
      <c r="AB100" s="523">
        <v>0.0</v>
      </c>
      <c r="AC100" s="523">
        <v>0.0</v>
      </c>
      <c r="AD100" s="523">
        <v>0.0</v>
      </c>
      <c r="AE100" s="523">
        <v>0.0</v>
      </c>
      <c r="AF100" s="523">
        <v>0.0</v>
      </c>
      <c r="AG100" s="523">
        <v>0.0</v>
      </c>
      <c r="AH100" s="523">
        <v>0.0</v>
      </c>
      <c r="AI100" s="523">
        <v>0.0</v>
      </c>
      <c r="AJ100" s="523">
        <v>0.0</v>
      </c>
      <c r="AK100" s="523">
        <v>0.0</v>
      </c>
      <c r="AL100" s="523">
        <v>0.0</v>
      </c>
      <c r="AM100" s="523">
        <v>0.0</v>
      </c>
      <c r="AN100" s="523">
        <v>0.0</v>
      </c>
      <c r="AO100" s="523">
        <v>0.0</v>
      </c>
      <c r="AP100" s="523">
        <v>0.0</v>
      </c>
      <c r="AQ100" s="523">
        <v>0.0</v>
      </c>
      <c r="AR100" s="523">
        <v>0.0</v>
      </c>
      <c r="AS100" s="523">
        <v>0.0</v>
      </c>
      <c r="AT100" s="523">
        <v>0.0</v>
      </c>
      <c r="AU100" s="523">
        <v>0.0</v>
      </c>
      <c r="AV100" s="523">
        <v>0.0</v>
      </c>
      <c r="AW100" s="523">
        <v>0.0</v>
      </c>
      <c r="AX100" s="523">
        <v>0.0</v>
      </c>
      <c r="AY100" s="523">
        <v>0.0</v>
      </c>
      <c r="AZ100" s="523">
        <v>0.0</v>
      </c>
      <c r="BA100" s="523">
        <v>0.0</v>
      </c>
      <c r="BB100" s="523">
        <v>0.0</v>
      </c>
      <c r="BC100" s="523">
        <v>0.0</v>
      </c>
      <c r="BD100" s="523">
        <v>0.0</v>
      </c>
      <c r="BE100" s="523">
        <v>0.0</v>
      </c>
      <c r="BF100" s="515">
        <v>0.0</v>
      </c>
      <c r="BG100" s="510"/>
      <c r="BH100" s="511">
        <v>0.0</v>
      </c>
      <c r="BI100" s="512">
        <f t="shared" si="10"/>
        <v>0</v>
      </c>
      <c r="BJ100" s="511">
        <v>0.0</v>
      </c>
      <c r="BK100" s="513"/>
      <c r="BL100" s="514">
        <f t="shared" si="11"/>
        <v>0</v>
      </c>
      <c r="BM100" s="428"/>
      <c r="BN100" s="428"/>
    </row>
    <row r="101" outlineLevel="3">
      <c r="A101" s="428"/>
      <c r="B101" s="428"/>
      <c r="C101" s="428"/>
      <c r="D101" s="428"/>
      <c r="E101" s="486">
        <v>6.0</v>
      </c>
      <c r="F101" s="529"/>
      <c r="G101" s="506"/>
      <c r="H101" s="507"/>
      <c r="I101" s="507"/>
      <c r="J101" s="523">
        <v>0.0</v>
      </c>
      <c r="K101" s="523">
        <v>0.0</v>
      </c>
      <c r="L101" s="523">
        <v>0.0</v>
      </c>
      <c r="M101" s="523">
        <v>0.0</v>
      </c>
      <c r="N101" s="523">
        <v>0.0</v>
      </c>
      <c r="O101" s="523">
        <v>0.0</v>
      </c>
      <c r="P101" s="523">
        <v>0.0</v>
      </c>
      <c r="Q101" s="523">
        <v>0.0</v>
      </c>
      <c r="R101" s="523">
        <v>0.0</v>
      </c>
      <c r="S101" s="523">
        <v>0.0</v>
      </c>
      <c r="T101" s="523">
        <v>0.0</v>
      </c>
      <c r="U101" s="523">
        <v>0.0</v>
      </c>
      <c r="V101" s="523">
        <v>0.0</v>
      </c>
      <c r="W101" s="523">
        <v>0.0</v>
      </c>
      <c r="X101" s="523">
        <v>0.0</v>
      </c>
      <c r="Y101" s="523">
        <v>0.0</v>
      </c>
      <c r="Z101" s="523">
        <v>0.0</v>
      </c>
      <c r="AA101" s="523">
        <v>0.0</v>
      </c>
      <c r="AB101" s="523">
        <v>0.0</v>
      </c>
      <c r="AC101" s="523">
        <v>0.0</v>
      </c>
      <c r="AD101" s="523">
        <v>0.0</v>
      </c>
      <c r="AE101" s="523">
        <v>0.0</v>
      </c>
      <c r="AF101" s="523">
        <v>0.0</v>
      </c>
      <c r="AG101" s="523">
        <v>0.0</v>
      </c>
      <c r="AH101" s="523">
        <v>0.0</v>
      </c>
      <c r="AI101" s="523">
        <v>0.0</v>
      </c>
      <c r="AJ101" s="523">
        <v>0.0</v>
      </c>
      <c r="AK101" s="523">
        <v>0.0</v>
      </c>
      <c r="AL101" s="523">
        <v>0.0</v>
      </c>
      <c r="AM101" s="523">
        <v>0.0</v>
      </c>
      <c r="AN101" s="523">
        <v>0.0</v>
      </c>
      <c r="AO101" s="523">
        <v>0.0</v>
      </c>
      <c r="AP101" s="523">
        <v>0.0</v>
      </c>
      <c r="AQ101" s="523">
        <v>0.0</v>
      </c>
      <c r="AR101" s="523">
        <v>0.0</v>
      </c>
      <c r="AS101" s="523">
        <v>0.0</v>
      </c>
      <c r="AT101" s="523">
        <v>0.0</v>
      </c>
      <c r="AU101" s="523">
        <v>0.0</v>
      </c>
      <c r="AV101" s="523">
        <v>0.0</v>
      </c>
      <c r="AW101" s="523">
        <v>0.0</v>
      </c>
      <c r="AX101" s="523">
        <v>0.0</v>
      </c>
      <c r="AY101" s="523">
        <v>0.0</v>
      </c>
      <c r="AZ101" s="523">
        <v>0.0</v>
      </c>
      <c r="BA101" s="523">
        <v>0.0</v>
      </c>
      <c r="BB101" s="523">
        <v>0.0</v>
      </c>
      <c r="BC101" s="523">
        <v>0.0</v>
      </c>
      <c r="BD101" s="523">
        <v>0.0</v>
      </c>
      <c r="BE101" s="523">
        <v>0.0</v>
      </c>
      <c r="BF101" s="515">
        <v>0.0</v>
      </c>
      <c r="BG101" s="510"/>
      <c r="BH101" s="511">
        <v>0.0</v>
      </c>
      <c r="BI101" s="512">
        <f t="shared" si="10"/>
        <v>0</v>
      </c>
      <c r="BJ101" s="511">
        <v>0.0</v>
      </c>
      <c r="BK101" s="513"/>
      <c r="BL101" s="514">
        <f t="shared" si="11"/>
        <v>0</v>
      </c>
      <c r="BM101" s="428"/>
      <c r="BN101" s="428"/>
    </row>
    <row r="102" outlineLevel="3">
      <c r="A102" s="428"/>
      <c r="B102" s="428"/>
      <c r="C102" s="428"/>
      <c r="D102" s="428"/>
      <c r="E102" s="486">
        <v>7.0</v>
      </c>
      <c r="F102" s="529"/>
      <c r="G102" s="506"/>
      <c r="H102" s="507"/>
      <c r="I102" s="507"/>
      <c r="J102" s="523">
        <v>0.0</v>
      </c>
      <c r="K102" s="523">
        <v>0.0</v>
      </c>
      <c r="L102" s="523">
        <v>0.0</v>
      </c>
      <c r="M102" s="523">
        <v>0.0</v>
      </c>
      <c r="N102" s="523">
        <v>0.0</v>
      </c>
      <c r="O102" s="523">
        <v>0.0</v>
      </c>
      <c r="P102" s="523">
        <v>0.0</v>
      </c>
      <c r="Q102" s="523">
        <v>0.0</v>
      </c>
      <c r="R102" s="523">
        <v>0.0</v>
      </c>
      <c r="S102" s="523">
        <v>0.0</v>
      </c>
      <c r="T102" s="523">
        <v>0.0</v>
      </c>
      <c r="U102" s="523">
        <v>0.0</v>
      </c>
      <c r="V102" s="523">
        <v>0.0</v>
      </c>
      <c r="W102" s="523">
        <v>0.0</v>
      </c>
      <c r="X102" s="523">
        <v>0.0</v>
      </c>
      <c r="Y102" s="523">
        <v>0.0</v>
      </c>
      <c r="Z102" s="523">
        <v>0.0</v>
      </c>
      <c r="AA102" s="523">
        <v>0.0</v>
      </c>
      <c r="AB102" s="523">
        <v>0.0</v>
      </c>
      <c r="AC102" s="523">
        <v>0.0</v>
      </c>
      <c r="AD102" s="523">
        <v>0.0</v>
      </c>
      <c r="AE102" s="523">
        <v>0.0</v>
      </c>
      <c r="AF102" s="523">
        <v>0.0</v>
      </c>
      <c r="AG102" s="523">
        <v>0.0</v>
      </c>
      <c r="AH102" s="523">
        <v>0.0</v>
      </c>
      <c r="AI102" s="523">
        <v>0.0</v>
      </c>
      <c r="AJ102" s="523">
        <v>0.0</v>
      </c>
      <c r="AK102" s="523">
        <v>0.0</v>
      </c>
      <c r="AL102" s="523">
        <v>0.0</v>
      </c>
      <c r="AM102" s="523">
        <v>0.0</v>
      </c>
      <c r="AN102" s="523">
        <v>0.0</v>
      </c>
      <c r="AO102" s="523">
        <v>0.0</v>
      </c>
      <c r="AP102" s="523">
        <v>0.0</v>
      </c>
      <c r="AQ102" s="523">
        <v>0.0</v>
      </c>
      <c r="AR102" s="523">
        <v>0.0</v>
      </c>
      <c r="AS102" s="523">
        <v>0.0</v>
      </c>
      <c r="AT102" s="523">
        <v>0.0</v>
      </c>
      <c r="AU102" s="523">
        <v>0.0</v>
      </c>
      <c r="AV102" s="523">
        <v>0.0</v>
      </c>
      <c r="AW102" s="523">
        <v>0.0</v>
      </c>
      <c r="AX102" s="523">
        <v>0.0</v>
      </c>
      <c r="AY102" s="523">
        <v>0.0</v>
      </c>
      <c r="AZ102" s="523">
        <v>0.0</v>
      </c>
      <c r="BA102" s="523">
        <v>0.0</v>
      </c>
      <c r="BB102" s="523">
        <v>0.0</v>
      </c>
      <c r="BC102" s="523">
        <v>0.0</v>
      </c>
      <c r="BD102" s="523">
        <v>0.0</v>
      </c>
      <c r="BE102" s="523">
        <v>0.0</v>
      </c>
      <c r="BF102" s="515">
        <v>0.0</v>
      </c>
      <c r="BG102" s="510"/>
      <c r="BH102" s="511">
        <v>0.0</v>
      </c>
      <c r="BI102" s="512">
        <f t="shared" si="10"/>
        <v>0</v>
      </c>
      <c r="BJ102" s="511">
        <v>0.0</v>
      </c>
      <c r="BK102" s="513"/>
      <c r="BL102" s="514">
        <f t="shared" si="11"/>
        <v>0</v>
      </c>
      <c r="BM102" s="428"/>
      <c r="BN102" s="428"/>
    </row>
    <row r="103" outlineLevel="3">
      <c r="A103" s="428"/>
      <c r="B103" s="428"/>
      <c r="C103" s="428"/>
      <c r="D103" s="428"/>
      <c r="E103" s="486">
        <v>8.0</v>
      </c>
      <c r="F103" s="529"/>
      <c r="G103" s="506"/>
      <c r="H103" s="507"/>
      <c r="I103" s="507"/>
      <c r="J103" s="523">
        <v>0.0</v>
      </c>
      <c r="K103" s="523">
        <v>0.0</v>
      </c>
      <c r="L103" s="523">
        <v>0.0</v>
      </c>
      <c r="M103" s="523">
        <v>0.0</v>
      </c>
      <c r="N103" s="523">
        <v>0.0</v>
      </c>
      <c r="O103" s="523">
        <v>0.0</v>
      </c>
      <c r="P103" s="523">
        <v>0.0</v>
      </c>
      <c r="Q103" s="523">
        <v>0.0</v>
      </c>
      <c r="R103" s="523">
        <v>0.0</v>
      </c>
      <c r="S103" s="523">
        <v>0.0</v>
      </c>
      <c r="T103" s="523">
        <v>0.0</v>
      </c>
      <c r="U103" s="523">
        <v>0.0</v>
      </c>
      <c r="V103" s="523">
        <v>0.0</v>
      </c>
      <c r="W103" s="523">
        <v>0.0</v>
      </c>
      <c r="X103" s="523">
        <v>0.0</v>
      </c>
      <c r="Y103" s="523">
        <v>0.0</v>
      </c>
      <c r="Z103" s="523">
        <v>0.0</v>
      </c>
      <c r="AA103" s="523">
        <v>0.0</v>
      </c>
      <c r="AB103" s="523">
        <v>0.0</v>
      </c>
      <c r="AC103" s="523">
        <v>0.0</v>
      </c>
      <c r="AD103" s="523">
        <v>0.0</v>
      </c>
      <c r="AE103" s="523">
        <v>0.0</v>
      </c>
      <c r="AF103" s="523">
        <v>0.0</v>
      </c>
      <c r="AG103" s="523">
        <v>0.0</v>
      </c>
      <c r="AH103" s="523">
        <v>0.0</v>
      </c>
      <c r="AI103" s="523">
        <v>0.0</v>
      </c>
      <c r="AJ103" s="523">
        <v>0.0</v>
      </c>
      <c r="AK103" s="523">
        <v>0.0</v>
      </c>
      <c r="AL103" s="523">
        <v>0.0</v>
      </c>
      <c r="AM103" s="523">
        <v>0.0</v>
      </c>
      <c r="AN103" s="523">
        <v>0.0</v>
      </c>
      <c r="AO103" s="523">
        <v>0.0</v>
      </c>
      <c r="AP103" s="523">
        <v>0.0</v>
      </c>
      <c r="AQ103" s="523">
        <v>0.0</v>
      </c>
      <c r="AR103" s="523">
        <v>0.0</v>
      </c>
      <c r="AS103" s="523">
        <v>0.0</v>
      </c>
      <c r="AT103" s="523">
        <v>0.0</v>
      </c>
      <c r="AU103" s="523">
        <v>0.0</v>
      </c>
      <c r="AV103" s="523">
        <v>0.0</v>
      </c>
      <c r="AW103" s="523">
        <v>0.0</v>
      </c>
      <c r="AX103" s="523">
        <v>0.0</v>
      </c>
      <c r="AY103" s="523">
        <v>0.0</v>
      </c>
      <c r="AZ103" s="523">
        <v>0.0</v>
      </c>
      <c r="BA103" s="523">
        <v>0.0</v>
      </c>
      <c r="BB103" s="523">
        <v>0.0</v>
      </c>
      <c r="BC103" s="523">
        <v>0.0</v>
      </c>
      <c r="BD103" s="523">
        <v>0.0</v>
      </c>
      <c r="BE103" s="523">
        <v>0.0</v>
      </c>
      <c r="BF103" s="515">
        <v>0.0</v>
      </c>
      <c r="BG103" s="510"/>
      <c r="BH103" s="511">
        <v>0.0</v>
      </c>
      <c r="BI103" s="512">
        <f t="shared" si="10"/>
        <v>0</v>
      </c>
      <c r="BJ103" s="511">
        <v>0.0</v>
      </c>
      <c r="BK103" s="513"/>
      <c r="BL103" s="514">
        <f t="shared" si="11"/>
        <v>0</v>
      </c>
      <c r="BM103" s="428"/>
      <c r="BN103" s="428"/>
    </row>
    <row r="104" outlineLevel="3">
      <c r="A104" s="428"/>
      <c r="B104" s="428"/>
      <c r="C104" s="428"/>
      <c r="D104" s="428"/>
      <c r="E104" s="486">
        <v>9.0</v>
      </c>
      <c r="F104" s="529"/>
      <c r="G104" s="506"/>
      <c r="H104" s="507"/>
      <c r="I104" s="507"/>
      <c r="J104" s="523">
        <v>0.0</v>
      </c>
      <c r="K104" s="523">
        <v>0.0</v>
      </c>
      <c r="L104" s="523">
        <v>0.0</v>
      </c>
      <c r="M104" s="523">
        <v>0.0</v>
      </c>
      <c r="N104" s="523">
        <v>0.0</v>
      </c>
      <c r="O104" s="523">
        <v>0.0</v>
      </c>
      <c r="P104" s="523">
        <v>0.0</v>
      </c>
      <c r="Q104" s="523">
        <v>0.0</v>
      </c>
      <c r="R104" s="523">
        <v>0.0</v>
      </c>
      <c r="S104" s="523">
        <v>0.0</v>
      </c>
      <c r="T104" s="523">
        <v>0.0</v>
      </c>
      <c r="U104" s="523">
        <v>0.0</v>
      </c>
      <c r="V104" s="523">
        <v>0.0</v>
      </c>
      <c r="W104" s="523">
        <v>0.0</v>
      </c>
      <c r="X104" s="523">
        <v>0.0</v>
      </c>
      <c r="Y104" s="523">
        <v>0.0</v>
      </c>
      <c r="Z104" s="523">
        <v>0.0</v>
      </c>
      <c r="AA104" s="523">
        <v>0.0</v>
      </c>
      <c r="AB104" s="523">
        <v>0.0</v>
      </c>
      <c r="AC104" s="523">
        <v>0.0</v>
      </c>
      <c r="AD104" s="523">
        <v>0.0</v>
      </c>
      <c r="AE104" s="523">
        <v>0.0</v>
      </c>
      <c r="AF104" s="523">
        <v>0.0</v>
      </c>
      <c r="AG104" s="523">
        <v>0.0</v>
      </c>
      <c r="AH104" s="523">
        <v>0.0</v>
      </c>
      <c r="AI104" s="523">
        <v>0.0</v>
      </c>
      <c r="AJ104" s="523">
        <v>0.0</v>
      </c>
      <c r="AK104" s="523">
        <v>0.0</v>
      </c>
      <c r="AL104" s="523">
        <v>0.0</v>
      </c>
      <c r="AM104" s="523">
        <v>0.0</v>
      </c>
      <c r="AN104" s="523">
        <v>0.0</v>
      </c>
      <c r="AO104" s="523">
        <v>0.0</v>
      </c>
      <c r="AP104" s="523">
        <v>0.0</v>
      </c>
      <c r="AQ104" s="523">
        <v>0.0</v>
      </c>
      <c r="AR104" s="523">
        <v>0.0</v>
      </c>
      <c r="AS104" s="523">
        <v>0.0</v>
      </c>
      <c r="AT104" s="523">
        <v>0.0</v>
      </c>
      <c r="AU104" s="523">
        <v>0.0</v>
      </c>
      <c r="AV104" s="523">
        <v>0.0</v>
      </c>
      <c r="AW104" s="523">
        <v>0.0</v>
      </c>
      <c r="AX104" s="523">
        <v>0.0</v>
      </c>
      <c r="AY104" s="523">
        <v>0.0</v>
      </c>
      <c r="AZ104" s="523">
        <v>0.0</v>
      </c>
      <c r="BA104" s="523">
        <v>0.0</v>
      </c>
      <c r="BB104" s="523">
        <v>0.0</v>
      </c>
      <c r="BC104" s="523">
        <v>0.0</v>
      </c>
      <c r="BD104" s="523">
        <v>0.0</v>
      </c>
      <c r="BE104" s="523">
        <v>0.0</v>
      </c>
      <c r="BF104" s="515">
        <v>0.0</v>
      </c>
      <c r="BG104" s="510"/>
      <c r="BH104" s="511">
        <v>0.0</v>
      </c>
      <c r="BI104" s="512">
        <f t="shared" si="10"/>
        <v>0</v>
      </c>
      <c r="BJ104" s="511">
        <v>0.0</v>
      </c>
      <c r="BK104" s="513"/>
      <c r="BL104" s="514">
        <f t="shared" si="11"/>
        <v>0</v>
      </c>
      <c r="BM104" s="428"/>
      <c r="BN104" s="428"/>
    </row>
    <row r="105" outlineLevel="3">
      <c r="A105" s="428"/>
      <c r="B105" s="428"/>
      <c r="C105" s="428"/>
      <c r="D105" s="428"/>
      <c r="E105" s="486">
        <v>10.0</v>
      </c>
      <c r="F105" s="529"/>
      <c r="G105" s="506"/>
      <c r="H105" s="507"/>
      <c r="I105" s="507"/>
      <c r="J105" s="523">
        <v>0.0</v>
      </c>
      <c r="K105" s="523">
        <v>0.0</v>
      </c>
      <c r="L105" s="523">
        <v>0.0</v>
      </c>
      <c r="M105" s="523">
        <v>0.0</v>
      </c>
      <c r="N105" s="523">
        <v>0.0</v>
      </c>
      <c r="O105" s="523">
        <v>0.0</v>
      </c>
      <c r="P105" s="523">
        <v>0.0</v>
      </c>
      <c r="Q105" s="523">
        <v>0.0</v>
      </c>
      <c r="R105" s="523">
        <v>0.0</v>
      </c>
      <c r="S105" s="523">
        <v>0.0</v>
      </c>
      <c r="T105" s="523">
        <v>0.0</v>
      </c>
      <c r="U105" s="523">
        <v>0.0</v>
      </c>
      <c r="V105" s="523">
        <v>0.0</v>
      </c>
      <c r="W105" s="523">
        <v>0.0</v>
      </c>
      <c r="X105" s="523">
        <v>0.0</v>
      </c>
      <c r="Y105" s="523">
        <v>0.0</v>
      </c>
      <c r="Z105" s="523">
        <v>0.0</v>
      </c>
      <c r="AA105" s="523">
        <v>0.0</v>
      </c>
      <c r="AB105" s="523">
        <v>0.0</v>
      </c>
      <c r="AC105" s="523">
        <v>0.0</v>
      </c>
      <c r="AD105" s="523">
        <v>0.0</v>
      </c>
      <c r="AE105" s="523">
        <v>0.0</v>
      </c>
      <c r="AF105" s="523">
        <v>0.0</v>
      </c>
      <c r="AG105" s="523">
        <v>0.0</v>
      </c>
      <c r="AH105" s="523">
        <v>0.0</v>
      </c>
      <c r="AI105" s="523">
        <v>0.0</v>
      </c>
      <c r="AJ105" s="523">
        <v>0.0</v>
      </c>
      <c r="AK105" s="523">
        <v>0.0</v>
      </c>
      <c r="AL105" s="523">
        <v>0.0</v>
      </c>
      <c r="AM105" s="523">
        <v>0.0</v>
      </c>
      <c r="AN105" s="523">
        <v>0.0</v>
      </c>
      <c r="AO105" s="523">
        <v>0.0</v>
      </c>
      <c r="AP105" s="523">
        <v>0.0</v>
      </c>
      <c r="AQ105" s="523">
        <v>0.0</v>
      </c>
      <c r="AR105" s="523">
        <v>0.0</v>
      </c>
      <c r="AS105" s="523">
        <v>0.0</v>
      </c>
      <c r="AT105" s="523">
        <v>0.0</v>
      </c>
      <c r="AU105" s="523">
        <v>0.0</v>
      </c>
      <c r="AV105" s="523">
        <v>0.0</v>
      </c>
      <c r="AW105" s="523">
        <v>0.0</v>
      </c>
      <c r="AX105" s="523">
        <v>0.0</v>
      </c>
      <c r="AY105" s="523">
        <v>0.0</v>
      </c>
      <c r="AZ105" s="523">
        <v>0.0</v>
      </c>
      <c r="BA105" s="523">
        <v>0.0</v>
      </c>
      <c r="BB105" s="523">
        <v>0.0</v>
      </c>
      <c r="BC105" s="523">
        <v>0.0</v>
      </c>
      <c r="BD105" s="523">
        <v>0.0</v>
      </c>
      <c r="BE105" s="523">
        <v>0.0</v>
      </c>
      <c r="BF105" s="515">
        <v>0.0</v>
      </c>
      <c r="BG105" s="510"/>
      <c r="BH105" s="511">
        <v>0.0</v>
      </c>
      <c r="BI105" s="512">
        <f t="shared" si="10"/>
        <v>0</v>
      </c>
      <c r="BJ105" s="511">
        <v>0.0</v>
      </c>
      <c r="BK105" s="513"/>
      <c r="BL105" s="514">
        <f t="shared" si="11"/>
        <v>0</v>
      </c>
      <c r="BM105" s="428"/>
      <c r="BN105" s="428"/>
    </row>
    <row r="106" outlineLevel="3">
      <c r="A106" s="428"/>
      <c r="B106" s="428"/>
      <c r="C106" s="428"/>
      <c r="D106" s="428"/>
      <c r="E106" s="517"/>
      <c r="F106" s="517"/>
      <c r="G106" s="517"/>
      <c r="H106" s="517"/>
      <c r="I106" s="517"/>
      <c r="J106" s="517"/>
      <c r="K106" s="517"/>
      <c r="L106" s="517"/>
      <c r="M106" s="517"/>
      <c r="N106" s="517"/>
      <c r="O106" s="517"/>
      <c r="P106" s="517"/>
      <c r="Q106" s="517"/>
      <c r="R106" s="517"/>
      <c r="S106" s="517"/>
      <c r="T106" s="517"/>
      <c r="U106" s="517"/>
      <c r="V106" s="517"/>
      <c r="W106" s="517"/>
      <c r="X106" s="517"/>
      <c r="Y106" s="517"/>
      <c r="Z106" s="517"/>
      <c r="AA106" s="517"/>
      <c r="AB106" s="517"/>
      <c r="AC106" s="517"/>
      <c r="AD106" s="517"/>
      <c r="AE106" s="517"/>
      <c r="AF106" s="517"/>
      <c r="AG106" s="517"/>
      <c r="AH106" s="517"/>
      <c r="AI106" s="517"/>
      <c r="AJ106" s="517"/>
      <c r="AK106" s="517"/>
      <c r="AL106" s="517"/>
      <c r="AM106" s="517"/>
      <c r="AN106" s="517"/>
      <c r="AO106" s="517"/>
      <c r="AP106" s="517"/>
      <c r="AQ106" s="517"/>
      <c r="AR106" s="517"/>
      <c r="AS106" s="517"/>
      <c r="AT106" s="517"/>
      <c r="AU106" s="517"/>
      <c r="AV106" s="517"/>
      <c r="AW106" s="517"/>
      <c r="AX106" s="517"/>
      <c r="AY106" s="517"/>
      <c r="AZ106" s="517"/>
      <c r="BA106" s="517"/>
      <c r="BB106" s="517"/>
      <c r="BC106" s="517"/>
      <c r="BD106" s="517"/>
      <c r="BE106" s="517"/>
      <c r="BF106" s="517"/>
      <c r="BG106" s="517"/>
      <c r="BH106" s="517"/>
      <c r="BI106" s="517"/>
      <c r="BJ106" s="517"/>
      <c r="BK106" s="517"/>
      <c r="BL106" s="517"/>
      <c r="BM106" s="428"/>
      <c r="BN106" s="428"/>
    </row>
    <row r="107" outlineLevel="3">
      <c r="A107" s="428"/>
      <c r="B107" s="428"/>
      <c r="C107" s="428"/>
      <c r="D107" s="428"/>
      <c r="E107" s="428"/>
      <c r="F107" s="428"/>
      <c r="G107" s="428"/>
      <c r="H107" s="428"/>
      <c r="I107" s="428"/>
      <c r="J107" s="428"/>
      <c r="K107" s="428"/>
      <c r="L107" s="428"/>
      <c r="M107" s="428"/>
      <c r="N107" s="428"/>
      <c r="O107" s="428"/>
      <c r="P107" s="428"/>
      <c r="Q107" s="428"/>
      <c r="R107" s="428"/>
      <c r="S107" s="428"/>
      <c r="T107" s="428"/>
      <c r="U107" s="428"/>
      <c r="V107" s="428"/>
      <c r="W107" s="428"/>
      <c r="X107" s="428"/>
      <c r="Y107" s="428"/>
      <c r="Z107" s="428"/>
      <c r="AA107" s="428"/>
      <c r="AB107" s="428"/>
      <c r="AC107" s="428"/>
      <c r="AD107" s="428"/>
      <c r="AE107" s="428"/>
      <c r="AF107" s="428"/>
      <c r="AG107" s="428"/>
      <c r="AH107" s="428"/>
      <c r="AI107" s="428"/>
      <c r="AJ107" s="428"/>
      <c r="AK107" s="428"/>
      <c r="AL107" s="428"/>
      <c r="AM107" s="428"/>
      <c r="AN107" s="428"/>
      <c r="AO107" s="428"/>
      <c r="AP107" s="428"/>
      <c r="AQ107" s="428"/>
      <c r="AR107" s="428"/>
      <c r="AS107" s="428"/>
      <c r="AT107" s="428"/>
      <c r="AU107" s="428"/>
      <c r="AV107" s="428"/>
      <c r="AW107" s="428"/>
      <c r="AX107" s="428"/>
      <c r="AY107" s="428"/>
      <c r="AZ107" s="428"/>
      <c r="BA107" s="428"/>
      <c r="BB107" s="428"/>
      <c r="BC107" s="428"/>
      <c r="BD107" s="428"/>
      <c r="BE107" s="428"/>
      <c r="BF107" s="428"/>
      <c r="BG107" s="428"/>
      <c r="BH107" s="428"/>
      <c r="BI107" s="428"/>
      <c r="BJ107" s="428"/>
      <c r="BK107" s="428"/>
      <c r="BL107" s="428"/>
      <c r="BM107" s="428"/>
      <c r="BN107" s="428"/>
    </row>
    <row r="108" ht="7.5" customHeight="1" outlineLevel="2">
      <c r="A108" s="428"/>
      <c r="B108" s="428"/>
      <c r="C108" s="428"/>
      <c r="D108" s="428"/>
      <c r="E108" s="428"/>
      <c r="F108" s="428"/>
      <c r="G108" s="428"/>
      <c r="H108" s="428"/>
      <c r="I108" s="428"/>
      <c r="J108" s="428"/>
      <c r="K108" s="428"/>
      <c r="L108" s="428"/>
      <c r="M108" s="428"/>
      <c r="N108" s="428"/>
      <c r="O108" s="428"/>
      <c r="P108" s="428"/>
      <c r="Q108" s="428"/>
      <c r="R108" s="428"/>
      <c r="S108" s="428"/>
      <c r="T108" s="428"/>
      <c r="U108" s="428"/>
      <c r="V108" s="428"/>
      <c r="W108" s="428"/>
      <c r="X108" s="428"/>
      <c r="Y108" s="428"/>
      <c r="Z108" s="428"/>
      <c r="AA108" s="428"/>
      <c r="AB108" s="428"/>
      <c r="AC108" s="428"/>
      <c r="AD108" s="428"/>
      <c r="AE108" s="428"/>
      <c r="AF108" s="428"/>
      <c r="AG108" s="428"/>
      <c r="AH108" s="428"/>
      <c r="AI108" s="428"/>
      <c r="AJ108" s="428"/>
      <c r="AK108" s="428"/>
      <c r="AL108" s="428"/>
      <c r="AM108" s="428"/>
      <c r="AN108" s="428"/>
      <c r="AO108" s="428"/>
      <c r="AP108" s="428"/>
      <c r="AQ108" s="428"/>
      <c r="AR108" s="428"/>
      <c r="AS108" s="428"/>
      <c r="AT108" s="428"/>
      <c r="AU108" s="428"/>
      <c r="AV108" s="428"/>
      <c r="AW108" s="428"/>
      <c r="AX108" s="428"/>
      <c r="AY108" s="428"/>
      <c r="AZ108" s="428"/>
      <c r="BA108" s="428"/>
      <c r="BB108" s="428"/>
      <c r="BC108" s="428"/>
      <c r="BD108" s="428"/>
      <c r="BE108" s="428"/>
      <c r="BF108" s="428"/>
      <c r="BG108" s="428"/>
      <c r="BH108" s="428"/>
      <c r="BI108" s="428"/>
      <c r="BJ108" s="428"/>
      <c r="BK108" s="428"/>
      <c r="BL108" s="428"/>
      <c r="BM108" s="428"/>
      <c r="BN108" s="428"/>
    </row>
    <row r="109" outlineLevel="2">
      <c r="A109" s="428"/>
      <c r="B109" s="428"/>
      <c r="C109" s="478"/>
      <c r="D109" s="479" t="s">
        <v>203</v>
      </c>
      <c r="E109" s="181"/>
      <c r="F109" s="480" t="s">
        <v>262</v>
      </c>
      <c r="G109" s="480" t="s">
        <v>263</v>
      </c>
      <c r="H109" s="480" t="s">
        <v>188</v>
      </c>
      <c r="I109" s="480" t="s">
        <v>177</v>
      </c>
      <c r="J109" s="481" t="s">
        <v>206</v>
      </c>
      <c r="K109" s="428"/>
      <c r="L109" s="428"/>
      <c r="M109" s="428"/>
      <c r="N109" s="428"/>
      <c r="O109" s="428"/>
      <c r="P109" s="428"/>
      <c r="Q109" s="428"/>
      <c r="R109" s="428"/>
      <c r="S109" s="428"/>
      <c r="T109" s="428"/>
      <c r="U109" s="428"/>
      <c r="V109" s="428"/>
      <c r="W109" s="428"/>
      <c r="X109" s="428"/>
      <c r="Y109" s="428"/>
      <c r="Z109" s="428"/>
      <c r="AA109" s="428"/>
      <c r="AB109" s="428"/>
      <c r="AC109" s="428"/>
      <c r="AD109" s="428"/>
      <c r="AE109" s="428"/>
      <c r="AF109" s="428"/>
      <c r="AG109" s="428"/>
      <c r="AH109" s="428"/>
      <c r="AI109" s="428"/>
      <c r="AJ109" s="428"/>
      <c r="AK109" s="428"/>
      <c r="AL109" s="428"/>
      <c r="AM109" s="428"/>
      <c r="AN109" s="428"/>
      <c r="AO109" s="428"/>
      <c r="AP109" s="428"/>
      <c r="AQ109" s="428"/>
      <c r="AR109" s="428"/>
      <c r="AS109" s="428"/>
      <c r="AT109" s="428"/>
      <c r="AU109" s="428"/>
      <c r="AV109" s="428"/>
      <c r="AW109" s="428"/>
      <c r="AX109" s="428"/>
      <c r="AY109" s="428"/>
      <c r="AZ109" s="428"/>
      <c r="BA109" s="428"/>
      <c r="BB109" s="428"/>
      <c r="BC109" s="428"/>
      <c r="BD109" s="428"/>
      <c r="BE109" s="428"/>
      <c r="BF109" s="482" t="s">
        <v>207</v>
      </c>
      <c r="BG109" s="428"/>
      <c r="BH109" s="483"/>
      <c r="BI109" s="484" t="s">
        <v>191</v>
      </c>
      <c r="BJ109" s="485"/>
      <c r="BK109" s="486" t="s">
        <v>177</v>
      </c>
      <c r="BL109" s="468" t="s">
        <v>208</v>
      </c>
      <c r="BM109" s="428"/>
      <c r="BN109" s="428"/>
    </row>
    <row r="110" outlineLevel="2">
      <c r="A110" s="428"/>
      <c r="B110" s="428"/>
      <c r="C110" s="428"/>
      <c r="D110" s="487" t="s">
        <v>190</v>
      </c>
      <c r="E110" s="181"/>
      <c r="F110" s="488" t="s">
        <v>264</v>
      </c>
      <c r="G110" s="488" t="s">
        <v>265</v>
      </c>
      <c r="H110" s="526">
        <v>0.0</v>
      </c>
      <c r="I110" s="527">
        <v>0.0</v>
      </c>
      <c r="J110" s="491" t="str">
        <f>IFERROR(I110/H110)</f>
        <v/>
      </c>
      <c r="K110" s="428"/>
      <c r="L110" s="428"/>
      <c r="M110" s="428"/>
      <c r="N110" s="428"/>
      <c r="O110" s="428"/>
      <c r="P110" s="428"/>
      <c r="Q110" s="428"/>
      <c r="R110" s="428"/>
      <c r="S110" s="428"/>
      <c r="T110" s="428"/>
      <c r="U110" s="428"/>
      <c r="V110" s="428"/>
      <c r="W110" s="428"/>
      <c r="X110" s="428"/>
      <c r="Y110" s="428"/>
      <c r="Z110" s="428"/>
      <c r="AA110" s="428"/>
      <c r="AB110" s="428"/>
      <c r="AC110" s="428"/>
      <c r="AD110" s="428"/>
      <c r="AE110" s="428"/>
      <c r="AF110" s="428"/>
      <c r="AG110" s="428"/>
      <c r="AH110" s="428"/>
      <c r="AI110" s="428"/>
      <c r="AJ110" s="428"/>
      <c r="AK110" s="428"/>
      <c r="AL110" s="428"/>
      <c r="AM110" s="428"/>
      <c r="AN110" s="428"/>
      <c r="AO110" s="428"/>
      <c r="AP110" s="428"/>
      <c r="AQ110" s="428"/>
      <c r="AR110" s="428"/>
      <c r="AS110" s="428"/>
      <c r="AT110" s="428"/>
      <c r="AU110" s="428"/>
      <c r="AV110" s="428"/>
      <c r="AW110" s="428"/>
      <c r="AX110" s="428"/>
      <c r="AY110" s="428"/>
      <c r="AZ110" s="428"/>
      <c r="BA110" s="428"/>
      <c r="BB110" s="428"/>
      <c r="BC110" s="428"/>
      <c r="BD110" s="428"/>
      <c r="BE110" s="428"/>
      <c r="BF110" s="492">
        <f>SUM(BF115:BF124)</f>
        <v>0</v>
      </c>
      <c r="BG110" s="428"/>
      <c r="BH110" s="493" t="s">
        <v>211</v>
      </c>
      <c r="BI110" s="519"/>
      <c r="BJ110" s="495" t="str">
        <f>if(BL110=1,"1","0")</f>
        <v>0</v>
      </c>
      <c r="BK110" s="496">
        <v>0.0</v>
      </c>
      <c r="BL110" s="520">
        <f>AVERAGE(BI115:BI124)</f>
        <v>0</v>
      </c>
      <c r="BM110" s="428"/>
      <c r="BN110" s="428"/>
    </row>
    <row r="111" ht="7.5" customHeight="1" outlineLevel="3">
      <c r="A111" s="428"/>
      <c r="B111" s="428"/>
      <c r="C111" s="428"/>
      <c r="D111" s="428"/>
      <c r="E111" s="428"/>
      <c r="F111" s="428"/>
      <c r="G111" s="428"/>
      <c r="H111" s="428"/>
      <c r="I111" s="428"/>
      <c r="J111" s="428"/>
      <c r="K111" s="428"/>
      <c r="L111" s="428"/>
      <c r="M111" s="428"/>
      <c r="N111" s="428"/>
      <c r="O111" s="428"/>
      <c r="P111" s="428"/>
      <c r="Q111" s="428"/>
      <c r="R111" s="428"/>
      <c r="S111" s="428"/>
      <c r="T111" s="428"/>
      <c r="U111" s="428"/>
      <c r="V111" s="428"/>
      <c r="W111" s="428"/>
      <c r="X111" s="428"/>
      <c r="Y111" s="428"/>
      <c r="Z111" s="428"/>
      <c r="AA111" s="428"/>
      <c r="AB111" s="428"/>
      <c r="AC111" s="428"/>
      <c r="AD111" s="428"/>
      <c r="AE111" s="428"/>
      <c r="AF111" s="428"/>
      <c r="AG111" s="428"/>
      <c r="AH111" s="428"/>
      <c r="AI111" s="428"/>
      <c r="AJ111" s="428"/>
      <c r="AK111" s="428"/>
      <c r="AL111" s="428"/>
      <c r="AM111" s="428"/>
      <c r="AN111" s="428"/>
      <c r="AO111" s="428"/>
      <c r="AP111" s="428"/>
      <c r="AQ111" s="428"/>
      <c r="AR111" s="428"/>
      <c r="AS111" s="428"/>
      <c r="AT111" s="428"/>
      <c r="AU111" s="428"/>
      <c r="AV111" s="428"/>
      <c r="AW111" s="428"/>
      <c r="AX111" s="428"/>
      <c r="AY111" s="428"/>
      <c r="AZ111" s="428"/>
      <c r="BA111" s="428"/>
      <c r="BB111" s="428"/>
      <c r="BC111" s="428"/>
      <c r="BD111" s="428"/>
      <c r="BE111" s="428"/>
      <c r="BF111" s="428"/>
      <c r="BG111" s="428"/>
      <c r="BH111" s="428"/>
      <c r="BI111" s="428"/>
      <c r="BJ111" s="428"/>
      <c r="BK111" s="428"/>
      <c r="BL111" s="428"/>
      <c r="BM111" s="428"/>
      <c r="BN111" s="428"/>
    </row>
    <row r="112" outlineLevel="3">
      <c r="A112" s="428"/>
      <c r="B112" s="428"/>
      <c r="C112" s="428"/>
      <c r="D112" s="428"/>
      <c r="E112" s="498" t="s">
        <v>212</v>
      </c>
      <c r="F112" s="499" t="s">
        <v>213</v>
      </c>
      <c r="G112" s="498" t="s">
        <v>214</v>
      </c>
      <c r="H112" s="521"/>
      <c r="I112" s="521"/>
      <c r="J112" s="500"/>
      <c r="K112" s="182"/>
      <c r="L112" s="182"/>
      <c r="M112" s="182"/>
      <c r="N112" s="182"/>
      <c r="O112" s="182"/>
      <c r="P112" s="182"/>
      <c r="Q112" s="182"/>
      <c r="R112" s="182"/>
      <c r="S112" s="182"/>
      <c r="T112" s="182"/>
      <c r="U112" s="182"/>
      <c r="V112" s="182"/>
      <c r="W112" s="182"/>
      <c r="X112" s="182"/>
      <c r="Y112" s="182"/>
      <c r="Z112" s="182"/>
      <c r="AA112" s="182"/>
      <c r="AB112" s="182"/>
      <c r="AC112" s="182"/>
      <c r="AD112" s="182"/>
      <c r="AE112" s="182"/>
      <c r="AF112" s="182"/>
      <c r="AG112" s="182"/>
      <c r="AH112" s="182"/>
      <c r="AI112" s="182"/>
      <c r="AJ112" s="182"/>
      <c r="AK112" s="182"/>
      <c r="AL112" s="182"/>
      <c r="AM112" s="182"/>
      <c r="AN112" s="182"/>
      <c r="AO112" s="182"/>
      <c r="AP112" s="182"/>
      <c r="AQ112" s="182"/>
      <c r="AR112" s="182"/>
      <c r="AS112" s="182"/>
      <c r="AT112" s="182"/>
      <c r="AU112" s="182"/>
      <c r="AV112" s="182"/>
      <c r="AW112" s="182"/>
      <c r="AX112" s="182"/>
      <c r="AY112" s="182"/>
      <c r="AZ112" s="182"/>
      <c r="BA112" s="182"/>
      <c r="BB112" s="182"/>
      <c r="BC112" s="182"/>
      <c r="BD112" s="182"/>
      <c r="BE112" s="181"/>
      <c r="BF112" s="501" t="s">
        <v>187</v>
      </c>
      <c r="BG112" s="479" t="s">
        <v>217</v>
      </c>
      <c r="BH112" s="182"/>
      <c r="BI112" s="182"/>
      <c r="BJ112" s="181"/>
      <c r="BK112" s="501" t="s">
        <v>167</v>
      </c>
      <c r="BL112" s="501" t="s">
        <v>218</v>
      </c>
      <c r="BM112" s="428"/>
      <c r="BN112" s="428"/>
    </row>
    <row r="113" outlineLevel="3">
      <c r="A113" s="428"/>
      <c r="B113" s="428"/>
      <c r="C113" s="428"/>
      <c r="D113" s="428"/>
      <c r="E113" s="199"/>
      <c r="F113" s="199"/>
      <c r="G113" s="199"/>
      <c r="H113" s="199"/>
      <c r="I113" s="199"/>
      <c r="J113" s="502" t="s">
        <v>219</v>
      </c>
      <c r="K113" s="182"/>
      <c r="L113" s="182"/>
      <c r="M113" s="181"/>
      <c r="N113" s="502" t="s">
        <v>220</v>
      </c>
      <c r="O113" s="182"/>
      <c r="P113" s="182"/>
      <c r="Q113" s="181"/>
      <c r="R113" s="502" t="s">
        <v>221</v>
      </c>
      <c r="S113" s="182"/>
      <c r="T113" s="182"/>
      <c r="U113" s="181"/>
      <c r="V113" s="502" t="s">
        <v>222</v>
      </c>
      <c r="W113" s="182"/>
      <c r="X113" s="182"/>
      <c r="Y113" s="181"/>
      <c r="Z113" s="502" t="s">
        <v>223</v>
      </c>
      <c r="AA113" s="182"/>
      <c r="AB113" s="182"/>
      <c r="AC113" s="181"/>
      <c r="AD113" s="502" t="s">
        <v>224</v>
      </c>
      <c r="AE113" s="182"/>
      <c r="AF113" s="182"/>
      <c r="AG113" s="181"/>
      <c r="AH113" s="502" t="s">
        <v>225</v>
      </c>
      <c r="AI113" s="182"/>
      <c r="AJ113" s="182"/>
      <c r="AK113" s="181"/>
      <c r="AL113" s="502" t="s">
        <v>226</v>
      </c>
      <c r="AM113" s="182"/>
      <c r="AN113" s="182"/>
      <c r="AO113" s="181"/>
      <c r="AP113" s="502" t="s">
        <v>227</v>
      </c>
      <c r="AQ113" s="182"/>
      <c r="AR113" s="182"/>
      <c r="AS113" s="181"/>
      <c r="AT113" s="502" t="s">
        <v>228</v>
      </c>
      <c r="AU113" s="182"/>
      <c r="AV113" s="182"/>
      <c r="AW113" s="181"/>
      <c r="AX113" s="502" t="s">
        <v>229</v>
      </c>
      <c r="AY113" s="182"/>
      <c r="AZ113" s="182"/>
      <c r="BA113" s="181"/>
      <c r="BB113" s="502" t="s">
        <v>230</v>
      </c>
      <c r="BC113" s="182"/>
      <c r="BD113" s="182"/>
      <c r="BE113" s="181"/>
      <c r="BF113" s="199"/>
      <c r="BG113" s="503" t="s">
        <v>231</v>
      </c>
      <c r="BH113" s="504" t="s">
        <v>232</v>
      </c>
      <c r="BI113" s="503" t="s">
        <v>233</v>
      </c>
      <c r="BJ113" s="504" t="s">
        <v>234</v>
      </c>
      <c r="BK113" s="199"/>
      <c r="BL113" s="199"/>
      <c r="BM113" s="428"/>
      <c r="BN113" s="428"/>
    </row>
    <row r="114" outlineLevel="3">
      <c r="A114" s="428"/>
      <c r="B114" s="428"/>
      <c r="C114" s="428"/>
      <c r="D114" s="428"/>
      <c r="E114" s="183"/>
      <c r="F114" s="183"/>
      <c r="G114" s="183"/>
      <c r="H114" s="183"/>
      <c r="I114" s="183"/>
      <c r="J114" s="505">
        <v>1.0</v>
      </c>
      <c r="K114" s="505">
        <v>2.0</v>
      </c>
      <c r="L114" s="505">
        <v>3.0</v>
      </c>
      <c r="M114" s="505">
        <v>4.0</v>
      </c>
      <c r="N114" s="505">
        <v>1.0</v>
      </c>
      <c r="O114" s="505">
        <v>2.0</v>
      </c>
      <c r="P114" s="505">
        <v>3.0</v>
      </c>
      <c r="Q114" s="505">
        <v>4.0</v>
      </c>
      <c r="R114" s="505">
        <v>1.0</v>
      </c>
      <c r="S114" s="505">
        <v>2.0</v>
      </c>
      <c r="T114" s="505">
        <v>3.0</v>
      </c>
      <c r="U114" s="505">
        <v>4.0</v>
      </c>
      <c r="V114" s="505">
        <v>1.0</v>
      </c>
      <c r="W114" s="505">
        <v>2.0</v>
      </c>
      <c r="X114" s="505">
        <v>3.0</v>
      </c>
      <c r="Y114" s="505">
        <v>4.0</v>
      </c>
      <c r="Z114" s="505">
        <v>1.0</v>
      </c>
      <c r="AA114" s="505">
        <v>2.0</v>
      </c>
      <c r="AB114" s="505">
        <v>3.0</v>
      </c>
      <c r="AC114" s="505">
        <v>4.0</v>
      </c>
      <c r="AD114" s="505">
        <v>1.0</v>
      </c>
      <c r="AE114" s="505">
        <v>2.0</v>
      </c>
      <c r="AF114" s="505">
        <v>3.0</v>
      </c>
      <c r="AG114" s="505">
        <v>4.0</v>
      </c>
      <c r="AH114" s="505">
        <v>1.0</v>
      </c>
      <c r="AI114" s="505">
        <v>2.0</v>
      </c>
      <c r="AJ114" s="505">
        <v>3.0</v>
      </c>
      <c r="AK114" s="505">
        <v>4.0</v>
      </c>
      <c r="AL114" s="505">
        <v>1.0</v>
      </c>
      <c r="AM114" s="505">
        <v>2.0</v>
      </c>
      <c r="AN114" s="505">
        <v>3.0</v>
      </c>
      <c r="AO114" s="505">
        <v>4.0</v>
      </c>
      <c r="AP114" s="505">
        <v>1.0</v>
      </c>
      <c r="AQ114" s="505">
        <v>2.0</v>
      </c>
      <c r="AR114" s="505">
        <v>3.0</v>
      </c>
      <c r="AS114" s="505">
        <v>4.0</v>
      </c>
      <c r="AT114" s="505">
        <v>1.0</v>
      </c>
      <c r="AU114" s="505">
        <v>2.0</v>
      </c>
      <c r="AV114" s="505">
        <v>3.0</v>
      </c>
      <c r="AW114" s="505">
        <v>4.0</v>
      </c>
      <c r="AX114" s="505">
        <v>1.0</v>
      </c>
      <c r="AY114" s="505">
        <v>2.0</v>
      </c>
      <c r="AZ114" s="505">
        <v>3.0</v>
      </c>
      <c r="BA114" s="505">
        <v>4.0</v>
      </c>
      <c r="BB114" s="505">
        <v>1.0</v>
      </c>
      <c r="BC114" s="505">
        <v>2.0</v>
      </c>
      <c r="BD114" s="505">
        <v>3.0</v>
      </c>
      <c r="BE114" s="505">
        <v>4.0</v>
      </c>
      <c r="BF114" s="183"/>
      <c r="BG114" s="183"/>
      <c r="BH114" s="183"/>
      <c r="BI114" s="183"/>
      <c r="BJ114" s="183"/>
      <c r="BK114" s="183"/>
      <c r="BL114" s="183"/>
      <c r="BM114" s="428"/>
      <c r="BN114" s="428"/>
    </row>
    <row r="115" outlineLevel="3">
      <c r="A115" s="428"/>
      <c r="B115" s="428"/>
      <c r="C115" s="428"/>
      <c r="D115" s="428"/>
      <c r="E115" s="486">
        <v>1.0</v>
      </c>
      <c r="F115" s="528"/>
      <c r="G115" s="506"/>
      <c r="H115" s="507"/>
      <c r="I115" s="507"/>
      <c r="J115" s="523">
        <v>0.0</v>
      </c>
      <c r="K115" s="523">
        <v>0.0</v>
      </c>
      <c r="L115" s="523">
        <v>0.0</v>
      </c>
      <c r="M115" s="523">
        <v>0.0</v>
      </c>
      <c r="N115" s="523">
        <v>0.0</v>
      </c>
      <c r="O115" s="523">
        <v>0.0</v>
      </c>
      <c r="P115" s="523">
        <v>0.0</v>
      </c>
      <c r="Q115" s="523">
        <v>0.0</v>
      </c>
      <c r="R115" s="523">
        <v>0.0</v>
      </c>
      <c r="S115" s="523">
        <v>0.0</v>
      </c>
      <c r="T115" s="523">
        <v>0.0</v>
      </c>
      <c r="U115" s="523">
        <v>0.0</v>
      </c>
      <c r="V115" s="523">
        <v>0.0</v>
      </c>
      <c r="W115" s="523">
        <v>0.0</v>
      </c>
      <c r="X115" s="523">
        <v>0.0</v>
      </c>
      <c r="Y115" s="523">
        <v>0.0</v>
      </c>
      <c r="Z115" s="523">
        <v>0.0</v>
      </c>
      <c r="AA115" s="523">
        <v>0.0</v>
      </c>
      <c r="AB115" s="523">
        <v>0.0</v>
      </c>
      <c r="AC115" s="523">
        <v>0.0</v>
      </c>
      <c r="AD115" s="523">
        <v>0.0</v>
      </c>
      <c r="AE115" s="523">
        <v>0.0</v>
      </c>
      <c r="AF115" s="523">
        <v>0.0</v>
      </c>
      <c r="AG115" s="523">
        <v>0.0</v>
      </c>
      <c r="AH115" s="523">
        <v>0.0</v>
      </c>
      <c r="AI115" s="523">
        <v>0.0</v>
      </c>
      <c r="AJ115" s="523">
        <v>0.0</v>
      </c>
      <c r="AK115" s="523">
        <v>0.0</v>
      </c>
      <c r="AL115" s="523">
        <v>0.0</v>
      </c>
      <c r="AM115" s="523">
        <v>0.0</v>
      </c>
      <c r="AN115" s="523">
        <v>0.0</v>
      </c>
      <c r="AO115" s="523">
        <v>0.0</v>
      </c>
      <c r="AP115" s="523">
        <v>0.0</v>
      </c>
      <c r="AQ115" s="523">
        <v>0.0</v>
      </c>
      <c r="AR115" s="523">
        <v>0.0</v>
      </c>
      <c r="AS115" s="523">
        <v>0.0</v>
      </c>
      <c r="AT115" s="523">
        <v>0.0</v>
      </c>
      <c r="AU115" s="523">
        <v>0.0</v>
      </c>
      <c r="AV115" s="523">
        <v>0.0</v>
      </c>
      <c r="AW115" s="523">
        <v>0.0</v>
      </c>
      <c r="AX115" s="523">
        <v>0.0</v>
      </c>
      <c r="AY115" s="523">
        <v>0.0</v>
      </c>
      <c r="AZ115" s="523">
        <v>0.0</v>
      </c>
      <c r="BA115" s="523">
        <v>0.0</v>
      </c>
      <c r="BB115" s="523">
        <v>0.0</v>
      </c>
      <c r="BC115" s="523">
        <v>0.0</v>
      </c>
      <c r="BD115" s="523">
        <v>0.0</v>
      </c>
      <c r="BE115" s="523">
        <v>0.0</v>
      </c>
      <c r="BF115" s="515">
        <v>0.0</v>
      </c>
      <c r="BG115" s="510"/>
      <c r="BH115" s="511">
        <v>0.0</v>
      </c>
      <c r="BI115" s="512">
        <f t="shared" ref="BI115:BI124" si="12">iferror(AVERAGE(J115:BE115))</f>
        <v>0</v>
      </c>
      <c r="BJ115" s="511">
        <v>0.0</v>
      </c>
      <c r="BK115" s="513"/>
      <c r="BL115" s="514">
        <f>iferror((BH115+BJ115)/100)</f>
        <v>0</v>
      </c>
      <c r="BM115" s="428"/>
      <c r="BN115" s="428"/>
    </row>
    <row r="116" outlineLevel="3">
      <c r="A116" s="428"/>
      <c r="B116" s="428"/>
      <c r="C116" s="428"/>
      <c r="D116" s="428"/>
      <c r="E116" s="486">
        <v>2.0</v>
      </c>
      <c r="F116" s="529"/>
      <c r="G116" s="506"/>
      <c r="H116" s="507"/>
      <c r="I116" s="507"/>
      <c r="J116" s="523">
        <v>0.0</v>
      </c>
      <c r="K116" s="523">
        <v>0.0</v>
      </c>
      <c r="L116" s="523">
        <v>0.0</v>
      </c>
      <c r="M116" s="523">
        <v>0.0</v>
      </c>
      <c r="N116" s="523">
        <v>0.0</v>
      </c>
      <c r="O116" s="523">
        <v>0.0</v>
      </c>
      <c r="P116" s="523">
        <v>0.0</v>
      </c>
      <c r="Q116" s="523">
        <v>0.0</v>
      </c>
      <c r="R116" s="523">
        <v>0.0</v>
      </c>
      <c r="S116" s="523">
        <v>0.0</v>
      </c>
      <c r="T116" s="523">
        <v>0.0</v>
      </c>
      <c r="U116" s="523">
        <v>0.0</v>
      </c>
      <c r="V116" s="523">
        <v>0.0</v>
      </c>
      <c r="W116" s="523">
        <v>0.0</v>
      </c>
      <c r="X116" s="523">
        <v>0.0</v>
      </c>
      <c r="Y116" s="523">
        <v>0.0</v>
      </c>
      <c r="Z116" s="523">
        <v>0.0</v>
      </c>
      <c r="AA116" s="523">
        <v>0.0</v>
      </c>
      <c r="AB116" s="523">
        <v>0.0</v>
      </c>
      <c r="AC116" s="523">
        <v>0.0</v>
      </c>
      <c r="AD116" s="523">
        <v>0.0</v>
      </c>
      <c r="AE116" s="523">
        <v>0.0</v>
      </c>
      <c r="AF116" s="523">
        <v>0.0</v>
      </c>
      <c r="AG116" s="523">
        <v>0.0</v>
      </c>
      <c r="AH116" s="523">
        <v>0.0</v>
      </c>
      <c r="AI116" s="523">
        <v>0.0</v>
      </c>
      <c r="AJ116" s="523">
        <v>0.0</v>
      </c>
      <c r="AK116" s="523">
        <v>0.0</v>
      </c>
      <c r="AL116" s="523">
        <v>0.0</v>
      </c>
      <c r="AM116" s="523">
        <v>0.0</v>
      </c>
      <c r="AN116" s="523">
        <v>0.0</v>
      </c>
      <c r="AO116" s="523">
        <v>0.0</v>
      </c>
      <c r="AP116" s="523">
        <v>0.0</v>
      </c>
      <c r="AQ116" s="523">
        <v>0.0</v>
      </c>
      <c r="AR116" s="523">
        <v>0.0</v>
      </c>
      <c r="AS116" s="523">
        <v>0.0</v>
      </c>
      <c r="AT116" s="523">
        <v>0.0</v>
      </c>
      <c r="AU116" s="523">
        <v>0.0</v>
      </c>
      <c r="AV116" s="523">
        <v>0.0</v>
      </c>
      <c r="AW116" s="523">
        <v>0.0</v>
      </c>
      <c r="AX116" s="523">
        <v>0.0</v>
      </c>
      <c r="AY116" s="523">
        <v>0.0</v>
      </c>
      <c r="AZ116" s="523">
        <v>0.0</v>
      </c>
      <c r="BA116" s="523">
        <v>0.0</v>
      </c>
      <c r="BB116" s="523">
        <v>0.0</v>
      </c>
      <c r="BC116" s="523">
        <v>0.0</v>
      </c>
      <c r="BD116" s="523">
        <v>0.0</v>
      </c>
      <c r="BE116" s="523">
        <v>0.0</v>
      </c>
      <c r="BF116" s="515">
        <v>0.0</v>
      </c>
      <c r="BG116" s="510"/>
      <c r="BH116" s="511">
        <v>0.0</v>
      </c>
      <c r="BI116" s="512">
        <f t="shared" si="12"/>
        <v>0</v>
      </c>
      <c r="BJ116" s="511">
        <v>0.0</v>
      </c>
      <c r="BK116" s="513"/>
      <c r="BL116" s="514">
        <f t="shared" ref="BL116:BL124" si="13">(BH116+BJ116)/100</f>
        <v>0</v>
      </c>
      <c r="BM116" s="428"/>
      <c r="BN116" s="428"/>
    </row>
    <row r="117" outlineLevel="3">
      <c r="A117" s="428"/>
      <c r="B117" s="428"/>
      <c r="C117" s="248" t="s">
        <v>235</v>
      </c>
      <c r="D117" s="428"/>
      <c r="E117" s="486">
        <v>3.0</v>
      </c>
      <c r="F117" s="529"/>
      <c r="G117" s="506"/>
      <c r="H117" s="507"/>
      <c r="I117" s="507"/>
      <c r="J117" s="523">
        <v>0.0</v>
      </c>
      <c r="K117" s="523">
        <v>0.0</v>
      </c>
      <c r="L117" s="523">
        <v>0.0</v>
      </c>
      <c r="M117" s="523">
        <v>0.0</v>
      </c>
      <c r="N117" s="523">
        <v>0.0</v>
      </c>
      <c r="O117" s="523">
        <v>0.0</v>
      </c>
      <c r="P117" s="523">
        <v>0.0</v>
      </c>
      <c r="Q117" s="523">
        <v>0.0</v>
      </c>
      <c r="R117" s="523">
        <v>0.0</v>
      </c>
      <c r="S117" s="523">
        <v>0.0</v>
      </c>
      <c r="T117" s="523">
        <v>0.0</v>
      </c>
      <c r="U117" s="523">
        <v>0.0</v>
      </c>
      <c r="V117" s="523">
        <v>0.0</v>
      </c>
      <c r="W117" s="523">
        <v>0.0</v>
      </c>
      <c r="X117" s="523">
        <v>0.0</v>
      </c>
      <c r="Y117" s="523">
        <v>0.0</v>
      </c>
      <c r="Z117" s="523">
        <v>0.0</v>
      </c>
      <c r="AA117" s="523">
        <v>0.0</v>
      </c>
      <c r="AB117" s="523">
        <v>0.0</v>
      </c>
      <c r="AC117" s="523">
        <v>0.0</v>
      </c>
      <c r="AD117" s="523">
        <v>0.0</v>
      </c>
      <c r="AE117" s="523">
        <v>0.0</v>
      </c>
      <c r="AF117" s="523">
        <v>0.0</v>
      </c>
      <c r="AG117" s="523">
        <v>0.0</v>
      </c>
      <c r="AH117" s="523">
        <v>0.0</v>
      </c>
      <c r="AI117" s="523">
        <v>0.0</v>
      </c>
      <c r="AJ117" s="523">
        <v>0.0</v>
      </c>
      <c r="AK117" s="523">
        <v>0.0</v>
      </c>
      <c r="AL117" s="523">
        <v>0.0</v>
      </c>
      <c r="AM117" s="523">
        <v>0.0</v>
      </c>
      <c r="AN117" s="523">
        <v>0.0</v>
      </c>
      <c r="AO117" s="523">
        <v>0.0</v>
      </c>
      <c r="AP117" s="523">
        <v>0.0</v>
      </c>
      <c r="AQ117" s="523">
        <v>0.0</v>
      </c>
      <c r="AR117" s="523">
        <v>0.0</v>
      </c>
      <c r="AS117" s="523">
        <v>0.0</v>
      </c>
      <c r="AT117" s="523">
        <v>0.0</v>
      </c>
      <c r="AU117" s="523">
        <v>0.0</v>
      </c>
      <c r="AV117" s="523">
        <v>0.0</v>
      </c>
      <c r="AW117" s="523">
        <v>0.0</v>
      </c>
      <c r="AX117" s="523">
        <v>0.0</v>
      </c>
      <c r="AY117" s="523">
        <v>0.0</v>
      </c>
      <c r="AZ117" s="523">
        <v>0.0</v>
      </c>
      <c r="BA117" s="523">
        <v>0.0</v>
      </c>
      <c r="BB117" s="523">
        <v>0.0</v>
      </c>
      <c r="BC117" s="523">
        <v>0.0</v>
      </c>
      <c r="BD117" s="523">
        <v>0.0</v>
      </c>
      <c r="BE117" s="523">
        <v>0.0</v>
      </c>
      <c r="BF117" s="515">
        <v>0.0</v>
      </c>
      <c r="BG117" s="510"/>
      <c r="BH117" s="511">
        <v>0.0</v>
      </c>
      <c r="BI117" s="512">
        <f t="shared" si="12"/>
        <v>0</v>
      </c>
      <c r="BJ117" s="511">
        <v>0.0</v>
      </c>
      <c r="BK117" s="513"/>
      <c r="BL117" s="514">
        <f t="shared" si="13"/>
        <v>0</v>
      </c>
      <c r="BM117" s="428"/>
      <c r="BN117" s="428"/>
    </row>
    <row r="118" outlineLevel="3">
      <c r="A118" s="428"/>
      <c r="B118" s="428"/>
      <c r="C118" s="428"/>
      <c r="D118" s="428"/>
      <c r="E118" s="486">
        <v>4.0</v>
      </c>
      <c r="F118" s="529"/>
      <c r="G118" s="506"/>
      <c r="H118" s="507"/>
      <c r="I118" s="507"/>
      <c r="J118" s="523">
        <v>0.0</v>
      </c>
      <c r="K118" s="523">
        <v>0.0</v>
      </c>
      <c r="L118" s="523">
        <v>0.0</v>
      </c>
      <c r="M118" s="523">
        <v>0.0</v>
      </c>
      <c r="N118" s="523">
        <v>0.0</v>
      </c>
      <c r="O118" s="523">
        <v>0.0</v>
      </c>
      <c r="P118" s="523">
        <v>0.0</v>
      </c>
      <c r="Q118" s="523">
        <v>0.0</v>
      </c>
      <c r="R118" s="523">
        <v>0.0</v>
      </c>
      <c r="S118" s="523">
        <v>0.0</v>
      </c>
      <c r="T118" s="523">
        <v>0.0</v>
      </c>
      <c r="U118" s="523">
        <v>0.0</v>
      </c>
      <c r="V118" s="523">
        <v>0.0</v>
      </c>
      <c r="W118" s="523">
        <v>0.0</v>
      </c>
      <c r="X118" s="523">
        <v>0.0</v>
      </c>
      <c r="Y118" s="523">
        <v>0.0</v>
      </c>
      <c r="Z118" s="523">
        <v>0.0</v>
      </c>
      <c r="AA118" s="523">
        <v>0.0</v>
      </c>
      <c r="AB118" s="523">
        <v>0.0</v>
      </c>
      <c r="AC118" s="523">
        <v>0.0</v>
      </c>
      <c r="AD118" s="523">
        <v>0.0</v>
      </c>
      <c r="AE118" s="523">
        <v>0.0</v>
      </c>
      <c r="AF118" s="523">
        <v>0.0</v>
      </c>
      <c r="AG118" s="523">
        <v>0.0</v>
      </c>
      <c r="AH118" s="523">
        <v>0.0</v>
      </c>
      <c r="AI118" s="523">
        <v>0.0</v>
      </c>
      <c r="AJ118" s="523">
        <v>0.0</v>
      </c>
      <c r="AK118" s="523">
        <v>0.0</v>
      </c>
      <c r="AL118" s="523">
        <v>0.0</v>
      </c>
      <c r="AM118" s="523">
        <v>0.0</v>
      </c>
      <c r="AN118" s="523">
        <v>0.0</v>
      </c>
      <c r="AO118" s="523">
        <v>0.0</v>
      </c>
      <c r="AP118" s="523">
        <v>0.0</v>
      </c>
      <c r="AQ118" s="523">
        <v>0.0</v>
      </c>
      <c r="AR118" s="523">
        <v>0.0</v>
      </c>
      <c r="AS118" s="523">
        <v>0.0</v>
      </c>
      <c r="AT118" s="523">
        <v>0.0</v>
      </c>
      <c r="AU118" s="523">
        <v>0.0</v>
      </c>
      <c r="AV118" s="523">
        <v>0.0</v>
      </c>
      <c r="AW118" s="523">
        <v>0.0</v>
      </c>
      <c r="AX118" s="523">
        <v>0.0</v>
      </c>
      <c r="AY118" s="523">
        <v>0.0</v>
      </c>
      <c r="AZ118" s="523">
        <v>0.0</v>
      </c>
      <c r="BA118" s="523">
        <v>0.0</v>
      </c>
      <c r="BB118" s="523">
        <v>0.0</v>
      </c>
      <c r="BC118" s="523">
        <v>0.0</v>
      </c>
      <c r="BD118" s="523">
        <v>0.0</v>
      </c>
      <c r="BE118" s="523">
        <v>0.0</v>
      </c>
      <c r="BF118" s="515">
        <v>0.0</v>
      </c>
      <c r="BG118" s="510"/>
      <c r="BH118" s="511">
        <v>0.0</v>
      </c>
      <c r="BI118" s="512">
        <f t="shared" si="12"/>
        <v>0</v>
      </c>
      <c r="BJ118" s="511">
        <v>0.0</v>
      </c>
      <c r="BK118" s="513"/>
      <c r="BL118" s="514">
        <f t="shared" si="13"/>
        <v>0</v>
      </c>
      <c r="BM118" s="428"/>
      <c r="BN118" s="428"/>
    </row>
    <row r="119" outlineLevel="3">
      <c r="A119" s="428"/>
      <c r="B119" s="428"/>
      <c r="C119" s="428"/>
      <c r="D119" s="428"/>
      <c r="E119" s="486">
        <v>5.0</v>
      </c>
      <c r="F119" s="529"/>
      <c r="G119" s="506"/>
      <c r="H119" s="507"/>
      <c r="I119" s="507"/>
      <c r="J119" s="523">
        <v>0.0</v>
      </c>
      <c r="K119" s="523">
        <v>0.0</v>
      </c>
      <c r="L119" s="523">
        <v>0.0</v>
      </c>
      <c r="M119" s="523">
        <v>0.0</v>
      </c>
      <c r="N119" s="523">
        <v>0.0</v>
      </c>
      <c r="O119" s="523">
        <v>0.0</v>
      </c>
      <c r="P119" s="523">
        <v>0.0</v>
      </c>
      <c r="Q119" s="523">
        <v>0.0</v>
      </c>
      <c r="R119" s="523">
        <v>0.0</v>
      </c>
      <c r="S119" s="523">
        <v>0.0</v>
      </c>
      <c r="T119" s="523">
        <v>0.0</v>
      </c>
      <c r="U119" s="523">
        <v>0.0</v>
      </c>
      <c r="V119" s="523">
        <v>0.0</v>
      </c>
      <c r="W119" s="523">
        <v>0.0</v>
      </c>
      <c r="X119" s="523">
        <v>0.0</v>
      </c>
      <c r="Y119" s="523">
        <v>0.0</v>
      </c>
      <c r="Z119" s="523">
        <v>0.0</v>
      </c>
      <c r="AA119" s="523">
        <v>0.0</v>
      </c>
      <c r="AB119" s="523">
        <v>0.0</v>
      </c>
      <c r="AC119" s="523">
        <v>0.0</v>
      </c>
      <c r="AD119" s="523">
        <v>0.0</v>
      </c>
      <c r="AE119" s="523">
        <v>0.0</v>
      </c>
      <c r="AF119" s="523">
        <v>0.0</v>
      </c>
      <c r="AG119" s="523">
        <v>0.0</v>
      </c>
      <c r="AH119" s="523">
        <v>0.0</v>
      </c>
      <c r="AI119" s="523">
        <v>0.0</v>
      </c>
      <c r="AJ119" s="523">
        <v>0.0</v>
      </c>
      <c r="AK119" s="523">
        <v>0.0</v>
      </c>
      <c r="AL119" s="523">
        <v>0.0</v>
      </c>
      <c r="AM119" s="523">
        <v>0.0</v>
      </c>
      <c r="AN119" s="523">
        <v>0.0</v>
      </c>
      <c r="AO119" s="523">
        <v>0.0</v>
      </c>
      <c r="AP119" s="523">
        <v>0.0</v>
      </c>
      <c r="AQ119" s="523">
        <v>0.0</v>
      </c>
      <c r="AR119" s="523">
        <v>0.0</v>
      </c>
      <c r="AS119" s="523">
        <v>0.0</v>
      </c>
      <c r="AT119" s="523">
        <v>0.0</v>
      </c>
      <c r="AU119" s="523">
        <v>0.0</v>
      </c>
      <c r="AV119" s="523">
        <v>0.0</v>
      </c>
      <c r="AW119" s="523">
        <v>0.0</v>
      </c>
      <c r="AX119" s="523">
        <v>0.0</v>
      </c>
      <c r="AY119" s="523">
        <v>0.0</v>
      </c>
      <c r="AZ119" s="523">
        <v>0.0</v>
      </c>
      <c r="BA119" s="523">
        <v>0.0</v>
      </c>
      <c r="BB119" s="523">
        <v>0.0</v>
      </c>
      <c r="BC119" s="523">
        <v>0.0</v>
      </c>
      <c r="BD119" s="523">
        <v>0.0</v>
      </c>
      <c r="BE119" s="523">
        <v>0.0</v>
      </c>
      <c r="BF119" s="515">
        <v>0.0</v>
      </c>
      <c r="BG119" s="510"/>
      <c r="BH119" s="511">
        <v>0.0</v>
      </c>
      <c r="BI119" s="512">
        <f t="shared" si="12"/>
        <v>0</v>
      </c>
      <c r="BJ119" s="511">
        <v>0.0</v>
      </c>
      <c r="BK119" s="513"/>
      <c r="BL119" s="514">
        <f t="shared" si="13"/>
        <v>0</v>
      </c>
      <c r="BM119" s="428"/>
      <c r="BN119" s="428"/>
    </row>
    <row r="120" outlineLevel="3">
      <c r="A120" s="428"/>
      <c r="B120" s="428"/>
      <c r="C120" s="428"/>
      <c r="D120" s="428"/>
      <c r="E120" s="486">
        <v>6.0</v>
      </c>
      <c r="F120" s="529"/>
      <c r="G120" s="506"/>
      <c r="H120" s="507"/>
      <c r="I120" s="507"/>
      <c r="J120" s="523">
        <v>0.0</v>
      </c>
      <c r="K120" s="523">
        <v>0.0</v>
      </c>
      <c r="L120" s="523">
        <v>0.0</v>
      </c>
      <c r="M120" s="523">
        <v>0.0</v>
      </c>
      <c r="N120" s="523">
        <v>0.0</v>
      </c>
      <c r="O120" s="523">
        <v>0.0</v>
      </c>
      <c r="P120" s="523">
        <v>0.0</v>
      </c>
      <c r="Q120" s="523">
        <v>0.0</v>
      </c>
      <c r="R120" s="523">
        <v>0.0</v>
      </c>
      <c r="S120" s="523">
        <v>0.0</v>
      </c>
      <c r="T120" s="523">
        <v>0.0</v>
      </c>
      <c r="U120" s="523">
        <v>0.0</v>
      </c>
      <c r="V120" s="523">
        <v>0.0</v>
      </c>
      <c r="W120" s="523">
        <v>0.0</v>
      </c>
      <c r="X120" s="523">
        <v>0.0</v>
      </c>
      <c r="Y120" s="523">
        <v>0.0</v>
      </c>
      <c r="Z120" s="523">
        <v>0.0</v>
      </c>
      <c r="AA120" s="523">
        <v>0.0</v>
      </c>
      <c r="AB120" s="523">
        <v>0.0</v>
      </c>
      <c r="AC120" s="523">
        <v>0.0</v>
      </c>
      <c r="AD120" s="523">
        <v>0.0</v>
      </c>
      <c r="AE120" s="523">
        <v>0.0</v>
      </c>
      <c r="AF120" s="523">
        <v>0.0</v>
      </c>
      <c r="AG120" s="523">
        <v>0.0</v>
      </c>
      <c r="AH120" s="523">
        <v>0.0</v>
      </c>
      <c r="AI120" s="523">
        <v>0.0</v>
      </c>
      <c r="AJ120" s="523">
        <v>0.0</v>
      </c>
      <c r="AK120" s="523">
        <v>0.0</v>
      </c>
      <c r="AL120" s="523">
        <v>0.0</v>
      </c>
      <c r="AM120" s="523">
        <v>0.0</v>
      </c>
      <c r="AN120" s="523">
        <v>0.0</v>
      </c>
      <c r="AO120" s="523">
        <v>0.0</v>
      </c>
      <c r="AP120" s="523">
        <v>0.0</v>
      </c>
      <c r="AQ120" s="523">
        <v>0.0</v>
      </c>
      <c r="AR120" s="523">
        <v>0.0</v>
      </c>
      <c r="AS120" s="523">
        <v>0.0</v>
      </c>
      <c r="AT120" s="523">
        <v>0.0</v>
      </c>
      <c r="AU120" s="523">
        <v>0.0</v>
      </c>
      <c r="AV120" s="523">
        <v>0.0</v>
      </c>
      <c r="AW120" s="523">
        <v>0.0</v>
      </c>
      <c r="AX120" s="523">
        <v>0.0</v>
      </c>
      <c r="AY120" s="523">
        <v>0.0</v>
      </c>
      <c r="AZ120" s="523">
        <v>0.0</v>
      </c>
      <c r="BA120" s="523">
        <v>0.0</v>
      </c>
      <c r="BB120" s="523">
        <v>0.0</v>
      </c>
      <c r="BC120" s="523">
        <v>0.0</v>
      </c>
      <c r="BD120" s="523">
        <v>0.0</v>
      </c>
      <c r="BE120" s="523">
        <v>0.0</v>
      </c>
      <c r="BF120" s="515">
        <v>0.0</v>
      </c>
      <c r="BG120" s="510"/>
      <c r="BH120" s="511">
        <v>0.0</v>
      </c>
      <c r="BI120" s="512">
        <f t="shared" si="12"/>
        <v>0</v>
      </c>
      <c r="BJ120" s="511">
        <v>0.0</v>
      </c>
      <c r="BK120" s="513"/>
      <c r="BL120" s="514">
        <f t="shared" si="13"/>
        <v>0</v>
      </c>
      <c r="BM120" s="428"/>
      <c r="BN120" s="428"/>
    </row>
    <row r="121" outlineLevel="3">
      <c r="A121" s="428"/>
      <c r="B121" s="428"/>
      <c r="C121" s="428"/>
      <c r="D121" s="428"/>
      <c r="E121" s="486">
        <v>7.0</v>
      </c>
      <c r="F121" s="529"/>
      <c r="G121" s="506"/>
      <c r="H121" s="507"/>
      <c r="I121" s="507"/>
      <c r="J121" s="523">
        <v>0.0</v>
      </c>
      <c r="K121" s="523">
        <v>0.0</v>
      </c>
      <c r="L121" s="523">
        <v>0.0</v>
      </c>
      <c r="M121" s="523">
        <v>0.0</v>
      </c>
      <c r="N121" s="523">
        <v>0.0</v>
      </c>
      <c r="O121" s="523">
        <v>0.0</v>
      </c>
      <c r="P121" s="523">
        <v>0.0</v>
      </c>
      <c r="Q121" s="523">
        <v>0.0</v>
      </c>
      <c r="R121" s="523">
        <v>0.0</v>
      </c>
      <c r="S121" s="523">
        <v>0.0</v>
      </c>
      <c r="T121" s="523">
        <v>0.0</v>
      </c>
      <c r="U121" s="523">
        <v>0.0</v>
      </c>
      <c r="V121" s="523">
        <v>0.0</v>
      </c>
      <c r="W121" s="523">
        <v>0.0</v>
      </c>
      <c r="X121" s="523">
        <v>0.0</v>
      </c>
      <c r="Y121" s="523">
        <v>0.0</v>
      </c>
      <c r="Z121" s="523">
        <v>0.0</v>
      </c>
      <c r="AA121" s="523">
        <v>0.0</v>
      </c>
      <c r="AB121" s="523">
        <v>0.0</v>
      </c>
      <c r="AC121" s="523">
        <v>0.0</v>
      </c>
      <c r="AD121" s="523">
        <v>0.0</v>
      </c>
      <c r="AE121" s="523">
        <v>0.0</v>
      </c>
      <c r="AF121" s="523">
        <v>0.0</v>
      </c>
      <c r="AG121" s="523">
        <v>0.0</v>
      </c>
      <c r="AH121" s="523">
        <v>0.0</v>
      </c>
      <c r="AI121" s="523">
        <v>0.0</v>
      </c>
      <c r="AJ121" s="523">
        <v>0.0</v>
      </c>
      <c r="AK121" s="523">
        <v>0.0</v>
      </c>
      <c r="AL121" s="523">
        <v>0.0</v>
      </c>
      <c r="AM121" s="523">
        <v>0.0</v>
      </c>
      <c r="AN121" s="523">
        <v>0.0</v>
      </c>
      <c r="AO121" s="523">
        <v>0.0</v>
      </c>
      <c r="AP121" s="523">
        <v>0.0</v>
      </c>
      <c r="AQ121" s="523">
        <v>0.0</v>
      </c>
      <c r="AR121" s="523">
        <v>0.0</v>
      </c>
      <c r="AS121" s="523">
        <v>0.0</v>
      </c>
      <c r="AT121" s="523">
        <v>0.0</v>
      </c>
      <c r="AU121" s="523">
        <v>0.0</v>
      </c>
      <c r="AV121" s="523">
        <v>0.0</v>
      </c>
      <c r="AW121" s="523">
        <v>0.0</v>
      </c>
      <c r="AX121" s="523">
        <v>0.0</v>
      </c>
      <c r="AY121" s="523">
        <v>0.0</v>
      </c>
      <c r="AZ121" s="523">
        <v>0.0</v>
      </c>
      <c r="BA121" s="523">
        <v>0.0</v>
      </c>
      <c r="BB121" s="523">
        <v>0.0</v>
      </c>
      <c r="BC121" s="523">
        <v>0.0</v>
      </c>
      <c r="BD121" s="523">
        <v>0.0</v>
      </c>
      <c r="BE121" s="523">
        <v>0.0</v>
      </c>
      <c r="BF121" s="515">
        <v>0.0</v>
      </c>
      <c r="BG121" s="510"/>
      <c r="BH121" s="511">
        <v>0.0</v>
      </c>
      <c r="BI121" s="512">
        <f t="shared" si="12"/>
        <v>0</v>
      </c>
      <c r="BJ121" s="511">
        <v>0.0</v>
      </c>
      <c r="BK121" s="513"/>
      <c r="BL121" s="514">
        <f t="shared" si="13"/>
        <v>0</v>
      </c>
      <c r="BM121" s="428"/>
      <c r="BN121" s="428"/>
    </row>
    <row r="122" outlineLevel="3">
      <c r="A122" s="428"/>
      <c r="B122" s="428"/>
      <c r="C122" s="428"/>
      <c r="D122" s="428"/>
      <c r="E122" s="486">
        <v>8.0</v>
      </c>
      <c r="F122" s="529"/>
      <c r="G122" s="506"/>
      <c r="H122" s="507"/>
      <c r="I122" s="507"/>
      <c r="J122" s="523">
        <v>0.0</v>
      </c>
      <c r="K122" s="523">
        <v>0.0</v>
      </c>
      <c r="L122" s="523">
        <v>0.0</v>
      </c>
      <c r="M122" s="523">
        <v>0.0</v>
      </c>
      <c r="N122" s="523">
        <v>0.0</v>
      </c>
      <c r="O122" s="523">
        <v>0.0</v>
      </c>
      <c r="P122" s="523">
        <v>0.0</v>
      </c>
      <c r="Q122" s="523">
        <v>0.0</v>
      </c>
      <c r="R122" s="523">
        <v>0.0</v>
      </c>
      <c r="S122" s="523">
        <v>0.0</v>
      </c>
      <c r="T122" s="523">
        <v>0.0</v>
      </c>
      <c r="U122" s="523">
        <v>0.0</v>
      </c>
      <c r="V122" s="523">
        <v>0.0</v>
      </c>
      <c r="W122" s="523">
        <v>0.0</v>
      </c>
      <c r="X122" s="523">
        <v>0.0</v>
      </c>
      <c r="Y122" s="523">
        <v>0.0</v>
      </c>
      <c r="Z122" s="523">
        <v>0.0</v>
      </c>
      <c r="AA122" s="523">
        <v>0.0</v>
      </c>
      <c r="AB122" s="523">
        <v>0.0</v>
      </c>
      <c r="AC122" s="523">
        <v>0.0</v>
      </c>
      <c r="AD122" s="523">
        <v>0.0</v>
      </c>
      <c r="AE122" s="523">
        <v>0.0</v>
      </c>
      <c r="AF122" s="523">
        <v>0.0</v>
      </c>
      <c r="AG122" s="523">
        <v>0.0</v>
      </c>
      <c r="AH122" s="523">
        <v>0.0</v>
      </c>
      <c r="AI122" s="523">
        <v>0.0</v>
      </c>
      <c r="AJ122" s="523">
        <v>0.0</v>
      </c>
      <c r="AK122" s="523">
        <v>0.0</v>
      </c>
      <c r="AL122" s="523">
        <v>0.0</v>
      </c>
      <c r="AM122" s="523">
        <v>0.0</v>
      </c>
      <c r="AN122" s="523">
        <v>0.0</v>
      </c>
      <c r="AO122" s="523">
        <v>0.0</v>
      </c>
      <c r="AP122" s="523">
        <v>0.0</v>
      </c>
      <c r="AQ122" s="523">
        <v>0.0</v>
      </c>
      <c r="AR122" s="523">
        <v>0.0</v>
      </c>
      <c r="AS122" s="523">
        <v>0.0</v>
      </c>
      <c r="AT122" s="523">
        <v>0.0</v>
      </c>
      <c r="AU122" s="523">
        <v>0.0</v>
      </c>
      <c r="AV122" s="523">
        <v>0.0</v>
      </c>
      <c r="AW122" s="523">
        <v>0.0</v>
      </c>
      <c r="AX122" s="523">
        <v>0.0</v>
      </c>
      <c r="AY122" s="523">
        <v>0.0</v>
      </c>
      <c r="AZ122" s="523">
        <v>0.0</v>
      </c>
      <c r="BA122" s="523">
        <v>0.0</v>
      </c>
      <c r="BB122" s="523">
        <v>0.0</v>
      </c>
      <c r="BC122" s="523">
        <v>0.0</v>
      </c>
      <c r="BD122" s="523">
        <v>0.0</v>
      </c>
      <c r="BE122" s="523">
        <v>0.0</v>
      </c>
      <c r="BF122" s="515">
        <v>0.0</v>
      </c>
      <c r="BG122" s="510"/>
      <c r="BH122" s="511">
        <v>0.0</v>
      </c>
      <c r="BI122" s="512">
        <f t="shared" si="12"/>
        <v>0</v>
      </c>
      <c r="BJ122" s="511">
        <v>0.0</v>
      </c>
      <c r="BK122" s="513"/>
      <c r="BL122" s="514">
        <f t="shared" si="13"/>
        <v>0</v>
      </c>
      <c r="BM122" s="428"/>
      <c r="BN122" s="428"/>
    </row>
    <row r="123" outlineLevel="3">
      <c r="A123" s="428"/>
      <c r="B123" s="428"/>
      <c r="C123" s="428"/>
      <c r="D123" s="428"/>
      <c r="E123" s="486">
        <v>9.0</v>
      </c>
      <c r="F123" s="529"/>
      <c r="G123" s="506"/>
      <c r="H123" s="507"/>
      <c r="I123" s="507"/>
      <c r="J123" s="523">
        <v>0.0</v>
      </c>
      <c r="K123" s="523">
        <v>0.0</v>
      </c>
      <c r="L123" s="523">
        <v>0.0</v>
      </c>
      <c r="M123" s="523">
        <v>0.0</v>
      </c>
      <c r="N123" s="523">
        <v>0.0</v>
      </c>
      <c r="O123" s="523">
        <v>0.0</v>
      </c>
      <c r="P123" s="523">
        <v>0.0</v>
      </c>
      <c r="Q123" s="523">
        <v>0.0</v>
      </c>
      <c r="R123" s="523">
        <v>0.0</v>
      </c>
      <c r="S123" s="523">
        <v>0.0</v>
      </c>
      <c r="T123" s="523">
        <v>0.0</v>
      </c>
      <c r="U123" s="523">
        <v>0.0</v>
      </c>
      <c r="V123" s="523">
        <v>0.0</v>
      </c>
      <c r="W123" s="523">
        <v>0.0</v>
      </c>
      <c r="X123" s="523">
        <v>0.0</v>
      </c>
      <c r="Y123" s="523">
        <v>0.0</v>
      </c>
      <c r="Z123" s="523">
        <v>0.0</v>
      </c>
      <c r="AA123" s="523">
        <v>0.0</v>
      </c>
      <c r="AB123" s="523">
        <v>0.0</v>
      </c>
      <c r="AC123" s="523">
        <v>0.0</v>
      </c>
      <c r="AD123" s="523">
        <v>0.0</v>
      </c>
      <c r="AE123" s="523">
        <v>0.0</v>
      </c>
      <c r="AF123" s="523">
        <v>0.0</v>
      </c>
      <c r="AG123" s="523">
        <v>0.0</v>
      </c>
      <c r="AH123" s="523">
        <v>0.0</v>
      </c>
      <c r="AI123" s="523">
        <v>0.0</v>
      </c>
      <c r="AJ123" s="523">
        <v>0.0</v>
      </c>
      <c r="AK123" s="523">
        <v>0.0</v>
      </c>
      <c r="AL123" s="523">
        <v>0.0</v>
      </c>
      <c r="AM123" s="523">
        <v>0.0</v>
      </c>
      <c r="AN123" s="523">
        <v>0.0</v>
      </c>
      <c r="AO123" s="523">
        <v>0.0</v>
      </c>
      <c r="AP123" s="523">
        <v>0.0</v>
      </c>
      <c r="AQ123" s="523">
        <v>0.0</v>
      </c>
      <c r="AR123" s="523">
        <v>0.0</v>
      </c>
      <c r="AS123" s="523">
        <v>0.0</v>
      </c>
      <c r="AT123" s="523">
        <v>0.0</v>
      </c>
      <c r="AU123" s="523">
        <v>0.0</v>
      </c>
      <c r="AV123" s="523">
        <v>0.0</v>
      </c>
      <c r="AW123" s="523">
        <v>0.0</v>
      </c>
      <c r="AX123" s="523">
        <v>0.0</v>
      </c>
      <c r="AY123" s="523">
        <v>0.0</v>
      </c>
      <c r="AZ123" s="523">
        <v>0.0</v>
      </c>
      <c r="BA123" s="523">
        <v>0.0</v>
      </c>
      <c r="BB123" s="523">
        <v>0.0</v>
      </c>
      <c r="BC123" s="523">
        <v>0.0</v>
      </c>
      <c r="BD123" s="523">
        <v>0.0</v>
      </c>
      <c r="BE123" s="523">
        <v>0.0</v>
      </c>
      <c r="BF123" s="515">
        <v>0.0</v>
      </c>
      <c r="BG123" s="510"/>
      <c r="BH123" s="511">
        <v>0.0</v>
      </c>
      <c r="BI123" s="512">
        <f t="shared" si="12"/>
        <v>0</v>
      </c>
      <c r="BJ123" s="511">
        <v>0.0</v>
      </c>
      <c r="BK123" s="513"/>
      <c r="BL123" s="514">
        <f t="shared" si="13"/>
        <v>0</v>
      </c>
      <c r="BM123" s="428"/>
      <c r="BN123" s="428"/>
    </row>
    <row r="124" outlineLevel="3">
      <c r="A124" s="428"/>
      <c r="B124" s="428"/>
      <c r="C124" s="428"/>
      <c r="D124" s="428"/>
      <c r="E124" s="486">
        <v>10.0</v>
      </c>
      <c r="F124" s="529"/>
      <c r="G124" s="506"/>
      <c r="H124" s="507"/>
      <c r="I124" s="507"/>
      <c r="J124" s="523">
        <v>0.0</v>
      </c>
      <c r="K124" s="523">
        <v>0.0</v>
      </c>
      <c r="L124" s="523">
        <v>0.0</v>
      </c>
      <c r="M124" s="523">
        <v>0.0</v>
      </c>
      <c r="N124" s="523">
        <v>0.0</v>
      </c>
      <c r="O124" s="523">
        <v>0.0</v>
      </c>
      <c r="P124" s="523">
        <v>0.0</v>
      </c>
      <c r="Q124" s="523">
        <v>0.0</v>
      </c>
      <c r="R124" s="523">
        <v>0.0</v>
      </c>
      <c r="S124" s="523">
        <v>0.0</v>
      </c>
      <c r="T124" s="523">
        <v>0.0</v>
      </c>
      <c r="U124" s="523">
        <v>0.0</v>
      </c>
      <c r="V124" s="523">
        <v>0.0</v>
      </c>
      <c r="W124" s="523">
        <v>0.0</v>
      </c>
      <c r="X124" s="523">
        <v>0.0</v>
      </c>
      <c r="Y124" s="523">
        <v>0.0</v>
      </c>
      <c r="Z124" s="523">
        <v>0.0</v>
      </c>
      <c r="AA124" s="523">
        <v>0.0</v>
      </c>
      <c r="AB124" s="523">
        <v>0.0</v>
      </c>
      <c r="AC124" s="523">
        <v>0.0</v>
      </c>
      <c r="AD124" s="523">
        <v>0.0</v>
      </c>
      <c r="AE124" s="523">
        <v>0.0</v>
      </c>
      <c r="AF124" s="523">
        <v>0.0</v>
      </c>
      <c r="AG124" s="523">
        <v>0.0</v>
      </c>
      <c r="AH124" s="523">
        <v>0.0</v>
      </c>
      <c r="AI124" s="523">
        <v>0.0</v>
      </c>
      <c r="AJ124" s="523">
        <v>0.0</v>
      </c>
      <c r="AK124" s="523">
        <v>0.0</v>
      </c>
      <c r="AL124" s="523">
        <v>0.0</v>
      </c>
      <c r="AM124" s="523">
        <v>0.0</v>
      </c>
      <c r="AN124" s="523">
        <v>0.0</v>
      </c>
      <c r="AO124" s="523">
        <v>0.0</v>
      </c>
      <c r="AP124" s="523">
        <v>0.0</v>
      </c>
      <c r="AQ124" s="523">
        <v>0.0</v>
      </c>
      <c r="AR124" s="523">
        <v>0.0</v>
      </c>
      <c r="AS124" s="523">
        <v>0.0</v>
      </c>
      <c r="AT124" s="523">
        <v>0.0</v>
      </c>
      <c r="AU124" s="523">
        <v>0.0</v>
      </c>
      <c r="AV124" s="523">
        <v>0.0</v>
      </c>
      <c r="AW124" s="523">
        <v>0.0</v>
      </c>
      <c r="AX124" s="523">
        <v>0.0</v>
      </c>
      <c r="AY124" s="523">
        <v>0.0</v>
      </c>
      <c r="AZ124" s="523">
        <v>0.0</v>
      </c>
      <c r="BA124" s="523">
        <v>0.0</v>
      </c>
      <c r="BB124" s="523">
        <v>0.0</v>
      </c>
      <c r="BC124" s="523">
        <v>0.0</v>
      </c>
      <c r="BD124" s="523">
        <v>0.0</v>
      </c>
      <c r="BE124" s="523">
        <v>0.0</v>
      </c>
      <c r="BF124" s="515">
        <v>0.0</v>
      </c>
      <c r="BG124" s="510"/>
      <c r="BH124" s="511">
        <v>0.0</v>
      </c>
      <c r="BI124" s="512">
        <f t="shared" si="12"/>
        <v>0</v>
      </c>
      <c r="BJ124" s="511">
        <v>0.0</v>
      </c>
      <c r="BK124" s="513"/>
      <c r="BL124" s="514">
        <f t="shared" si="13"/>
        <v>0</v>
      </c>
      <c r="BM124" s="428"/>
      <c r="BN124" s="428"/>
    </row>
    <row r="125" outlineLevel="3">
      <c r="A125" s="428"/>
      <c r="B125" s="428"/>
      <c r="C125" s="428"/>
      <c r="D125" s="428"/>
      <c r="E125" s="517"/>
      <c r="F125" s="517"/>
      <c r="G125" s="517"/>
      <c r="H125" s="517"/>
      <c r="I125" s="517"/>
      <c r="J125" s="517"/>
      <c r="K125" s="517"/>
      <c r="L125" s="517"/>
      <c r="M125" s="517"/>
      <c r="N125" s="517"/>
      <c r="O125" s="517"/>
      <c r="P125" s="517"/>
      <c r="Q125" s="517"/>
      <c r="R125" s="517"/>
      <c r="S125" s="517"/>
      <c r="T125" s="517"/>
      <c r="U125" s="517"/>
      <c r="V125" s="517"/>
      <c r="W125" s="517"/>
      <c r="X125" s="517"/>
      <c r="Y125" s="517"/>
      <c r="Z125" s="517"/>
      <c r="AA125" s="517"/>
      <c r="AB125" s="517"/>
      <c r="AC125" s="517"/>
      <c r="AD125" s="517"/>
      <c r="AE125" s="517"/>
      <c r="AF125" s="517"/>
      <c r="AG125" s="517"/>
      <c r="AH125" s="517"/>
      <c r="AI125" s="517"/>
      <c r="AJ125" s="517"/>
      <c r="AK125" s="517"/>
      <c r="AL125" s="517"/>
      <c r="AM125" s="517"/>
      <c r="AN125" s="517"/>
      <c r="AO125" s="517"/>
      <c r="AP125" s="517"/>
      <c r="AQ125" s="517"/>
      <c r="AR125" s="517"/>
      <c r="AS125" s="517"/>
      <c r="AT125" s="517"/>
      <c r="AU125" s="517"/>
      <c r="AV125" s="517"/>
      <c r="AW125" s="517"/>
      <c r="AX125" s="517"/>
      <c r="AY125" s="517"/>
      <c r="AZ125" s="517"/>
      <c r="BA125" s="517"/>
      <c r="BB125" s="517"/>
      <c r="BC125" s="517"/>
      <c r="BD125" s="517"/>
      <c r="BE125" s="517"/>
      <c r="BF125" s="517"/>
      <c r="BG125" s="517"/>
      <c r="BH125" s="517"/>
      <c r="BI125" s="517"/>
      <c r="BJ125" s="517"/>
      <c r="BK125" s="517"/>
      <c r="BL125" s="517"/>
      <c r="BM125" s="428"/>
      <c r="BN125" s="428"/>
    </row>
    <row r="126" outlineLevel="3">
      <c r="A126" s="428"/>
      <c r="B126" s="428"/>
      <c r="C126" s="428"/>
      <c r="D126" s="428"/>
      <c r="E126" s="428"/>
      <c r="F126" s="428"/>
      <c r="G126" s="428"/>
      <c r="H126" s="428"/>
      <c r="I126" s="428"/>
      <c r="J126" s="428"/>
      <c r="K126" s="428"/>
      <c r="L126" s="428"/>
      <c r="M126" s="428"/>
      <c r="N126" s="428"/>
      <c r="O126" s="428"/>
      <c r="P126" s="428"/>
      <c r="Q126" s="428"/>
      <c r="R126" s="428"/>
      <c r="S126" s="428"/>
      <c r="T126" s="428"/>
      <c r="U126" s="428"/>
      <c r="V126" s="428"/>
      <c r="W126" s="428"/>
      <c r="X126" s="428"/>
      <c r="Y126" s="428"/>
      <c r="Z126" s="428"/>
      <c r="AA126" s="428"/>
      <c r="AB126" s="428"/>
      <c r="AC126" s="428"/>
      <c r="AD126" s="428"/>
      <c r="AE126" s="428"/>
      <c r="AF126" s="428"/>
      <c r="AG126" s="428"/>
      <c r="AH126" s="428"/>
      <c r="AI126" s="428"/>
      <c r="AJ126" s="428"/>
      <c r="AK126" s="428"/>
      <c r="AL126" s="428"/>
      <c r="AM126" s="428"/>
      <c r="AN126" s="428"/>
      <c r="AO126" s="428"/>
      <c r="AP126" s="428"/>
      <c r="AQ126" s="428"/>
      <c r="AR126" s="428"/>
      <c r="AS126" s="428"/>
      <c r="AT126" s="428"/>
      <c r="AU126" s="428"/>
      <c r="AV126" s="428"/>
      <c r="AW126" s="428"/>
      <c r="AX126" s="428"/>
      <c r="AY126" s="428"/>
      <c r="AZ126" s="428"/>
      <c r="BA126" s="428"/>
      <c r="BB126" s="428"/>
      <c r="BC126" s="428"/>
      <c r="BD126" s="428"/>
      <c r="BE126" s="428"/>
      <c r="BF126" s="428"/>
      <c r="BG126" s="428"/>
      <c r="BH126" s="428"/>
      <c r="BI126" s="428"/>
      <c r="BJ126" s="428"/>
      <c r="BK126" s="428"/>
      <c r="BL126" s="428"/>
      <c r="BM126" s="428"/>
      <c r="BN126" s="428"/>
    </row>
    <row r="127" outlineLevel="2">
      <c r="A127" s="428"/>
      <c r="B127" s="428"/>
      <c r="C127" s="428"/>
      <c r="D127" s="428"/>
      <c r="E127" s="428"/>
      <c r="F127" s="428"/>
      <c r="G127" s="428"/>
      <c r="H127" s="428"/>
      <c r="I127" s="428"/>
      <c r="J127" s="428"/>
      <c r="K127" s="428"/>
      <c r="L127" s="428"/>
      <c r="M127" s="428"/>
      <c r="N127" s="428"/>
      <c r="O127" s="428"/>
      <c r="P127" s="428"/>
      <c r="Q127" s="428"/>
      <c r="R127" s="428"/>
      <c r="S127" s="428"/>
      <c r="T127" s="428"/>
      <c r="U127" s="428"/>
      <c r="V127" s="428"/>
      <c r="W127" s="428"/>
      <c r="X127" s="428"/>
      <c r="Y127" s="428"/>
      <c r="Z127" s="428"/>
      <c r="AA127" s="428"/>
      <c r="AB127" s="428"/>
      <c r="AC127" s="428"/>
      <c r="AD127" s="428"/>
      <c r="AE127" s="428"/>
      <c r="AF127" s="428"/>
      <c r="AG127" s="428"/>
      <c r="AH127" s="428"/>
      <c r="AI127" s="428"/>
      <c r="AJ127" s="428"/>
      <c r="AK127" s="428"/>
      <c r="AL127" s="428"/>
      <c r="AM127" s="428"/>
      <c r="AN127" s="428"/>
      <c r="AO127" s="428"/>
      <c r="AP127" s="428"/>
      <c r="AQ127" s="428"/>
      <c r="AR127" s="428"/>
      <c r="AS127" s="428"/>
      <c r="AT127" s="428"/>
      <c r="AU127" s="428"/>
      <c r="AV127" s="428"/>
      <c r="AW127" s="428"/>
      <c r="AX127" s="428"/>
      <c r="AY127" s="428"/>
      <c r="AZ127" s="428"/>
      <c r="BA127" s="428"/>
      <c r="BB127" s="428"/>
      <c r="BC127" s="428"/>
      <c r="BD127" s="428"/>
      <c r="BE127" s="428"/>
      <c r="BF127" s="428"/>
      <c r="BG127" s="428"/>
      <c r="BH127" s="428"/>
      <c r="BI127" s="428"/>
      <c r="BJ127" s="428"/>
      <c r="BK127" s="428"/>
      <c r="BL127" s="428"/>
      <c r="BM127" s="428"/>
      <c r="BN127" s="428"/>
    </row>
    <row r="128" ht="10.5" customHeight="1" outlineLevel="1">
      <c r="A128" s="428"/>
      <c r="B128" s="428"/>
      <c r="C128" s="428"/>
      <c r="D128" s="428"/>
      <c r="E128" s="428"/>
      <c r="F128" s="428"/>
      <c r="G128" s="428"/>
      <c r="H128" s="428"/>
      <c r="I128" s="428"/>
      <c r="J128" s="428"/>
      <c r="K128" s="428"/>
      <c r="L128" s="428"/>
      <c r="M128" s="428"/>
      <c r="N128" s="428"/>
      <c r="O128" s="428"/>
      <c r="P128" s="428"/>
      <c r="Q128" s="428"/>
      <c r="R128" s="428"/>
      <c r="S128" s="428"/>
      <c r="T128" s="428"/>
      <c r="U128" s="428"/>
      <c r="V128" s="428"/>
      <c r="W128" s="428"/>
      <c r="X128" s="428"/>
      <c r="Y128" s="428"/>
      <c r="Z128" s="428"/>
      <c r="AA128" s="428"/>
      <c r="AB128" s="428"/>
      <c r="AC128" s="428"/>
      <c r="AD128" s="428"/>
      <c r="AE128" s="428"/>
      <c r="AF128" s="428"/>
      <c r="AG128" s="428"/>
      <c r="AH128" s="428"/>
      <c r="AI128" s="428"/>
      <c r="AJ128" s="428"/>
      <c r="AK128" s="428"/>
      <c r="AL128" s="428"/>
      <c r="AM128" s="428"/>
      <c r="AN128" s="428"/>
      <c r="AO128" s="428"/>
      <c r="AP128" s="428"/>
      <c r="AQ128" s="428"/>
      <c r="AR128" s="428"/>
      <c r="AS128" s="428"/>
      <c r="AT128" s="428"/>
      <c r="AU128" s="428"/>
      <c r="AV128" s="428"/>
      <c r="AW128" s="428"/>
      <c r="AX128" s="428"/>
      <c r="AY128" s="428"/>
      <c r="AZ128" s="428"/>
      <c r="BA128" s="428"/>
      <c r="BB128" s="428"/>
      <c r="BC128" s="428"/>
      <c r="BD128" s="428"/>
      <c r="BE128" s="428"/>
      <c r="BF128" s="428"/>
      <c r="BG128" s="428"/>
      <c r="BH128" s="428"/>
      <c r="BI128" s="428"/>
      <c r="BJ128" s="428"/>
      <c r="BK128" s="428"/>
      <c r="BL128" s="428"/>
      <c r="BM128" s="428"/>
      <c r="BN128" s="428"/>
    </row>
    <row r="129" ht="10.5" customHeight="1">
      <c r="A129" s="428"/>
      <c r="B129" s="428"/>
      <c r="C129" s="428"/>
      <c r="D129" s="428"/>
      <c r="E129" s="428"/>
      <c r="F129" s="428"/>
      <c r="G129" s="428"/>
      <c r="H129" s="428"/>
      <c r="I129" s="428"/>
      <c r="J129" s="429"/>
      <c r="K129" s="428"/>
      <c r="L129" s="428"/>
      <c r="M129" s="428"/>
      <c r="N129" s="428"/>
      <c r="O129" s="428"/>
      <c r="P129" s="428"/>
      <c r="Q129" s="428"/>
      <c r="R129" s="428"/>
      <c r="S129" s="428"/>
      <c r="T129" s="428"/>
      <c r="U129" s="428"/>
      <c r="V129" s="428"/>
      <c r="W129" s="428"/>
      <c r="X129" s="428"/>
      <c r="Y129" s="428"/>
      <c r="Z129" s="428"/>
      <c r="AA129" s="428"/>
      <c r="AB129" s="428"/>
      <c r="AC129" s="428"/>
      <c r="AD129" s="428"/>
      <c r="AE129" s="428"/>
      <c r="AF129" s="428"/>
      <c r="AG129" s="428"/>
      <c r="AH129" s="428"/>
      <c r="AI129" s="428"/>
      <c r="AJ129" s="428"/>
      <c r="AK129" s="428"/>
      <c r="AL129" s="428"/>
      <c r="AM129" s="428"/>
      <c r="AN129" s="428"/>
      <c r="AO129" s="428"/>
      <c r="AP129" s="428"/>
      <c r="AQ129" s="428"/>
      <c r="AR129" s="428"/>
      <c r="AS129" s="428"/>
      <c r="AT129" s="428"/>
      <c r="AU129" s="428"/>
      <c r="AV129" s="428"/>
      <c r="AW129" s="428"/>
      <c r="AX129" s="428"/>
      <c r="AY129" s="428"/>
      <c r="AZ129" s="428"/>
      <c r="BA129" s="428"/>
      <c r="BB129" s="428"/>
      <c r="BC129" s="428"/>
      <c r="BD129" s="428"/>
      <c r="BE129" s="428"/>
      <c r="BF129" s="428"/>
      <c r="BG129" s="428"/>
      <c r="BH129" s="428"/>
      <c r="BI129" s="428"/>
      <c r="BJ129" s="428"/>
      <c r="BK129" s="428"/>
      <c r="BL129" s="428"/>
      <c r="BM129" s="428"/>
      <c r="BN129" s="428"/>
    </row>
    <row r="130">
      <c r="A130" s="428"/>
      <c r="B130" s="428"/>
      <c r="C130" s="464" t="s">
        <v>266</v>
      </c>
      <c r="D130" s="182"/>
      <c r="E130" s="181"/>
      <c r="F130" s="465" t="str">
        <f>'الخطة التشغيلية 2024م'!F13</f>
        <v> تنمية المهارات والهوايات المتعددة لدى الشباب</v>
      </c>
      <c r="G130" s="466"/>
      <c r="H130" s="182"/>
      <c r="I130" s="181"/>
      <c r="J130" s="467" t="str">
        <f>J132</f>
        <v/>
      </c>
      <c r="K130" s="440"/>
      <c r="L130" s="428"/>
      <c r="M130" s="428"/>
      <c r="N130" s="428"/>
      <c r="O130" s="428"/>
      <c r="P130" s="428"/>
      <c r="Q130" s="428"/>
      <c r="R130" s="428"/>
      <c r="S130" s="428"/>
      <c r="T130" s="428"/>
      <c r="U130" s="428"/>
      <c r="V130" s="428"/>
      <c r="W130" s="428"/>
      <c r="X130" s="428"/>
      <c r="Y130" s="428"/>
      <c r="Z130" s="428"/>
      <c r="AA130" s="428"/>
      <c r="AB130" s="428"/>
      <c r="AC130" s="428"/>
      <c r="AD130" s="428"/>
      <c r="AE130" s="428"/>
      <c r="AF130" s="428"/>
      <c r="AG130" s="428"/>
      <c r="AH130" s="428"/>
      <c r="AI130" s="428"/>
      <c r="AJ130" s="428"/>
      <c r="AK130" s="428"/>
      <c r="AL130" s="428"/>
      <c r="AM130" s="428"/>
      <c r="AN130" s="428"/>
      <c r="AO130" s="428"/>
      <c r="AP130" s="428"/>
      <c r="AQ130" s="428"/>
      <c r="AR130" s="428"/>
      <c r="AS130" s="428"/>
      <c r="AT130" s="428"/>
      <c r="AU130" s="428"/>
      <c r="AV130" s="428"/>
      <c r="AW130" s="428"/>
      <c r="AX130" s="428"/>
      <c r="AY130" s="428"/>
      <c r="AZ130" s="428"/>
      <c r="BA130" s="428"/>
      <c r="BB130" s="428"/>
      <c r="BC130" s="428"/>
      <c r="BD130" s="428"/>
      <c r="BE130" s="428"/>
      <c r="BF130" s="468" t="s">
        <v>199</v>
      </c>
      <c r="BG130" s="469">
        <f>SUM(BF135,BF154,BF173,BF192,BF211,BF230)</f>
        <v>0</v>
      </c>
      <c r="BH130" s="428"/>
      <c r="BI130" s="428"/>
      <c r="BJ130" s="428"/>
      <c r="BK130" s="470">
        <f>AVERAGE(BF132)</f>
        <v>0</v>
      </c>
      <c r="BL130" s="468" t="s">
        <v>200</v>
      </c>
      <c r="BM130" s="428"/>
      <c r="BN130" s="428"/>
    </row>
    <row r="131" ht="10.5" customHeight="1" outlineLevel="1">
      <c r="A131" s="428"/>
      <c r="B131" s="428"/>
      <c r="C131" s="428"/>
      <c r="D131" s="428"/>
      <c r="E131" s="428"/>
      <c r="F131" s="428"/>
      <c r="G131" s="428"/>
      <c r="H131" s="428"/>
      <c r="I131" s="428"/>
      <c r="J131" s="462"/>
      <c r="K131" s="428"/>
      <c r="L131" s="428"/>
      <c r="M131" s="428"/>
      <c r="N131" s="428"/>
      <c r="O131" s="428"/>
      <c r="P131" s="428"/>
      <c r="Q131" s="428"/>
      <c r="R131" s="428"/>
      <c r="S131" s="428"/>
      <c r="T131" s="428"/>
      <c r="U131" s="428"/>
      <c r="V131" s="428"/>
      <c r="W131" s="428"/>
      <c r="X131" s="428"/>
      <c r="Y131" s="428"/>
      <c r="Z131" s="428"/>
      <c r="AA131" s="428"/>
      <c r="AB131" s="428"/>
      <c r="AC131" s="428"/>
      <c r="AD131" s="428"/>
      <c r="AE131" s="428"/>
      <c r="AF131" s="428"/>
      <c r="AG131" s="428"/>
      <c r="AH131" s="428"/>
      <c r="AI131" s="428"/>
      <c r="AJ131" s="428"/>
      <c r="AK131" s="428"/>
      <c r="AL131" s="428"/>
      <c r="AM131" s="428"/>
      <c r="AN131" s="428"/>
      <c r="AO131" s="428"/>
      <c r="AP131" s="428"/>
      <c r="AQ131" s="428"/>
      <c r="AR131" s="428"/>
      <c r="AS131" s="428"/>
      <c r="AT131" s="428"/>
      <c r="AU131" s="428"/>
      <c r="AV131" s="428"/>
      <c r="AW131" s="428"/>
      <c r="AX131" s="428"/>
      <c r="AY131" s="428"/>
      <c r="AZ131" s="428"/>
      <c r="BA131" s="428"/>
      <c r="BB131" s="428"/>
      <c r="BC131" s="428"/>
      <c r="BD131" s="428"/>
      <c r="BE131" s="428"/>
      <c r="BF131" s="428"/>
      <c r="BG131" s="428"/>
      <c r="BH131" s="428"/>
      <c r="BI131" s="428"/>
      <c r="BJ131" s="428"/>
      <c r="BK131" s="428"/>
      <c r="BL131" s="428"/>
      <c r="BM131" s="428"/>
      <c r="BN131" s="428"/>
    </row>
    <row r="132" ht="31.5" customHeight="1" outlineLevel="1">
      <c r="A132" s="428"/>
      <c r="B132" s="428"/>
      <c r="C132" s="530" t="s">
        <v>267</v>
      </c>
      <c r="D132" s="182"/>
      <c r="E132" s="181"/>
      <c r="F132" s="472" t="str">
        <f>'الخطة التشغيلية 2024م'!J13</f>
        <v>عدد المشاريع التدريبية والتأهيلية المقدمة</v>
      </c>
      <c r="G132" s="473" t="s">
        <v>202</v>
      </c>
      <c r="H132" s="474">
        <f>'الخطة التشغيلية 2024م'!O13</f>
        <v>3</v>
      </c>
      <c r="I132" s="475">
        <f>((BJ135*BK135)+(BJ154*BK154)+(BJ173*BK173)+(BK192*BJ192)+(BK211*BJ211)+(BK230*BJ230))</f>
        <v>0</v>
      </c>
      <c r="J132" s="476" t="str">
        <f>iferror(AVERAGE(J135,J154,J173,J192,J211,J230))</f>
        <v/>
      </c>
      <c r="K132" s="428"/>
      <c r="L132" s="428"/>
      <c r="M132" s="428"/>
      <c r="N132" s="428"/>
      <c r="O132" s="428"/>
      <c r="P132" s="428"/>
      <c r="Q132" s="428"/>
      <c r="R132" s="428"/>
      <c r="S132" s="428"/>
      <c r="T132" s="428"/>
      <c r="U132" s="428"/>
      <c r="V132" s="428"/>
      <c r="W132" s="428"/>
      <c r="X132" s="428"/>
      <c r="Y132" s="428"/>
      <c r="Z132" s="428"/>
      <c r="AA132" s="428"/>
      <c r="AB132" s="428"/>
      <c r="AC132" s="428"/>
      <c r="AD132" s="428"/>
      <c r="AE132" s="428"/>
      <c r="AF132" s="428"/>
      <c r="AG132" s="428"/>
      <c r="AH132" s="428"/>
      <c r="AI132" s="428"/>
      <c r="AJ132" s="428"/>
      <c r="AK132" s="428"/>
      <c r="AL132" s="428"/>
      <c r="AM132" s="428"/>
      <c r="AN132" s="428"/>
      <c r="AO132" s="428"/>
      <c r="AP132" s="428"/>
      <c r="AQ132" s="428"/>
      <c r="AR132" s="428"/>
      <c r="AS132" s="428"/>
      <c r="AT132" s="428"/>
      <c r="AU132" s="428"/>
      <c r="AV132" s="428"/>
      <c r="AW132" s="428"/>
      <c r="AX132" s="428"/>
      <c r="AY132" s="428"/>
      <c r="AZ132" s="428"/>
      <c r="BA132" s="428"/>
      <c r="BB132" s="428"/>
      <c r="BC132" s="428"/>
      <c r="BD132" s="428"/>
      <c r="BE132" s="428"/>
      <c r="BF132" s="477">
        <f>iferror(I132/H132)</f>
        <v>0</v>
      </c>
      <c r="BG132" s="428"/>
      <c r="BH132" s="428"/>
      <c r="BI132" s="428"/>
      <c r="BJ132" s="428"/>
      <c r="BK132" s="428"/>
      <c r="BL132" s="428"/>
      <c r="BM132" s="428"/>
      <c r="BN132" s="428"/>
    </row>
    <row r="133" ht="7.5" customHeight="1" outlineLevel="2">
      <c r="A133" s="428"/>
      <c r="B133" s="428"/>
      <c r="C133" s="428"/>
      <c r="D133" s="428"/>
      <c r="E133" s="428"/>
      <c r="F133" s="428"/>
      <c r="G133" s="428"/>
      <c r="H133" s="428"/>
      <c r="I133" s="428"/>
      <c r="J133" s="428"/>
      <c r="K133" s="428"/>
      <c r="L133" s="428"/>
      <c r="M133" s="428"/>
      <c r="N133" s="428"/>
      <c r="O133" s="428"/>
      <c r="P133" s="428"/>
      <c r="Q133" s="428"/>
      <c r="R133" s="428"/>
      <c r="S133" s="428"/>
      <c r="T133" s="428"/>
      <c r="U133" s="428"/>
      <c r="V133" s="428"/>
      <c r="W133" s="428"/>
      <c r="X133" s="428"/>
      <c r="Y133" s="428"/>
      <c r="Z133" s="428"/>
      <c r="AA133" s="428"/>
      <c r="AB133" s="428"/>
      <c r="AC133" s="428"/>
      <c r="AD133" s="428"/>
      <c r="AE133" s="428"/>
      <c r="AF133" s="428"/>
      <c r="AG133" s="428"/>
      <c r="AH133" s="428"/>
      <c r="AI133" s="428"/>
      <c r="AJ133" s="428"/>
      <c r="AK133" s="428"/>
      <c r="AL133" s="428"/>
      <c r="AM133" s="428"/>
      <c r="AN133" s="428"/>
      <c r="AO133" s="428"/>
      <c r="AP133" s="428"/>
      <c r="AQ133" s="428"/>
      <c r="AR133" s="428"/>
      <c r="AS133" s="428"/>
      <c r="AT133" s="428"/>
      <c r="AU133" s="428"/>
      <c r="AV133" s="428"/>
      <c r="AW133" s="428"/>
      <c r="AX133" s="428"/>
      <c r="AY133" s="428"/>
      <c r="AZ133" s="428"/>
      <c r="BA133" s="428"/>
      <c r="BB133" s="428"/>
      <c r="BC133" s="428"/>
      <c r="BD133" s="428"/>
      <c r="BE133" s="428"/>
      <c r="BF133" s="428"/>
      <c r="BG133" s="428"/>
      <c r="BH133" s="428"/>
      <c r="BI133" s="428"/>
      <c r="BJ133" s="428"/>
      <c r="BK133" s="428"/>
      <c r="BL133" s="428"/>
      <c r="BM133" s="428"/>
      <c r="BN133" s="428"/>
    </row>
    <row r="134" outlineLevel="2">
      <c r="A134" s="428"/>
      <c r="B134" s="428"/>
      <c r="C134" s="478"/>
      <c r="D134" s="479" t="s">
        <v>203</v>
      </c>
      <c r="E134" s="181"/>
      <c r="F134" s="480" t="s">
        <v>268</v>
      </c>
      <c r="G134" s="480" t="s">
        <v>269</v>
      </c>
      <c r="H134" s="480" t="s">
        <v>188</v>
      </c>
      <c r="I134" s="480" t="s">
        <v>177</v>
      </c>
      <c r="J134" s="481" t="s">
        <v>206</v>
      </c>
      <c r="K134" s="428"/>
      <c r="L134" s="428"/>
      <c r="M134" s="428"/>
      <c r="N134" s="428"/>
      <c r="O134" s="428"/>
      <c r="P134" s="428"/>
      <c r="Q134" s="428"/>
      <c r="R134" s="428"/>
      <c r="S134" s="428"/>
      <c r="T134" s="428"/>
      <c r="U134" s="428"/>
      <c r="V134" s="428"/>
      <c r="W134" s="428"/>
      <c r="X134" s="428"/>
      <c r="Y134" s="428"/>
      <c r="Z134" s="428"/>
      <c r="AA134" s="428"/>
      <c r="AB134" s="428"/>
      <c r="AC134" s="428"/>
      <c r="AD134" s="428"/>
      <c r="AE134" s="428"/>
      <c r="AF134" s="428"/>
      <c r="AG134" s="428"/>
      <c r="AH134" s="428"/>
      <c r="AI134" s="428"/>
      <c r="AJ134" s="428"/>
      <c r="AK134" s="428"/>
      <c r="AL134" s="428"/>
      <c r="AM134" s="428"/>
      <c r="AN134" s="428"/>
      <c r="AO134" s="428"/>
      <c r="AP134" s="428"/>
      <c r="AQ134" s="428"/>
      <c r="AR134" s="428"/>
      <c r="AS134" s="428"/>
      <c r="AT134" s="428"/>
      <c r="AU134" s="428"/>
      <c r="AV134" s="428"/>
      <c r="AW134" s="428"/>
      <c r="AX134" s="428"/>
      <c r="AY134" s="428"/>
      <c r="AZ134" s="428"/>
      <c r="BA134" s="428"/>
      <c r="BB134" s="428"/>
      <c r="BC134" s="428"/>
      <c r="BD134" s="428"/>
      <c r="BE134" s="428"/>
      <c r="BF134" s="482" t="s">
        <v>207</v>
      </c>
      <c r="BG134" s="428"/>
      <c r="BH134" s="483"/>
      <c r="BI134" s="484" t="s">
        <v>191</v>
      </c>
      <c r="BJ134" s="485"/>
      <c r="BK134" s="486" t="s">
        <v>177</v>
      </c>
      <c r="BL134" s="468" t="s">
        <v>208</v>
      </c>
      <c r="BM134" s="428"/>
      <c r="BN134" s="428"/>
    </row>
    <row r="135" outlineLevel="2">
      <c r="A135" s="428"/>
      <c r="B135" s="428"/>
      <c r="C135" s="428"/>
      <c r="D135" s="487" t="s">
        <v>190</v>
      </c>
      <c r="E135" s="181"/>
      <c r="F135" s="488" t="s">
        <v>270</v>
      </c>
      <c r="G135" s="488" t="s">
        <v>271</v>
      </c>
      <c r="H135" s="489">
        <v>0.0</v>
      </c>
      <c r="I135" s="490">
        <v>0.0</v>
      </c>
      <c r="J135" s="491" t="str">
        <f>IFERROR(I135/H135)</f>
        <v/>
      </c>
      <c r="K135" s="428"/>
      <c r="L135" s="428"/>
      <c r="M135" s="428"/>
      <c r="N135" s="428"/>
      <c r="O135" s="428"/>
      <c r="P135" s="428"/>
      <c r="Q135" s="428"/>
      <c r="R135" s="428"/>
      <c r="S135" s="428"/>
      <c r="T135" s="428"/>
      <c r="U135" s="428"/>
      <c r="V135" s="428"/>
      <c r="W135" s="428"/>
      <c r="X135" s="428"/>
      <c r="Y135" s="428"/>
      <c r="Z135" s="428"/>
      <c r="AA135" s="428"/>
      <c r="AB135" s="428"/>
      <c r="AC135" s="428"/>
      <c r="AD135" s="428"/>
      <c r="AE135" s="428"/>
      <c r="AF135" s="428"/>
      <c r="AG135" s="428"/>
      <c r="AH135" s="428"/>
      <c r="AI135" s="428"/>
      <c r="AJ135" s="428"/>
      <c r="AK135" s="428"/>
      <c r="AL135" s="428"/>
      <c r="AM135" s="428"/>
      <c r="AN135" s="428"/>
      <c r="AO135" s="428"/>
      <c r="AP135" s="428"/>
      <c r="AQ135" s="428"/>
      <c r="AR135" s="428"/>
      <c r="AS135" s="428"/>
      <c r="AT135" s="428"/>
      <c r="AU135" s="428"/>
      <c r="AV135" s="428"/>
      <c r="AW135" s="428"/>
      <c r="AX135" s="428"/>
      <c r="AY135" s="428"/>
      <c r="AZ135" s="428"/>
      <c r="BA135" s="428"/>
      <c r="BB135" s="428"/>
      <c r="BC135" s="428"/>
      <c r="BD135" s="428"/>
      <c r="BE135" s="428"/>
      <c r="BF135" s="492">
        <f>SUM(BF140:BF149)</f>
        <v>0</v>
      </c>
      <c r="BG135" s="428"/>
      <c r="BH135" s="493" t="s">
        <v>211</v>
      </c>
      <c r="BI135" s="519"/>
      <c r="BJ135" s="495" t="str">
        <f>if(BL135=1,"1","0")</f>
        <v>0</v>
      </c>
      <c r="BK135" s="496">
        <v>0.0</v>
      </c>
      <c r="BL135" s="520">
        <f>AVERAGE(BI140:BI149)</f>
        <v>0</v>
      </c>
      <c r="BM135" s="428"/>
      <c r="BN135" s="428"/>
    </row>
    <row r="136" ht="7.5" customHeight="1" outlineLevel="3">
      <c r="A136" s="428"/>
      <c r="B136" s="428"/>
      <c r="C136" s="428"/>
      <c r="D136" s="428"/>
      <c r="E136" s="428"/>
      <c r="F136" s="428"/>
      <c r="G136" s="428"/>
      <c r="H136" s="428"/>
      <c r="I136" s="428"/>
      <c r="J136" s="428"/>
      <c r="K136" s="428"/>
      <c r="L136" s="428"/>
      <c r="M136" s="428"/>
      <c r="N136" s="428"/>
      <c r="O136" s="428"/>
      <c r="P136" s="428"/>
      <c r="Q136" s="428"/>
      <c r="R136" s="428"/>
      <c r="S136" s="428"/>
      <c r="T136" s="428"/>
      <c r="U136" s="428"/>
      <c r="V136" s="428"/>
      <c r="W136" s="428"/>
      <c r="X136" s="428"/>
      <c r="Y136" s="428"/>
      <c r="Z136" s="428"/>
      <c r="AA136" s="428"/>
      <c r="AB136" s="428"/>
      <c r="AC136" s="428"/>
      <c r="AD136" s="428"/>
      <c r="AE136" s="428"/>
      <c r="AF136" s="428"/>
      <c r="AG136" s="428"/>
      <c r="AH136" s="428"/>
      <c r="AI136" s="428"/>
      <c r="AJ136" s="428"/>
      <c r="AK136" s="428"/>
      <c r="AL136" s="428"/>
      <c r="AM136" s="428"/>
      <c r="AN136" s="428"/>
      <c r="AO136" s="428"/>
      <c r="AP136" s="428"/>
      <c r="AQ136" s="428"/>
      <c r="AR136" s="428"/>
      <c r="AS136" s="428"/>
      <c r="AT136" s="428"/>
      <c r="AU136" s="428"/>
      <c r="AV136" s="428"/>
      <c r="AW136" s="428"/>
      <c r="AX136" s="428"/>
      <c r="AY136" s="428"/>
      <c r="AZ136" s="428"/>
      <c r="BA136" s="428"/>
      <c r="BB136" s="428"/>
      <c r="BC136" s="428"/>
      <c r="BD136" s="428"/>
      <c r="BE136" s="428"/>
      <c r="BF136" s="428"/>
      <c r="BG136" s="428"/>
      <c r="BH136" s="428"/>
      <c r="BI136" s="428"/>
      <c r="BJ136" s="428"/>
      <c r="BK136" s="428"/>
      <c r="BL136" s="428"/>
      <c r="BM136" s="428"/>
      <c r="BN136" s="428"/>
    </row>
    <row r="137" outlineLevel="3">
      <c r="A137" s="428"/>
      <c r="B137" s="428"/>
      <c r="C137" s="428"/>
      <c r="D137" s="428"/>
      <c r="E137" s="498" t="s">
        <v>212</v>
      </c>
      <c r="F137" s="499" t="s">
        <v>213</v>
      </c>
      <c r="G137" s="498" t="s">
        <v>214</v>
      </c>
      <c r="H137" s="499"/>
      <c r="I137" s="499"/>
      <c r="J137" s="500"/>
      <c r="K137" s="182"/>
      <c r="L137" s="182"/>
      <c r="M137" s="182"/>
      <c r="N137" s="182"/>
      <c r="O137" s="182"/>
      <c r="P137" s="182"/>
      <c r="Q137" s="182"/>
      <c r="R137" s="182"/>
      <c r="S137" s="182"/>
      <c r="T137" s="182"/>
      <c r="U137" s="182"/>
      <c r="V137" s="182"/>
      <c r="W137" s="182"/>
      <c r="X137" s="182"/>
      <c r="Y137" s="182"/>
      <c r="Z137" s="182"/>
      <c r="AA137" s="182"/>
      <c r="AB137" s="182"/>
      <c r="AC137" s="182"/>
      <c r="AD137" s="182"/>
      <c r="AE137" s="182"/>
      <c r="AF137" s="182"/>
      <c r="AG137" s="182"/>
      <c r="AH137" s="182"/>
      <c r="AI137" s="182"/>
      <c r="AJ137" s="182"/>
      <c r="AK137" s="182"/>
      <c r="AL137" s="182"/>
      <c r="AM137" s="182"/>
      <c r="AN137" s="182"/>
      <c r="AO137" s="182"/>
      <c r="AP137" s="182"/>
      <c r="AQ137" s="182"/>
      <c r="AR137" s="182"/>
      <c r="AS137" s="182"/>
      <c r="AT137" s="182"/>
      <c r="AU137" s="182"/>
      <c r="AV137" s="182"/>
      <c r="AW137" s="182"/>
      <c r="AX137" s="182"/>
      <c r="AY137" s="182"/>
      <c r="AZ137" s="182"/>
      <c r="BA137" s="182"/>
      <c r="BB137" s="182"/>
      <c r="BC137" s="182"/>
      <c r="BD137" s="182"/>
      <c r="BE137" s="181"/>
      <c r="BF137" s="501" t="s">
        <v>187</v>
      </c>
      <c r="BG137" s="479" t="s">
        <v>217</v>
      </c>
      <c r="BH137" s="182"/>
      <c r="BI137" s="182"/>
      <c r="BJ137" s="181"/>
      <c r="BK137" s="501" t="s">
        <v>167</v>
      </c>
      <c r="BL137" s="501" t="s">
        <v>218</v>
      </c>
      <c r="BM137" s="428"/>
      <c r="BN137" s="428"/>
    </row>
    <row r="138" outlineLevel="3">
      <c r="A138" s="428"/>
      <c r="B138" s="428"/>
      <c r="C138" s="428"/>
      <c r="D138" s="428"/>
      <c r="E138" s="199"/>
      <c r="F138" s="199"/>
      <c r="G138" s="199"/>
      <c r="H138" s="199"/>
      <c r="I138" s="199"/>
      <c r="J138" s="502" t="s">
        <v>219</v>
      </c>
      <c r="K138" s="182"/>
      <c r="L138" s="182"/>
      <c r="M138" s="181"/>
      <c r="N138" s="502" t="s">
        <v>220</v>
      </c>
      <c r="O138" s="182"/>
      <c r="P138" s="182"/>
      <c r="Q138" s="181"/>
      <c r="R138" s="502" t="s">
        <v>221</v>
      </c>
      <c r="S138" s="182"/>
      <c r="T138" s="182"/>
      <c r="U138" s="181"/>
      <c r="V138" s="502" t="s">
        <v>222</v>
      </c>
      <c r="W138" s="182"/>
      <c r="X138" s="182"/>
      <c r="Y138" s="181"/>
      <c r="Z138" s="502" t="s">
        <v>223</v>
      </c>
      <c r="AA138" s="182"/>
      <c r="AB138" s="182"/>
      <c r="AC138" s="181"/>
      <c r="AD138" s="502" t="s">
        <v>224</v>
      </c>
      <c r="AE138" s="182"/>
      <c r="AF138" s="182"/>
      <c r="AG138" s="181"/>
      <c r="AH138" s="502" t="s">
        <v>225</v>
      </c>
      <c r="AI138" s="182"/>
      <c r="AJ138" s="182"/>
      <c r="AK138" s="181"/>
      <c r="AL138" s="502" t="s">
        <v>226</v>
      </c>
      <c r="AM138" s="182"/>
      <c r="AN138" s="182"/>
      <c r="AO138" s="181"/>
      <c r="AP138" s="502" t="s">
        <v>227</v>
      </c>
      <c r="AQ138" s="182"/>
      <c r="AR138" s="182"/>
      <c r="AS138" s="181"/>
      <c r="AT138" s="502" t="s">
        <v>228</v>
      </c>
      <c r="AU138" s="182"/>
      <c r="AV138" s="182"/>
      <c r="AW138" s="181"/>
      <c r="AX138" s="502" t="s">
        <v>229</v>
      </c>
      <c r="AY138" s="182"/>
      <c r="AZ138" s="182"/>
      <c r="BA138" s="181"/>
      <c r="BB138" s="502" t="s">
        <v>230</v>
      </c>
      <c r="BC138" s="182"/>
      <c r="BD138" s="182"/>
      <c r="BE138" s="181"/>
      <c r="BF138" s="199"/>
      <c r="BG138" s="503" t="s">
        <v>231</v>
      </c>
      <c r="BH138" s="504" t="s">
        <v>232</v>
      </c>
      <c r="BI138" s="503" t="s">
        <v>233</v>
      </c>
      <c r="BJ138" s="504" t="s">
        <v>234</v>
      </c>
      <c r="BK138" s="199"/>
      <c r="BL138" s="199"/>
      <c r="BM138" s="428"/>
      <c r="BN138" s="428"/>
    </row>
    <row r="139" outlineLevel="3">
      <c r="A139" s="428"/>
      <c r="B139" s="428"/>
      <c r="C139" s="428"/>
      <c r="D139" s="428"/>
      <c r="E139" s="183"/>
      <c r="F139" s="183"/>
      <c r="G139" s="183"/>
      <c r="H139" s="183"/>
      <c r="I139" s="183"/>
      <c r="J139" s="505">
        <v>1.0</v>
      </c>
      <c r="K139" s="505">
        <v>2.0</v>
      </c>
      <c r="L139" s="505">
        <v>3.0</v>
      </c>
      <c r="M139" s="505">
        <v>4.0</v>
      </c>
      <c r="N139" s="505">
        <v>1.0</v>
      </c>
      <c r="O139" s="505">
        <v>2.0</v>
      </c>
      <c r="P139" s="505">
        <v>3.0</v>
      </c>
      <c r="Q139" s="505">
        <v>4.0</v>
      </c>
      <c r="R139" s="505">
        <v>1.0</v>
      </c>
      <c r="S139" s="505">
        <v>2.0</v>
      </c>
      <c r="T139" s="505">
        <v>3.0</v>
      </c>
      <c r="U139" s="505">
        <v>4.0</v>
      </c>
      <c r="V139" s="505">
        <v>1.0</v>
      </c>
      <c r="W139" s="505">
        <v>2.0</v>
      </c>
      <c r="X139" s="505">
        <v>3.0</v>
      </c>
      <c r="Y139" s="505">
        <v>4.0</v>
      </c>
      <c r="Z139" s="505">
        <v>1.0</v>
      </c>
      <c r="AA139" s="505">
        <v>2.0</v>
      </c>
      <c r="AB139" s="505">
        <v>3.0</v>
      </c>
      <c r="AC139" s="505">
        <v>4.0</v>
      </c>
      <c r="AD139" s="505">
        <v>1.0</v>
      </c>
      <c r="AE139" s="505">
        <v>2.0</v>
      </c>
      <c r="AF139" s="505">
        <v>3.0</v>
      </c>
      <c r="AG139" s="505">
        <v>4.0</v>
      </c>
      <c r="AH139" s="505">
        <v>1.0</v>
      </c>
      <c r="AI139" s="505">
        <v>2.0</v>
      </c>
      <c r="AJ139" s="505">
        <v>3.0</v>
      </c>
      <c r="AK139" s="505">
        <v>4.0</v>
      </c>
      <c r="AL139" s="505">
        <v>1.0</v>
      </c>
      <c r="AM139" s="505">
        <v>2.0</v>
      </c>
      <c r="AN139" s="505">
        <v>3.0</v>
      </c>
      <c r="AO139" s="505">
        <v>4.0</v>
      </c>
      <c r="AP139" s="505">
        <v>1.0</v>
      </c>
      <c r="AQ139" s="505">
        <v>2.0</v>
      </c>
      <c r="AR139" s="505">
        <v>3.0</v>
      </c>
      <c r="AS139" s="505">
        <v>4.0</v>
      </c>
      <c r="AT139" s="505">
        <v>1.0</v>
      </c>
      <c r="AU139" s="505">
        <v>2.0</v>
      </c>
      <c r="AV139" s="505">
        <v>3.0</v>
      </c>
      <c r="AW139" s="505">
        <v>4.0</v>
      </c>
      <c r="AX139" s="505">
        <v>1.0</v>
      </c>
      <c r="AY139" s="505">
        <v>2.0</v>
      </c>
      <c r="AZ139" s="505">
        <v>3.0</v>
      </c>
      <c r="BA139" s="505">
        <v>4.0</v>
      </c>
      <c r="BB139" s="505">
        <v>1.0</v>
      </c>
      <c r="BC139" s="505">
        <v>2.0</v>
      </c>
      <c r="BD139" s="505">
        <v>3.0</v>
      </c>
      <c r="BE139" s="505">
        <v>4.0</v>
      </c>
      <c r="BF139" s="183"/>
      <c r="BG139" s="183"/>
      <c r="BH139" s="183"/>
      <c r="BI139" s="183"/>
      <c r="BJ139" s="183"/>
      <c r="BK139" s="183"/>
      <c r="BL139" s="183"/>
      <c r="BM139" s="428"/>
      <c r="BN139" s="428"/>
    </row>
    <row r="140" outlineLevel="3">
      <c r="A140" s="428"/>
      <c r="B140" s="428"/>
      <c r="C140" s="428"/>
      <c r="D140" s="428"/>
      <c r="E140" s="486">
        <v>1.0</v>
      </c>
      <c r="F140" s="528"/>
      <c r="G140" s="506"/>
      <c r="H140" s="507"/>
      <c r="I140" s="507"/>
      <c r="J140" s="523">
        <v>0.0</v>
      </c>
      <c r="K140" s="523">
        <v>0.0</v>
      </c>
      <c r="L140" s="523">
        <v>0.0</v>
      </c>
      <c r="M140" s="523">
        <v>0.0</v>
      </c>
      <c r="N140" s="523">
        <v>0.0</v>
      </c>
      <c r="O140" s="523">
        <v>0.0</v>
      </c>
      <c r="P140" s="523">
        <v>0.0</v>
      </c>
      <c r="Q140" s="523">
        <v>0.0</v>
      </c>
      <c r="R140" s="523">
        <v>0.0</v>
      </c>
      <c r="S140" s="523">
        <v>0.0</v>
      </c>
      <c r="T140" s="523">
        <v>0.0</v>
      </c>
      <c r="U140" s="523">
        <v>0.0</v>
      </c>
      <c r="V140" s="523">
        <v>0.0</v>
      </c>
      <c r="W140" s="523">
        <v>0.0</v>
      </c>
      <c r="X140" s="523">
        <v>0.0</v>
      </c>
      <c r="Y140" s="523">
        <v>0.0</v>
      </c>
      <c r="Z140" s="523">
        <v>0.0</v>
      </c>
      <c r="AA140" s="523">
        <v>0.0</v>
      </c>
      <c r="AB140" s="523">
        <v>0.0</v>
      </c>
      <c r="AC140" s="523">
        <v>0.0</v>
      </c>
      <c r="AD140" s="523">
        <v>0.0</v>
      </c>
      <c r="AE140" s="523">
        <v>0.0</v>
      </c>
      <c r="AF140" s="523">
        <v>0.0</v>
      </c>
      <c r="AG140" s="523">
        <v>0.0</v>
      </c>
      <c r="AH140" s="523">
        <v>0.0</v>
      </c>
      <c r="AI140" s="523">
        <v>0.0</v>
      </c>
      <c r="AJ140" s="523">
        <v>0.0</v>
      </c>
      <c r="AK140" s="523">
        <v>0.0</v>
      </c>
      <c r="AL140" s="523">
        <v>0.0</v>
      </c>
      <c r="AM140" s="523">
        <v>0.0</v>
      </c>
      <c r="AN140" s="523">
        <v>0.0</v>
      </c>
      <c r="AO140" s="523">
        <v>0.0</v>
      </c>
      <c r="AP140" s="523">
        <v>0.0</v>
      </c>
      <c r="AQ140" s="523">
        <v>0.0</v>
      </c>
      <c r="AR140" s="523">
        <v>0.0</v>
      </c>
      <c r="AS140" s="523">
        <v>0.0</v>
      </c>
      <c r="AT140" s="523">
        <v>0.0</v>
      </c>
      <c r="AU140" s="523">
        <v>0.0</v>
      </c>
      <c r="AV140" s="523">
        <v>0.0</v>
      </c>
      <c r="AW140" s="523">
        <v>0.0</v>
      </c>
      <c r="AX140" s="523">
        <v>0.0</v>
      </c>
      <c r="AY140" s="523">
        <v>0.0</v>
      </c>
      <c r="AZ140" s="523">
        <v>0.0</v>
      </c>
      <c r="BA140" s="523">
        <v>0.0</v>
      </c>
      <c r="BB140" s="523">
        <v>0.0</v>
      </c>
      <c r="BC140" s="523">
        <v>0.0</v>
      </c>
      <c r="BD140" s="523">
        <v>0.0</v>
      </c>
      <c r="BE140" s="523">
        <v>0.0</v>
      </c>
      <c r="BF140" s="515">
        <v>0.0</v>
      </c>
      <c r="BG140" s="510"/>
      <c r="BH140" s="511">
        <v>0.0</v>
      </c>
      <c r="BI140" s="512">
        <f t="shared" ref="BI140:BI149" si="14">iferror(AVERAGE(J140:BE140))</f>
        <v>0</v>
      </c>
      <c r="BJ140" s="511">
        <v>0.0</v>
      </c>
      <c r="BK140" s="513"/>
      <c r="BL140" s="514">
        <f>iferror((BH140+BJ140)/100)</f>
        <v>0</v>
      </c>
      <c r="BM140" s="428"/>
      <c r="BN140" s="428"/>
    </row>
    <row r="141" outlineLevel="3">
      <c r="A141" s="428"/>
      <c r="B141" s="428"/>
      <c r="C141" s="428"/>
      <c r="D141" s="428"/>
      <c r="E141" s="486">
        <v>2.0</v>
      </c>
      <c r="F141" s="529"/>
      <c r="G141" s="506"/>
      <c r="H141" s="507"/>
      <c r="I141" s="507"/>
      <c r="J141" s="523">
        <v>0.0</v>
      </c>
      <c r="K141" s="523">
        <v>0.0</v>
      </c>
      <c r="L141" s="523">
        <v>0.0</v>
      </c>
      <c r="M141" s="523">
        <v>0.0</v>
      </c>
      <c r="N141" s="523">
        <v>0.0</v>
      </c>
      <c r="O141" s="523">
        <v>0.0</v>
      </c>
      <c r="P141" s="523">
        <v>0.0</v>
      </c>
      <c r="Q141" s="523">
        <v>0.0</v>
      </c>
      <c r="R141" s="523">
        <v>0.0</v>
      </c>
      <c r="S141" s="523">
        <v>0.0</v>
      </c>
      <c r="T141" s="523">
        <v>0.0</v>
      </c>
      <c r="U141" s="523">
        <v>0.0</v>
      </c>
      <c r="V141" s="523">
        <v>0.0</v>
      </c>
      <c r="W141" s="523">
        <v>0.0</v>
      </c>
      <c r="X141" s="523">
        <v>0.0</v>
      </c>
      <c r="Y141" s="523">
        <v>0.0</v>
      </c>
      <c r="Z141" s="523">
        <v>0.0</v>
      </c>
      <c r="AA141" s="523">
        <v>0.0</v>
      </c>
      <c r="AB141" s="523">
        <v>0.0</v>
      </c>
      <c r="AC141" s="523">
        <v>0.0</v>
      </c>
      <c r="AD141" s="523">
        <v>0.0</v>
      </c>
      <c r="AE141" s="523">
        <v>0.0</v>
      </c>
      <c r="AF141" s="523">
        <v>0.0</v>
      </c>
      <c r="AG141" s="523">
        <v>0.0</v>
      </c>
      <c r="AH141" s="523">
        <v>0.0</v>
      </c>
      <c r="AI141" s="523">
        <v>0.0</v>
      </c>
      <c r="AJ141" s="523">
        <v>0.0</v>
      </c>
      <c r="AK141" s="523">
        <v>0.0</v>
      </c>
      <c r="AL141" s="523">
        <v>0.0</v>
      </c>
      <c r="AM141" s="523">
        <v>0.0</v>
      </c>
      <c r="AN141" s="523">
        <v>0.0</v>
      </c>
      <c r="AO141" s="523">
        <v>0.0</v>
      </c>
      <c r="AP141" s="523">
        <v>0.0</v>
      </c>
      <c r="AQ141" s="523">
        <v>0.0</v>
      </c>
      <c r="AR141" s="523">
        <v>0.0</v>
      </c>
      <c r="AS141" s="523">
        <v>0.0</v>
      </c>
      <c r="AT141" s="523">
        <v>0.0</v>
      </c>
      <c r="AU141" s="523">
        <v>0.0</v>
      </c>
      <c r="AV141" s="523">
        <v>0.0</v>
      </c>
      <c r="AW141" s="523">
        <v>0.0</v>
      </c>
      <c r="AX141" s="523">
        <v>0.0</v>
      </c>
      <c r="AY141" s="523">
        <v>0.0</v>
      </c>
      <c r="AZ141" s="523">
        <v>0.0</v>
      </c>
      <c r="BA141" s="523">
        <v>0.0</v>
      </c>
      <c r="BB141" s="523">
        <v>0.0</v>
      </c>
      <c r="BC141" s="523">
        <v>0.0</v>
      </c>
      <c r="BD141" s="523">
        <v>0.0</v>
      </c>
      <c r="BE141" s="523">
        <v>0.0</v>
      </c>
      <c r="BF141" s="515">
        <v>0.0</v>
      </c>
      <c r="BG141" s="510"/>
      <c r="BH141" s="511">
        <v>0.0</v>
      </c>
      <c r="BI141" s="512">
        <f t="shared" si="14"/>
        <v>0</v>
      </c>
      <c r="BJ141" s="511">
        <v>0.0</v>
      </c>
      <c r="BK141" s="513"/>
      <c r="BL141" s="514">
        <f t="shared" ref="BL141:BL149" si="15">(BH141+BJ141)/100</f>
        <v>0</v>
      </c>
      <c r="BM141" s="428"/>
      <c r="BN141" s="428"/>
    </row>
    <row r="142" outlineLevel="3">
      <c r="A142" s="428"/>
      <c r="B142" s="428"/>
      <c r="C142" s="248" t="s">
        <v>235</v>
      </c>
      <c r="D142" s="428"/>
      <c r="E142" s="486">
        <v>3.0</v>
      </c>
      <c r="F142" s="529"/>
      <c r="G142" s="506"/>
      <c r="H142" s="507"/>
      <c r="I142" s="507"/>
      <c r="J142" s="523">
        <v>0.0</v>
      </c>
      <c r="K142" s="523">
        <v>0.0</v>
      </c>
      <c r="L142" s="523">
        <v>0.0</v>
      </c>
      <c r="M142" s="523">
        <v>0.0</v>
      </c>
      <c r="N142" s="523">
        <v>0.0</v>
      </c>
      <c r="O142" s="523">
        <v>0.0</v>
      </c>
      <c r="P142" s="523">
        <v>0.0</v>
      </c>
      <c r="Q142" s="523">
        <v>0.0</v>
      </c>
      <c r="R142" s="523">
        <v>0.0</v>
      </c>
      <c r="S142" s="523">
        <v>0.0</v>
      </c>
      <c r="T142" s="523">
        <v>0.0</v>
      </c>
      <c r="U142" s="523">
        <v>0.0</v>
      </c>
      <c r="V142" s="523">
        <v>0.0</v>
      </c>
      <c r="W142" s="523">
        <v>0.0</v>
      </c>
      <c r="X142" s="523">
        <v>0.0</v>
      </c>
      <c r="Y142" s="523">
        <v>0.0</v>
      </c>
      <c r="Z142" s="523">
        <v>0.0</v>
      </c>
      <c r="AA142" s="523">
        <v>0.0</v>
      </c>
      <c r="AB142" s="523">
        <v>0.0</v>
      </c>
      <c r="AC142" s="523">
        <v>0.0</v>
      </c>
      <c r="AD142" s="523">
        <v>0.0</v>
      </c>
      <c r="AE142" s="523">
        <v>0.0</v>
      </c>
      <c r="AF142" s="523">
        <v>0.0</v>
      </c>
      <c r="AG142" s="523">
        <v>0.0</v>
      </c>
      <c r="AH142" s="523">
        <v>0.0</v>
      </c>
      <c r="AI142" s="523">
        <v>0.0</v>
      </c>
      <c r="AJ142" s="523">
        <v>0.0</v>
      </c>
      <c r="AK142" s="523">
        <v>0.0</v>
      </c>
      <c r="AL142" s="523">
        <v>0.0</v>
      </c>
      <c r="AM142" s="523">
        <v>0.0</v>
      </c>
      <c r="AN142" s="523">
        <v>0.0</v>
      </c>
      <c r="AO142" s="523">
        <v>0.0</v>
      </c>
      <c r="AP142" s="523">
        <v>0.0</v>
      </c>
      <c r="AQ142" s="523">
        <v>0.0</v>
      </c>
      <c r="AR142" s="523">
        <v>0.0</v>
      </c>
      <c r="AS142" s="523">
        <v>0.0</v>
      </c>
      <c r="AT142" s="523">
        <v>0.0</v>
      </c>
      <c r="AU142" s="523">
        <v>0.0</v>
      </c>
      <c r="AV142" s="523">
        <v>0.0</v>
      </c>
      <c r="AW142" s="523">
        <v>0.0</v>
      </c>
      <c r="AX142" s="523">
        <v>0.0</v>
      </c>
      <c r="AY142" s="523">
        <v>0.0</v>
      </c>
      <c r="AZ142" s="523">
        <v>0.0</v>
      </c>
      <c r="BA142" s="523">
        <v>0.0</v>
      </c>
      <c r="BB142" s="523">
        <v>0.0</v>
      </c>
      <c r="BC142" s="523">
        <v>0.0</v>
      </c>
      <c r="BD142" s="523">
        <v>0.0</v>
      </c>
      <c r="BE142" s="523">
        <v>0.0</v>
      </c>
      <c r="BF142" s="515">
        <v>0.0</v>
      </c>
      <c r="BG142" s="510"/>
      <c r="BH142" s="511">
        <v>0.0</v>
      </c>
      <c r="BI142" s="512">
        <f t="shared" si="14"/>
        <v>0</v>
      </c>
      <c r="BJ142" s="511">
        <v>0.0</v>
      </c>
      <c r="BK142" s="513"/>
      <c r="BL142" s="514">
        <f t="shared" si="15"/>
        <v>0</v>
      </c>
      <c r="BM142" s="428"/>
      <c r="BN142" s="428"/>
    </row>
    <row r="143" outlineLevel="3">
      <c r="A143" s="428"/>
      <c r="B143" s="428"/>
      <c r="C143" s="428"/>
      <c r="D143" s="428"/>
      <c r="E143" s="486">
        <v>4.0</v>
      </c>
      <c r="F143" s="529"/>
      <c r="G143" s="506"/>
      <c r="H143" s="507"/>
      <c r="I143" s="507"/>
      <c r="J143" s="523">
        <v>0.0</v>
      </c>
      <c r="K143" s="523">
        <v>0.0</v>
      </c>
      <c r="L143" s="523">
        <v>0.0</v>
      </c>
      <c r="M143" s="523">
        <v>0.0</v>
      </c>
      <c r="N143" s="523">
        <v>0.0</v>
      </c>
      <c r="O143" s="523">
        <v>0.0</v>
      </c>
      <c r="P143" s="523">
        <v>0.0</v>
      </c>
      <c r="Q143" s="523">
        <v>0.0</v>
      </c>
      <c r="R143" s="523">
        <v>0.0</v>
      </c>
      <c r="S143" s="523">
        <v>0.0</v>
      </c>
      <c r="T143" s="523">
        <v>0.0</v>
      </c>
      <c r="U143" s="523">
        <v>0.0</v>
      </c>
      <c r="V143" s="523">
        <v>0.0</v>
      </c>
      <c r="W143" s="523">
        <v>0.0</v>
      </c>
      <c r="X143" s="523">
        <v>0.0</v>
      </c>
      <c r="Y143" s="523">
        <v>0.0</v>
      </c>
      <c r="Z143" s="523">
        <v>0.0</v>
      </c>
      <c r="AA143" s="523">
        <v>0.0</v>
      </c>
      <c r="AB143" s="523">
        <v>0.0</v>
      </c>
      <c r="AC143" s="523">
        <v>0.0</v>
      </c>
      <c r="AD143" s="523">
        <v>0.0</v>
      </c>
      <c r="AE143" s="523">
        <v>0.0</v>
      </c>
      <c r="AF143" s="523">
        <v>0.0</v>
      </c>
      <c r="AG143" s="523">
        <v>0.0</v>
      </c>
      <c r="AH143" s="523">
        <v>0.0</v>
      </c>
      <c r="AI143" s="523">
        <v>0.0</v>
      </c>
      <c r="AJ143" s="523">
        <v>0.0</v>
      </c>
      <c r="AK143" s="523">
        <v>0.0</v>
      </c>
      <c r="AL143" s="523">
        <v>0.0</v>
      </c>
      <c r="AM143" s="523">
        <v>0.0</v>
      </c>
      <c r="AN143" s="523">
        <v>0.0</v>
      </c>
      <c r="AO143" s="523">
        <v>0.0</v>
      </c>
      <c r="AP143" s="523">
        <v>0.0</v>
      </c>
      <c r="AQ143" s="523">
        <v>0.0</v>
      </c>
      <c r="AR143" s="523">
        <v>0.0</v>
      </c>
      <c r="AS143" s="523">
        <v>0.0</v>
      </c>
      <c r="AT143" s="523">
        <v>0.0</v>
      </c>
      <c r="AU143" s="523">
        <v>0.0</v>
      </c>
      <c r="AV143" s="523">
        <v>0.0</v>
      </c>
      <c r="AW143" s="523">
        <v>0.0</v>
      </c>
      <c r="AX143" s="523">
        <v>0.0</v>
      </c>
      <c r="AY143" s="523">
        <v>0.0</v>
      </c>
      <c r="AZ143" s="523">
        <v>0.0</v>
      </c>
      <c r="BA143" s="523">
        <v>0.0</v>
      </c>
      <c r="BB143" s="523">
        <v>0.0</v>
      </c>
      <c r="BC143" s="523">
        <v>0.0</v>
      </c>
      <c r="BD143" s="523">
        <v>0.0</v>
      </c>
      <c r="BE143" s="523">
        <v>0.0</v>
      </c>
      <c r="BF143" s="515">
        <v>0.0</v>
      </c>
      <c r="BG143" s="510"/>
      <c r="BH143" s="511">
        <v>0.0</v>
      </c>
      <c r="BI143" s="512">
        <f t="shared" si="14"/>
        <v>0</v>
      </c>
      <c r="BJ143" s="511">
        <v>0.0</v>
      </c>
      <c r="BK143" s="513"/>
      <c r="BL143" s="514">
        <f t="shared" si="15"/>
        <v>0</v>
      </c>
      <c r="BM143" s="428"/>
      <c r="BN143" s="428"/>
    </row>
    <row r="144" outlineLevel="3">
      <c r="A144" s="428"/>
      <c r="B144" s="428"/>
      <c r="C144" s="428"/>
      <c r="D144" s="428"/>
      <c r="E144" s="486">
        <v>5.0</v>
      </c>
      <c r="F144" s="529"/>
      <c r="G144" s="506"/>
      <c r="H144" s="507"/>
      <c r="I144" s="507"/>
      <c r="J144" s="523">
        <v>0.0</v>
      </c>
      <c r="K144" s="523">
        <v>0.0</v>
      </c>
      <c r="L144" s="523">
        <v>0.0</v>
      </c>
      <c r="M144" s="523">
        <v>0.0</v>
      </c>
      <c r="N144" s="523">
        <v>0.0</v>
      </c>
      <c r="O144" s="523">
        <v>0.0</v>
      </c>
      <c r="P144" s="523">
        <v>0.0</v>
      </c>
      <c r="Q144" s="523">
        <v>0.0</v>
      </c>
      <c r="R144" s="523">
        <v>0.0</v>
      </c>
      <c r="S144" s="523">
        <v>0.0</v>
      </c>
      <c r="T144" s="523">
        <v>0.0</v>
      </c>
      <c r="U144" s="523">
        <v>0.0</v>
      </c>
      <c r="V144" s="523">
        <v>0.0</v>
      </c>
      <c r="W144" s="523">
        <v>0.0</v>
      </c>
      <c r="X144" s="523">
        <v>0.0</v>
      </c>
      <c r="Y144" s="523">
        <v>0.0</v>
      </c>
      <c r="Z144" s="523">
        <v>0.0</v>
      </c>
      <c r="AA144" s="523">
        <v>0.0</v>
      </c>
      <c r="AB144" s="523">
        <v>0.0</v>
      </c>
      <c r="AC144" s="523">
        <v>0.0</v>
      </c>
      <c r="AD144" s="523">
        <v>0.0</v>
      </c>
      <c r="AE144" s="523">
        <v>0.0</v>
      </c>
      <c r="AF144" s="523">
        <v>0.0</v>
      </c>
      <c r="AG144" s="523">
        <v>0.0</v>
      </c>
      <c r="AH144" s="523">
        <v>0.0</v>
      </c>
      <c r="AI144" s="523">
        <v>0.0</v>
      </c>
      <c r="AJ144" s="523">
        <v>0.0</v>
      </c>
      <c r="AK144" s="523">
        <v>0.0</v>
      </c>
      <c r="AL144" s="523">
        <v>0.0</v>
      </c>
      <c r="AM144" s="523">
        <v>0.0</v>
      </c>
      <c r="AN144" s="523">
        <v>0.0</v>
      </c>
      <c r="AO144" s="523">
        <v>0.0</v>
      </c>
      <c r="AP144" s="523">
        <v>0.0</v>
      </c>
      <c r="AQ144" s="523">
        <v>0.0</v>
      </c>
      <c r="AR144" s="523">
        <v>0.0</v>
      </c>
      <c r="AS144" s="523">
        <v>0.0</v>
      </c>
      <c r="AT144" s="523">
        <v>0.0</v>
      </c>
      <c r="AU144" s="523">
        <v>0.0</v>
      </c>
      <c r="AV144" s="523">
        <v>0.0</v>
      </c>
      <c r="AW144" s="523">
        <v>0.0</v>
      </c>
      <c r="AX144" s="523">
        <v>0.0</v>
      </c>
      <c r="AY144" s="523">
        <v>0.0</v>
      </c>
      <c r="AZ144" s="523">
        <v>0.0</v>
      </c>
      <c r="BA144" s="523">
        <v>0.0</v>
      </c>
      <c r="BB144" s="523">
        <v>0.0</v>
      </c>
      <c r="BC144" s="523">
        <v>0.0</v>
      </c>
      <c r="BD144" s="523">
        <v>0.0</v>
      </c>
      <c r="BE144" s="523">
        <v>0.0</v>
      </c>
      <c r="BF144" s="515">
        <v>0.0</v>
      </c>
      <c r="BG144" s="510"/>
      <c r="BH144" s="511">
        <v>0.0</v>
      </c>
      <c r="BI144" s="512">
        <f t="shared" si="14"/>
        <v>0</v>
      </c>
      <c r="BJ144" s="511">
        <v>0.0</v>
      </c>
      <c r="BK144" s="513"/>
      <c r="BL144" s="514">
        <f t="shared" si="15"/>
        <v>0</v>
      </c>
      <c r="BM144" s="428"/>
      <c r="BN144" s="428"/>
    </row>
    <row r="145" outlineLevel="3">
      <c r="A145" s="428"/>
      <c r="B145" s="428"/>
      <c r="C145" s="428"/>
      <c r="D145" s="428"/>
      <c r="E145" s="486">
        <v>6.0</v>
      </c>
      <c r="F145" s="529"/>
      <c r="G145" s="506"/>
      <c r="H145" s="507"/>
      <c r="I145" s="507"/>
      <c r="J145" s="523">
        <v>0.0</v>
      </c>
      <c r="K145" s="523">
        <v>0.0</v>
      </c>
      <c r="L145" s="523">
        <v>0.0</v>
      </c>
      <c r="M145" s="523">
        <v>0.0</v>
      </c>
      <c r="N145" s="523">
        <v>0.0</v>
      </c>
      <c r="O145" s="523">
        <v>0.0</v>
      </c>
      <c r="P145" s="523">
        <v>0.0</v>
      </c>
      <c r="Q145" s="523">
        <v>0.0</v>
      </c>
      <c r="R145" s="523">
        <v>0.0</v>
      </c>
      <c r="S145" s="523">
        <v>0.0</v>
      </c>
      <c r="T145" s="523">
        <v>0.0</v>
      </c>
      <c r="U145" s="523">
        <v>0.0</v>
      </c>
      <c r="V145" s="523">
        <v>0.0</v>
      </c>
      <c r="W145" s="523">
        <v>0.0</v>
      </c>
      <c r="X145" s="523">
        <v>0.0</v>
      </c>
      <c r="Y145" s="523">
        <v>0.0</v>
      </c>
      <c r="Z145" s="523">
        <v>0.0</v>
      </c>
      <c r="AA145" s="523">
        <v>0.0</v>
      </c>
      <c r="AB145" s="523">
        <v>0.0</v>
      </c>
      <c r="AC145" s="523">
        <v>0.0</v>
      </c>
      <c r="AD145" s="523">
        <v>0.0</v>
      </c>
      <c r="AE145" s="523">
        <v>0.0</v>
      </c>
      <c r="AF145" s="523">
        <v>0.0</v>
      </c>
      <c r="AG145" s="523">
        <v>0.0</v>
      </c>
      <c r="AH145" s="523">
        <v>0.0</v>
      </c>
      <c r="AI145" s="523">
        <v>0.0</v>
      </c>
      <c r="AJ145" s="523">
        <v>0.0</v>
      </c>
      <c r="AK145" s="523">
        <v>0.0</v>
      </c>
      <c r="AL145" s="523">
        <v>0.0</v>
      </c>
      <c r="AM145" s="523">
        <v>0.0</v>
      </c>
      <c r="AN145" s="523">
        <v>0.0</v>
      </c>
      <c r="AO145" s="523">
        <v>0.0</v>
      </c>
      <c r="AP145" s="523">
        <v>0.0</v>
      </c>
      <c r="AQ145" s="523">
        <v>0.0</v>
      </c>
      <c r="AR145" s="523">
        <v>0.0</v>
      </c>
      <c r="AS145" s="523">
        <v>0.0</v>
      </c>
      <c r="AT145" s="523">
        <v>0.0</v>
      </c>
      <c r="AU145" s="523">
        <v>0.0</v>
      </c>
      <c r="AV145" s="523">
        <v>0.0</v>
      </c>
      <c r="AW145" s="523">
        <v>0.0</v>
      </c>
      <c r="AX145" s="523">
        <v>0.0</v>
      </c>
      <c r="AY145" s="523">
        <v>0.0</v>
      </c>
      <c r="AZ145" s="523">
        <v>0.0</v>
      </c>
      <c r="BA145" s="523">
        <v>0.0</v>
      </c>
      <c r="BB145" s="523">
        <v>0.0</v>
      </c>
      <c r="BC145" s="523">
        <v>0.0</v>
      </c>
      <c r="BD145" s="523">
        <v>0.0</v>
      </c>
      <c r="BE145" s="523">
        <v>0.0</v>
      </c>
      <c r="BF145" s="515">
        <v>0.0</v>
      </c>
      <c r="BG145" s="510"/>
      <c r="BH145" s="511">
        <v>0.0</v>
      </c>
      <c r="BI145" s="512">
        <f t="shared" si="14"/>
        <v>0</v>
      </c>
      <c r="BJ145" s="511">
        <v>0.0</v>
      </c>
      <c r="BK145" s="513"/>
      <c r="BL145" s="514">
        <f t="shared" si="15"/>
        <v>0</v>
      </c>
      <c r="BM145" s="428"/>
      <c r="BN145" s="428"/>
    </row>
    <row r="146" outlineLevel="3">
      <c r="A146" s="428"/>
      <c r="B146" s="428"/>
      <c r="C146" s="428"/>
      <c r="D146" s="428"/>
      <c r="E146" s="486">
        <v>7.0</v>
      </c>
      <c r="F146" s="529"/>
      <c r="G146" s="506"/>
      <c r="H146" s="507"/>
      <c r="I146" s="507"/>
      <c r="J146" s="523">
        <v>0.0</v>
      </c>
      <c r="K146" s="523">
        <v>0.0</v>
      </c>
      <c r="L146" s="523">
        <v>0.0</v>
      </c>
      <c r="M146" s="523">
        <v>0.0</v>
      </c>
      <c r="N146" s="523">
        <v>0.0</v>
      </c>
      <c r="O146" s="523">
        <v>0.0</v>
      </c>
      <c r="P146" s="523">
        <v>0.0</v>
      </c>
      <c r="Q146" s="523">
        <v>0.0</v>
      </c>
      <c r="R146" s="523">
        <v>0.0</v>
      </c>
      <c r="S146" s="523">
        <v>0.0</v>
      </c>
      <c r="T146" s="523">
        <v>0.0</v>
      </c>
      <c r="U146" s="523">
        <v>0.0</v>
      </c>
      <c r="V146" s="523">
        <v>0.0</v>
      </c>
      <c r="W146" s="523">
        <v>0.0</v>
      </c>
      <c r="X146" s="523">
        <v>0.0</v>
      </c>
      <c r="Y146" s="523">
        <v>0.0</v>
      </c>
      <c r="Z146" s="523">
        <v>0.0</v>
      </c>
      <c r="AA146" s="523">
        <v>0.0</v>
      </c>
      <c r="AB146" s="523">
        <v>0.0</v>
      </c>
      <c r="AC146" s="523">
        <v>0.0</v>
      </c>
      <c r="AD146" s="523">
        <v>0.0</v>
      </c>
      <c r="AE146" s="523">
        <v>0.0</v>
      </c>
      <c r="AF146" s="523">
        <v>0.0</v>
      </c>
      <c r="AG146" s="523">
        <v>0.0</v>
      </c>
      <c r="AH146" s="523">
        <v>0.0</v>
      </c>
      <c r="AI146" s="523">
        <v>0.0</v>
      </c>
      <c r="AJ146" s="523">
        <v>0.0</v>
      </c>
      <c r="AK146" s="523">
        <v>0.0</v>
      </c>
      <c r="AL146" s="523">
        <v>0.0</v>
      </c>
      <c r="AM146" s="523">
        <v>0.0</v>
      </c>
      <c r="AN146" s="523">
        <v>0.0</v>
      </c>
      <c r="AO146" s="523">
        <v>0.0</v>
      </c>
      <c r="AP146" s="523">
        <v>0.0</v>
      </c>
      <c r="AQ146" s="523">
        <v>0.0</v>
      </c>
      <c r="AR146" s="523">
        <v>0.0</v>
      </c>
      <c r="AS146" s="523">
        <v>0.0</v>
      </c>
      <c r="AT146" s="523">
        <v>0.0</v>
      </c>
      <c r="AU146" s="523">
        <v>0.0</v>
      </c>
      <c r="AV146" s="523">
        <v>0.0</v>
      </c>
      <c r="AW146" s="523">
        <v>0.0</v>
      </c>
      <c r="AX146" s="523">
        <v>0.0</v>
      </c>
      <c r="AY146" s="523">
        <v>0.0</v>
      </c>
      <c r="AZ146" s="523">
        <v>0.0</v>
      </c>
      <c r="BA146" s="523">
        <v>0.0</v>
      </c>
      <c r="BB146" s="523">
        <v>0.0</v>
      </c>
      <c r="BC146" s="523">
        <v>0.0</v>
      </c>
      <c r="BD146" s="523">
        <v>0.0</v>
      </c>
      <c r="BE146" s="523">
        <v>0.0</v>
      </c>
      <c r="BF146" s="515">
        <v>0.0</v>
      </c>
      <c r="BG146" s="510"/>
      <c r="BH146" s="511">
        <v>0.0</v>
      </c>
      <c r="BI146" s="512">
        <f t="shared" si="14"/>
        <v>0</v>
      </c>
      <c r="BJ146" s="511">
        <v>0.0</v>
      </c>
      <c r="BK146" s="513"/>
      <c r="BL146" s="514">
        <f t="shared" si="15"/>
        <v>0</v>
      </c>
      <c r="BM146" s="428"/>
      <c r="BN146" s="428"/>
    </row>
    <row r="147" outlineLevel="3">
      <c r="A147" s="428"/>
      <c r="B147" s="428"/>
      <c r="C147" s="428"/>
      <c r="D147" s="428"/>
      <c r="E147" s="486">
        <v>8.0</v>
      </c>
      <c r="F147" s="529"/>
      <c r="G147" s="506"/>
      <c r="H147" s="507"/>
      <c r="I147" s="507"/>
      <c r="J147" s="523">
        <v>0.0</v>
      </c>
      <c r="K147" s="523">
        <v>0.0</v>
      </c>
      <c r="L147" s="523">
        <v>0.0</v>
      </c>
      <c r="M147" s="523">
        <v>0.0</v>
      </c>
      <c r="N147" s="523">
        <v>0.0</v>
      </c>
      <c r="O147" s="523">
        <v>0.0</v>
      </c>
      <c r="P147" s="523">
        <v>0.0</v>
      </c>
      <c r="Q147" s="523">
        <v>0.0</v>
      </c>
      <c r="R147" s="523">
        <v>0.0</v>
      </c>
      <c r="S147" s="523">
        <v>0.0</v>
      </c>
      <c r="T147" s="523">
        <v>0.0</v>
      </c>
      <c r="U147" s="523">
        <v>0.0</v>
      </c>
      <c r="V147" s="523">
        <v>0.0</v>
      </c>
      <c r="W147" s="523">
        <v>0.0</v>
      </c>
      <c r="X147" s="523">
        <v>0.0</v>
      </c>
      <c r="Y147" s="523">
        <v>0.0</v>
      </c>
      <c r="Z147" s="523">
        <v>0.0</v>
      </c>
      <c r="AA147" s="523">
        <v>0.0</v>
      </c>
      <c r="AB147" s="523">
        <v>0.0</v>
      </c>
      <c r="AC147" s="523">
        <v>0.0</v>
      </c>
      <c r="AD147" s="523">
        <v>0.0</v>
      </c>
      <c r="AE147" s="523">
        <v>0.0</v>
      </c>
      <c r="AF147" s="523">
        <v>0.0</v>
      </c>
      <c r="AG147" s="523">
        <v>0.0</v>
      </c>
      <c r="AH147" s="523">
        <v>0.0</v>
      </c>
      <c r="AI147" s="523">
        <v>0.0</v>
      </c>
      <c r="AJ147" s="523">
        <v>0.0</v>
      </c>
      <c r="AK147" s="523">
        <v>0.0</v>
      </c>
      <c r="AL147" s="523">
        <v>0.0</v>
      </c>
      <c r="AM147" s="523">
        <v>0.0</v>
      </c>
      <c r="AN147" s="523">
        <v>0.0</v>
      </c>
      <c r="AO147" s="523">
        <v>0.0</v>
      </c>
      <c r="AP147" s="523">
        <v>0.0</v>
      </c>
      <c r="AQ147" s="523">
        <v>0.0</v>
      </c>
      <c r="AR147" s="523">
        <v>0.0</v>
      </c>
      <c r="AS147" s="523">
        <v>0.0</v>
      </c>
      <c r="AT147" s="523">
        <v>0.0</v>
      </c>
      <c r="AU147" s="523">
        <v>0.0</v>
      </c>
      <c r="AV147" s="523">
        <v>0.0</v>
      </c>
      <c r="AW147" s="523">
        <v>0.0</v>
      </c>
      <c r="AX147" s="523">
        <v>0.0</v>
      </c>
      <c r="AY147" s="523">
        <v>0.0</v>
      </c>
      <c r="AZ147" s="523">
        <v>0.0</v>
      </c>
      <c r="BA147" s="523">
        <v>0.0</v>
      </c>
      <c r="BB147" s="523">
        <v>0.0</v>
      </c>
      <c r="BC147" s="523">
        <v>0.0</v>
      </c>
      <c r="BD147" s="523">
        <v>0.0</v>
      </c>
      <c r="BE147" s="523">
        <v>0.0</v>
      </c>
      <c r="BF147" s="515">
        <v>0.0</v>
      </c>
      <c r="BG147" s="510"/>
      <c r="BH147" s="511">
        <v>0.0</v>
      </c>
      <c r="BI147" s="512">
        <f t="shared" si="14"/>
        <v>0</v>
      </c>
      <c r="BJ147" s="511">
        <v>0.0</v>
      </c>
      <c r="BK147" s="513"/>
      <c r="BL147" s="514">
        <f t="shared" si="15"/>
        <v>0</v>
      </c>
      <c r="BM147" s="428"/>
      <c r="BN147" s="428"/>
    </row>
    <row r="148" outlineLevel="3">
      <c r="A148" s="428"/>
      <c r="B148" s="428"/>
      <c r="C148" s="428"/>
      <c r="D148" s="428"/>
      <c r="E148" s="486">
        <v>9.0</v>
      </c>
      <c r="F148" s="529"/>
      <c r="G148" s="506"/>
      <c r="H148" s="507"/>
      <c r="I148" s="507"/>
      <c r="J148" s="523">
        <v>0.0</v>
      </c>
      <c r="K148" s="523">
        <v>0.0</v>
      </c>
      <c r="L148" s="523">
        <v>0.0</v>
      </c>
      <c r="M148" s="523">
        <v>0.0</v>
      </c>
      <c r="N148" s="523">
        <v>0.0</v>
      </c>
      <c r="O148" s="523">
        <v>0.0</v>
      </c>
      <c r="P148" s="523">
        <v>0.0</v>
      </c>
      <c r="Q148" s="523">
        <v>0.0</v>
      </c>
      <c r="R148" s="523">
        <v>0.0</v>
      </c>
      <c r="S148" s="523">
        <v>0.0</v>
      </c>
      <c r="T148" s="523">
        <v>0.0</v>
      </c>
      <c r="U148" s="523">
        <v>0.0</v>
      </c>
      <c r="V148" s="523">
        <v>0.0</v>
      </c>
      <c r="W148" s="523">
        <v>0.0</v>
      </c>
      <c r="X148" s="523">
        <v>0.0</v>
      </c>
      <c r="Y148" s="523">
        <v>0.0</v>
      </c>
      <c r="Z148" s="523">
        <v>0.0</v>
      </c>
      <c r="AA148" s="523">
        <v>0.0</v>
      </c>
      <c r="AB148" s="523">
        <v>0.0</v>
      </c>
      <c r="AC148" s="523">
        <v>0.0</v>
      </c>
      <c r="AD148" s="523">
        <v>0.0</v>
      </c>
      <c r="AE148" s="523">
        <v>0.0</v>
      </c>
      <c r="AF148" s="523">
        <v>0.0</v>
      </c>
      <c r="AG148" s="523">
        <v>0.0</v>
      </c>
      <c r="AH148" s="523">
        <v>0.0</v>
      </c>
      <c r="AI148" s="523">
        <v>0.0</v>
      </c>
      <c r="AJ148" s="523">
        <v>0.0</v>
      </c>
      <c r="AK148" s="523">
        <v>0.0</v>
      </c>
      <c r="AL148" s="523">
        <v>0.0</v>
      </c>
      <c r="AM148" s="523">
        <v>0.0</v>
      </c>
      <c r="AN148" s="523">
        <v>0.0</v>
      </c>
      <c r="AO148" s="523">
        <v>0.0</v>
      </c>
      <c r="AP148" s="523">
        <v>0.0</v>
      </c>
      <c r="AQ148" s="523">
        <v>0.0</v>
      </c>
      <c r="AR148" s="523">
        <v>0.0</v>
      </c>
      <c r="AS148" s="523">
        <v>0.0</v>
      </c>
      <c r="AT148" s="523">
        <v>0.0</v>
      </c>
      <c r="AU148" s="523">
        <v>0.0</v>
      </c>
      <c r="AV148" s="523">
        <v>0.0</v>
      </c>
      <c r="AW148" s="523">
        <v>0.0</v>
      </c>
      <c r="AX148" s="523">
        <v>0.0</v>
      </c>
      <c r="AY148" s="523">
        <v>0.0</v>
      </c>
      <c r="AZ148" s="523">
        <v>0.0</v>
      </c>
      <c r="BA148" s="523">
        <v>0.0</v>
      </c>
      <c r="BB148" s="523">
        <v>0.0</v>
      </c>
      <c r="BC148" s="523">
        <v>0.0</v>
      </c>
      <c r="BD148" s="523">
        <v>0.0</v>
      </c>
      <c r="BE148" s="523">
        <v>0.0</v>
      </c>
      <c r="BF148" s="515">
        <v>0.0</v>
      </c>
      <c r="BG148" s="510"/>
      <c r="BH148" s="511">
        <v>0.0</v>
      </c>
      <c r="BI148" s="512">
        <f t="shared" si="14"/>
        <v>0</v>
      </c>
      <c r="BJ148" s="511">
        <v>0.0</v>
      </c>
      <c r="BK148" s="513"/>
      <c r="BL148" s="514">
        <f t="shared" si="15"/>
        <v>0</v>
      </c>
      <c r="BM148" s="428"/>
      <c r="BN148" s="428"/>
    </row>
    <row r="149" outlineLevel="3">
      <c r="A149" s="428"/>
      <c r="B149" s="428"/>
      <c r="C149" s="428"/>
      <c r="D149" s="428"/>
      <c r="E149" s="486">
        <v>10.0</v>
      </c>
      <c r="F149" s="529"/>
      <c r="G149" s="506"/>
      <c r="H149" s="507"/>
      <c r="I149" s="507"/>
      <c r="J149" s="523">
        <v>0.0</v>
      </c>
      <c r="K149" s="523">
        <v>0.0</v>
      </c>
      <c r="L149" s="523">
        <v>0.0</v>
      </c>
      <c r="M149" s="523">
        <v>0.0</v>
      </c>
      <c r="N149" s="523">
        <v>0.0</v>
      </c>
      <c r="O149" s="523">
        <v>0.0</v>
      </c>
      <c r="P149" s="523">
        <v>0.0</v>
      </c>
      <c r="Q149" s="523">
        <v>0.0</v>
      </c>
      <c r="R149" s="523">
        <v>0.0</v>
      </c>
      <c r="S149" s="523">
        <v>0.0</v>
      </c>
      <c r="T149" s="523">
        <v>0.0</v>
      </c>
      <c r="U149" s="523">
        <v>0.0</v>
      </c>
      <c r="V149" s="523">
        <v>0.0</v>
      </c>
      <c r="W149" s="523">
        <v>0.0</v>
      </c>
      <c r="X149" s="523">
        <v>0.0</v>
      </c>
      <c r="Y149" s="523">
        <v>0.0</v>
      </c>
      <c r="Z149" s="523">
        <v>0.0</v>
      </c>
      <c r="AA149" s="523">
        <v>0.0</v>
      </c>
      <c r="AB149" s="523">
        <v>0.0</v>
      </c>
      <c r="AC149" s="523">
        <v>0.0</v>
      </c>
      <c r="AD149" s="523">
        <v>0.0</v>
      </c>
      <c r="AE149" s="523">
        <v>0.0</v>
      </c>
      <c r="AF149" s="523">
        <v>0.0</v>
      </c>
      <c r="AG149" s="523">
        <v>0.0</v>
      </c>
      <c r="AH149" s="523">
        <v>0.0</v>
      </c>
      <c r="AI149" s="523">
        <v>0.0</v>
      </c>
      <c r="AJ149" s="523">
        <v>0.0</v>
      </c>
      <c r="AK149" s="523">
        <v>0.0</v>
      </c>
      <c r="AL149" s="523">
        <v>0.0</v>
      </c>
      <c r="AM149" s="523">
        <v>0.0</v>
      </c>
      <c r="AN149" s="523">
        <v>0.0</v>
      </c>
      <c r="AO149" s="523">
        <v>0.0</v>
      </c>
      <c r="AP149" s="523">
        <v>0.0</v>
      </c>
      <c r="AQ149" s="523">
        <v>0.0</v>
      </c>
      <c r="AR149" s="523">
        <v>0.0</v>
      </c>
      <c r="AS149" s="523">
        <v>0.0</v>
      </c>
      <c r="AT149" s="523">
        <v>0.0</v>
      </c>
      <c r="AU149" s="523">
        <v>0.0</v>
      </c>
      <c r="AV149" s="523">
        <v>0.0</v>
      </c>
      <c r="AW149" s="523">
        <v>0.0</v>
      </c>
      <c r="AX149" s="523">
        <v>0.0</v>
      </c>
      <c r="AY149" s="523">
        <v>0.0</v>
      </c>
      <c r="AZ149" s="523">
        <v>0.0</v>
      </c>
      <c r="BA149" s="523">
        <v>0.0</v>
      </c>
      <c r="BB149" s="523">
        <v>0.0</v>
      </c>
      <c r="BC149" s="523">
        <v>0.0</v>
      </c>
      <c r="BD149" s="523">
        <v>0.0</v>
      </c>
      <c r="BE149" s="523">
        <v>0.0</v>
      </c>
      <c r="BF149" s="515">
        <v>0.0</v>
      </c>
      <c r="BG149" s="510"/>
      <c r="BH149" s="511">
        <v>0.0</v>
      </c>
      <c r="BI149" s="512">
        <f t="shared" si="14"/>
        <v>0</v>
      </c>
      <c r="BJ149" s="511">
        <v>0.0</v>
      </c>
      <c r="BK149" s="513"/>
      <c r="BL149" s="514">
        <f t="shared" si="15"/>
        <v>0</v>
      </c>
      <c r="BM149" s="428"/>
      <c r="BN149" s="428"/>
    </row>
    <row r="150" outlineLevel="3">
      <c r="A150" s="428"/>
      <c r="B150" s="428"/>
      <c r="C150" s="428"/>
      <c r="D150" s="428"/>
      <c r="E150" s="517"/>
      <c r="F150" s="517"/>
      <c r="G150" s="517"/>
      <c r="H150" s="517"/>
      <c r="I150" s="517"/>
      <c r="J150" s="517"/>
      <c r="K150" s="517"/>
      <c r="L150" s="517"/>
      <c r="M150" s="517"/>
      <c r="N150" s="517"/>
      <c r="O150" s="517"/>
      <c r="P150" s="517"/>
      <c r="Q150" s="517"/>
      <c r="R150" s="517"/>
      <c r="S150" s="517"/>
      <c r="T150" s="517"/>
      <c r="U150" s="517"/>
      <c r="V150" s="517"/>
      <c r="W150" s="517"/>
      <c r="X150" s="517"/>
      <c r="Y150" s="517"/>
      <c r="Z150" s="517"/>
      <c r="AA150" s="517"/>
      <c r="AB150" s="517"/>
      <c r="AC150" s="517"/>
      <c r="AD150" s="517"/>
      <c r="AE150" s="517"/>
      <c r="AF150" s="517"/>
      <c r="AG150" s="517"/>
      <c r="AH150" s="517"/>
      <c r="AI150" s="517"/>
      <c r="AJ150" s="517"/>
      <c r="AK150" s="517"/>
      <c r="AL150" s="517"/>
      <c r="AM150" s="517"/>
      <c r="AN150" s="517"/>
      <c r="AO150" s="517"/>
      <c r="AP150" s="517"/>
      <c r="AQ150" s="517"/>
      <c r="AR150" s="517"/>
      <c r="AS150" s="517"/>
      <c r="AT150" s="517"/>
      <c r="AU150" s="517"/>
      <c r="AV150" s="517"/>
      <c r="AW150" s="517"/>
      <c r="AX150" s="517"/>
      <c r="AY150" s="517"/>
      <c r="AZ150" s="517"/>
      <c r="BA150" s="517"/>
      <c r="BB150" s="517"/>
      <c r="BC150" s="517"/>
      <c r="BD150" s="517"/>
      <c r="BE150" s="517"/>
      <c r="BF150" s="517"/>
      <c r="BG150" s="517"/>
      <c r="BH150" s="517"/>
      <c r="BI150" s="517"/>
      <c r="BJ150" s="517"/>
      <c r="BK150" s="517"/>
      <c r="BL150" s="517"/>
      <c r="BM150" s="428"/>
      <c r="BN150" s="428"/>
    </row>
    <row r="151" outlineLevel="3">
      <c r="A151" s="428"/>
      <c r="B151" s="428"/>
      <c r="C151" s="428"/>
      <c r="D151" s="428"/>
      <c r="E151" s="428"/>
      <c r="F151" s="428"/>
      <c r="G151" s="428"/>
      <c r="H151" s="428"/>
      <c r="I151" s="428"/>
      <c r="J151" s="428"/>
      <c r="K151" s="428"/>
      <c r="L151" s="428"/>
      <c r="M151" s="428"/>
      <c r="N151" s="428"/>
      <c r="O151" s="428"/>
      <c r="P151" s="428"/>
      <c r="Q151" s="428"/>
      <c r="R151" s="428"/>
      <c r="S151" s="428"/>
      <c r="T151" s="428"/>
      <c r="U151" s="428"/>
      <c r="V151" s="428"/>
      <c r="W151" s="428"/>
      <c r="X151" s="428"/>
      <c r="Y151" s="428"/>
      <c r="Z151" s="428"/>
      <c r="AA151" s="428"/>
      <c r="AB151" s="428"/>
      <c r="AC151" s="428"/>
      <c r="AD151" s="428"/>
      <c r="AE151" s="428"/>
      <c r="AF151" s="428"/>
      <c r="AG151" s="428"/>
      <c r="AH151" s="428"/>
      <c r="AI151" s="428"/>
      <c r="AJ151" s="428"/>
      <c r="AK151" s="428"/>
      <c r="AL151" s="428"/>
      <c r="AM151" s="428"/>
      <c r="AN151" s="428"/>
      <c r="AO151" s="428"/>
      <c r="AP151" s="428"/>
      <c r="AQ151" s="428"/>
      <c r="AR151" s="428"/>
      <c r="AS151" s="428"/>
      <c r="AT151" s="428"/>
      <c r="AU151" s="428"/>
      <c r="AV151" s="428"/>
      <c r="AW151" s="428"/>
      <c r="AX151" s="428"/>
      <c r="AY151" s="428"/>
      <c r="AZ151" s="428"/>
      <c r="BA151" s="428"/>
      <c r="BB151" s="428"/>
      <c r="BC151" s="428"/>
      <c r="BD151" s="428"/>
      <c r="BE151" s="428"/>
      <c r="BF151" s="428"/>
      <c r="BG151" s="428"/>
      <c r="BH151" s="428"/>
      <c r="BI151" s="428"/>
      <c r="BJ151" s="428"/>
      <c r="BK151" s="428"/>
      <c r="BL151" s="428"/>
      <c r="BM151" s="428"/>
      <c r="BN151" s="428"/>
    </row>
    <row r="152" ht="7.5" customHeight="1" outlineLevel="2">
      <c r="A152" s="428"/>
      <c r="B152" s="428"/>
      <c r="C152" s="428"/>
      <c r="D152" s="428"/>
      <c r="E152" s="428"/>
      <c r="F152" s="428"/>
      <c r="G152" s="428"/>
      <c r="H152" s="428"/>
      <c r="I152" s="428"/>
      <c r="J152" s="428"/>
      <c r="K152" s="428"/>
      <c r="L152" s="428"/>
      <c r="M152" s="428"/>
      <c r="N152" s="428"/>
      <c r="O152" s="428"/>
      <c r="P152" s="428"/>
      <c r="Q152" s="428"/>
      <c r="R152" s="428"/>
      <c r="S152" s="428"/>
      <c r="T152" s="428"/>
      <c r="U152" s="428"/>
      <c r="V152" s="428"/>
      <c r="W152" s="428"/>
      <c r="X152" s="428"/>
      <c r="Y152" s="428"/>
      <c r="Z152" s="428"/>
      <c r="AA152" s="428"/>
      <c r="AB152" s="428"/>
      <c r="AC152" s="428"/>
      <c r="AD152" s="428"/>
      <c r="AE152" s="428"/>
      <c r="AF152" s="428"/>
      <c r="AG152" s="428"/>
      <c r="AH152" s="428"/>
      <c r="AI152" s="428"/>
      <c r="AJ152" s="428"/>
      <c r="AK152" s="428"/>
      <c r="AL152" s="428"/>
      <c r="AM152" s="428"/>
      <c r="AN152" s="428"/>
      <c r="AO152" s="428"/>
      <c r="AP152" s="428"/>
      <c r="AQ152" s="428"/>
      <c r="AR152" s="428"/>
      <c r="AS152" s="428"/>
      <c r="AT152" s="428"/>
      <c r="AU152" s="428"/>
      <c r="AV152" s="428"/>
      <c r="AW152" s="428"/>
      <c r="AX152" s="428"/>
      <c r="AY152" s="428"/>
      <c r="AZ152" s="428"/>
      <c r="BA152" s="428"/>
      <c r="BB152" s="428"/>
      <c r="BC152" s="428"/>
      <c r="BD152" s="428"/>
      <c r="BE152" s="428"/>
      <c r="BF152" s="428"/>
      <c r="BG152" s="428"/>
      <c r="BH152" s="428"/>
      <c r="BI152" s="428"/>
      <c r="BJ152" s="428"/>
      <c r="BK152" s="428"/>
      <c r="BL152" s="428"/>
      <c r="BM152" s="428"/>
      <c r="BN152" s="428"/>
    </row>
    <row r="153" outlineLevel="2">
      <c r="A153" s="428"/>
      <c r="B153" s="428"/>
      <c r="C153" s="478"/>
      <c r="D153" s="479" t="s">
        <v>203</v>
      </c>
      <c r="E153" s="181"/>
      <c r="F153" s="480" t="s">
        <v>272</v>
      </c>
      <c r="G153" s="480" t="s">
        <v>273</v>
      </c>
      <c r="H153" s="480" t="s">
        <v>188</v>
      </c>
      <c r="I153" s="480" t="s">
        <v>177</v>
      </c>
      <c r="J153" s="481" t="s">
        <v>206</v>
      </c>
      <c r="K153" s="428"/>
      <c r="L153" s="428"/>
      <c r="M153" s="428"/>
      <c r="N153" s="428"/>
      <c r="O153" s="428"/>
      <c r="P153" s="428"/>
      <c r="Q153" s="428"/>
      <c r="R153" s="428"/>
      <c r="S153" s="428"/>
      <c r="T153" s="428"/>
      <c r="U153" s="428"/>
      <c r="V153" s="428"/>
      <c r="W153" s="428"/>
      <c r="X153" s="428"/>
      <c r="Y153" s="428"/>
      <c r="Z153" s="428"/>
      <c r="AA153" s="428"/>
      <c r="AB153" s="428"/>
      <c r="AC153" s="428"/>
      <c r="AD153" s="428"/>
      <c r="AE153" s="428"/>
      <c r="AF153" s="428"/>
      <c r="AG153" s="428"/>
      <c r="AH153" s="428"/>
      <c r="AI153" s="428"/>
      <c r="AJ153" s="428"/>
      <c r="AK153" s="428"/>
      <c r="AL153" s="428"/>
      <c r="AM153" s="428"/>
      <c r="AN153" s="428"/>
      <c r="AO153" s="428"/>
      <c r="AP153" s="428"/>
      <c r="AQ153" s="428"/>
      <c r="AR153" s="428"/>
      <c r="AS153" s="428"/>
      <c r="AT153" s="428"/>
      <c r="AU153" s="428"/>
      <c r="AV153" s="428"/>
      <c r="AW153" s="428"/>
      <c r="AX153" s="428"/>
      <c r="AY153" s="428"/>
      <c r="AZ153" s="428"/>
      <c r="BA153" s="428"/>
      <c r="BB153" s="428"/>
      <c r="BC153" s="428"/>
      <c r="BD153" s="428"/>
      <c r="BE153" s="428"/>
      <c r="BF153" s="482" t="s">
        <v>207</v>
      </c>
      <c r="BG153" s="428"/>
      <c r="BH153" s="483"/>
      <c r="BI153" s="484" t="s">
        <v>191</v>
      </c>
      <c r="BJ153" s="485"/>
      <c r="BK153" s="486" t="s">
        <v>177</v>
      </c>
      <c r="BL153" s="468" t="s">
        <v>208</v>
      </c>
      <c r="BM153" s="428"/>
      <c r="BN153" s="428"/>
    </row>
    <row r="154" outlineLevel="2">
      <c r="A154" s="428"/>
      <c r="B154" s="428"/>
      <c r="C154" s="428"/>
      <c r="D154" s="487" t="s">
        <v>190</v>
      </c>
      <c r="E154" s="181"/>
      <c r="F154" s="488" t="s">
        <v>274</v>
      </c>
      <c r="G154" s="488" t="s">
        <v>275</v>
      </c>
      <c r="H154" s="489">
        <v>0.0</v>
      </c>
      <c r="I154" s="490">
        <v>0.0</v>
      </c>
      <c r="J154" s="491" t="str">
        <f>IFERROR(I154/H154)</f>
        <v/>
      </c>
      <c r="K154" s="428"/>
      <c r="L154" s="428"/>
      <c r="M154" s="428"/>
      <c r="N154" s="428"/>
      <c r="O154" s="428"/>
      <c r="P154" s="428"/>
      <c r="Q154" s="428"/>
      <c r="R154" s="428"/>
      <c r="S154" s="428"/>
      <c r="T154" s="428"/>
      <c r="U154" s="428"/>
      <c r="V154" s="428"/>
      <c r="W154" s="428"/>
      <c r="X154" s="428"/>
      <c r="Y154" s="428"/>
      <c r="Z154" s="428"/>
      <c r="AA154" s="428"/>
      <c r="AB154" s="428"/>
      <c r="AC154" s="428"/>
      <c r="AD154" s="428"/>
      <c r="AE154" s="428"/>
      <c r="AF154" s="428"/>
      <c r="AG154" s="428"/>
      <c r="AH154" s="428"/>
      <c r="AI154" s="428"/>
      <c r="AJ154" s="428"/>
      <c r="AK154" s="428"/>
      <c r="AL154" s="428"/>
      <c r="AM154" s="428"/>
      <c r="AN154" s="428"/>
      <c r="AO154" s="428"/>
      <c r="AP154" s="428"/>
      <c r="AQ154" s="428"/>
      <c r="AR154" s="428"/>
      <c r="AS154" s="428"/>
      <c r="AT154" s="428"/>
      <c r="AU154" s="428"/>
      <c r="AV154" s="428"/>
      <c r="AW154" s="428"/>
      <c r="AX154" s="428"/>
      <c r="AY154" s="428"/>
      <c r="AZ154" s="428"/>
      <c r="BA154" s="428"/>
      <c r="BB154" s="428"/>
      <c r="BC154" s="428"/>
      <c r="BD154" s="428"/>
      <c r="BE154" s="428"/>
      <c r="BF154" s="492">
        <f>SUM(BF159:BF168)</f>
        <v>0</v>
      </c>
      <c r="BG154" s="428"/>
      <c r="BH154" s="493" t="s">
        <v>211</v>
      </c>
      <c r="BI154" s="519"/>
      <c r="BJ154" s="495" t="str">
        <f>if(BL154=1,"1","0")</f>
        <v>0</v>
      </c>
      <c r="BK154" s="496">
        <v>0.0</v>
      </c>
      <c r="BL154" s="520">
        <f>AVERAGE(BI159:BI168)</f>
        <v>0</v>
      </c>
      <c r="BM154" s="428"/>
      <c r="BN154" s="428"/>
    </row>
    <row r="155" ht="7.5" customHeight="1" outlineLevel="3">
      <c r="A155" s="428"/>
      <c r="B155" s="428"/>
      <c r="C155" s="428"/>
      <c r="D155" s="428"/>
      <c r="E155" s="428"/>
      <c r="F155" s="428"/>
      <c r="G155" s="428"/>
      <c r="H155" s="428"/>
      <c r="I155" s="428"/>
      <c r="J155" s="428"/>
      <c r="K155" s="428"/>
      <c r="L155" s="428"/>
      <c r="M155" s="428"/>
      <c r="N155" s="428"/>
      <c r="O155" s="428"/>
      <c r="P155" s="428"/>
      <c r="Q155" s="428"/>
      <c r="R155" s="428"/>
      <c r="S155" s="428"/>
      <c r="T155" s="428"/>
      <c r="U155" s="428"/>
      <c r="V155" s="428"/>
      <c r="W155" s="428"/>
      <c r="X155" s="428"/>
      <c r="Y155" s="428"/>
      <c r="Z155" s="428"/>
      <c r="AA155" s="428"/>
      <c r="AB155" s="428"/>
      <c r="AC155" s="428"/>
      <c r="AD155" s="428"/>
      <c r="AE155" s="428"/>
      <c r="AF155" s="428"/>
      <c r="AG155" s="428"/>
      <c r="AH155" s="428"/>
      <c r="AI155" s="428"/>
      <c r="AJ155" s="428"/>
      <c r="AK155" s="428"/>
      <c r="AL155" s="428"/>
      <c r="AM155" s="428"/>
      <c r="AN155" s="428"/>
      <c r="AO155" s="428"/>
      <c r="AP155" s="428"/>
      <c r="AQ155" s="428"/>
      <c r="AR155" s="428"/>
      <c r="AS155" s="428"/>
      <c r="AT155" s="428"/>
      <c r="AU155" s="428"/>
      <c r="AV155" s="428"/>
      <c r="AW155" s="428"/>
      <c r="AX155" s="428"/>
      <c r="AY155" s="428"/>
      <c r="AZ155" s="428"/>
      <c r="BA155" s="428"/>
      <c r="BB155" s="428"/>
      <c r="BC155" s="428"/>
      <c r="BD155" s="428"/>
      <c r="BE155" s="428"/>
      <c r="BF155" s="428"/>
      <c r="BG155" s="428"/>
      <c r="BH155" s="428"/>
      <c r="BI155" s="428"/>
      <c r="BJ155" s="428"/>
      <c r="BK155" s="428"/>
      <c r="BL155" s="428"/>
      <c r="BM155" s="428"/>
      <c r="BN155" s="428"/>
    </row>
    <row r="156" outlineLevel="3">
      <c r="A156" s="428"/>
      <c r="B156" s="428"/>
      <c r="C156" s="428"/>
      <c r="D156" s="428"/>
      <c r="E156" s="498" t="s">
        <v>212</v>
      </c>
      <c r="F156" s="499" t="s">
        <v>213</v>
      </c>
      <c r="G156" s="498" t="s">
        <v>214</v>
      </c>
      <c r="H156" s="521"/>
      <c r="I156" s="521"/>
      <c r="J156" s="500"/>
      <c r="K156" s="182"/>
      <c r="L156" s="182"/>
      <c r="M156" s="182"/>
      <c r="N156" s="182"/>
      <c r="O156" s="182"/>
      <c r="P156" s="182"/>
      <c r="Q156" s="182"/>
      <c r="R156" s="182"/>
      <c r="S156" s="182"/>
      <c r="T156" s="182"/>
      <c r="U156" s="182"/>
      <c r="V156" s="182"/>
      <c r="W156" s="182"/>
      <c r="X156" s="182"/>
      <c r="Y156" s="182"/>
      <c r="Z156" s="182"/>
      <c r="AA156" s="182"/>
      <c r="AB156" s="182"/>
      <c r="AC156" s="182"/>
      <c r="AD156" s="182"/>
      <c r="AE156" s="182"/>
      <c r="AF156" s="182"/>
      <c r="AG156" s="182"/>
      <c r="AH156" s="182"/>
      <c r="AI156" s="182"/>
      <c r="AJ156" s="182"/>
      <c r="AK156" s="182"/>
      <c r="AL156" s="182"/>
      <c r="AM156" s="182"/>
      <c r="AN156" s="182"/>
      <c r="AO156" s="182"/>
      <c r="AP156" s="182"/>
      <c r="AQ156" s="182"/>
      <c r="AR156" s="182"/>
      <c r="AS156" s="182"/>
      <c r="AT156" s="182"/>
      <c r="AU156" s="182"/>
      <c r="AV156" s="182"/>
      <c r="AW156" s="182"/>
      <c r="AX156" s="182"/>
      <c r="AY156" s="182"/>
      <c r="AZ156" s="182"/>
      <c r="BA156" s="182"/>
      <c r="BB156" s="182"/>
      <c r="BC156" s="182"/>
      <c r="BD156" s="182"/>
      <c r="BE156" s="181"/>
      <c r="BF156" s="501" t="s">
        <v>187</v>
      </c>
      <c r="BG156" s="479" t="s">
        <v>217</v>
      </c>
      <c r="BH156" s="182"/>
      <c r="BI156" s="182"/>
      <c r="BJ156" s="181"/>
      <c r="BK156" s="501" t="s">
        <v>167</v>
      </c>
      <c r="BL156" s="501" t="s">
        <v>218</v>
      </c>
      <c r="BM156" s="428"/>
      <c r="BN156" s="428"/>
    </row>
    <row r="157" outlineLevel="3">
      <c r="A157" s="428"/>
      <c r="B157" s="428"/>
      <c r="C157" s="428"/>
      <c r="D157" s="428"/>
      <c r="E157" s="199"/>
      <c r="F157" s="199"/>
      <c r="G157" s="199"/>
      <c r="H157" s="199"/>
      <c r="I157" s="199"/>
      <c r="J157" s="502" t="s">
        <v>219</v>
      </c>
      <c r="K157" s="182"/>
      <c r="L157" s="182"/>
      <c r="M157" s="181"/>
      <c r="N157" s="502" t="s">
        <v>220</v>
      </c>
      <c r="O157" s="182"/>
      <c r="P157" s="182"/>
      <c r="Q157" s="181"/>
      <c r="R157" s="502" t="s">
        <v>221</v>
      </c>
      <c r="S157" s="182"/>
      <c r="T157" s="182"/>
      <c r="U157" s="181"/>
      <c r="V157" s="502" t="s">
        <v>222</v>
      </c>
      <c r="W157" s="182"/>
      <c r="X157" s="182"/>
      <c r="Y157" s="181"/>
      <c r="Z157" s="502" t="s">
        <v>223</v>
      </c>
      <c r="AA157" s="182"/>
      <c r="AB157" s="182"/>
      <c r="AC157" s="181"/>
      <c r="AD157" s="502" t="s">
        <v>224</v>
      </c>
      <c r="AE157" s="182"/>
      <c r="AF157" s="182"/>
      <c r="AG157" s="181"/>
      <c r="AH157" s="502" t="s">
        <v>225</v>
      </c>
      <c r="AI157" s="182"/>
      <c r="AJ157" s="182"/>
      <c r="AK157" s="181"/>
      <c r="AL157" s="502" t="s">
        <v>226</v>
      </c>
      <c r="AM157" s="182"/>
      <c r="AN157" s="182"/>
      <c r="AO157" s="181"/>
      <c r="AP157" s="502" t="s">
        <v>227</v>
      </c>
      <c r="AQ157" s="182"/>
      <c r="AR157" s="182"/>
      <c r="AS157" s="181"/>
      <c r="AT157" s="502" t="s">
        <v>228</v>
      </c>
      <c r="AU157" s="182"/>
      <c r="AV157" s="182"/>
      <c r="AW157" s="181"/>
      <c r="AX157" s="502" t="s">
        <v>229</v>
      </c>
      <c r="AY157" s="182"/>
      <c r="AZ157" s="182"/>
      <c r="BA157" s="181"/>
      <c r="BB157" s="502" t="s">
        <v>230</v>
      </c>
      <c r="BC157" s="182"/>
      <c r="BD157" s="182"/>
      <c r="BE157" s="181"/>
      <c r="BF157" s="199"/>
      <c r="BG157" s="503" t="s">
        <v>231</v>
      </c>
      <c r="BH157" s="504" t="s">
        <v>232</v>
      </c>
      <c r="BI157" s="503" t="s">
        <v>233</v>
      </c>
      <c r="BJ157" s="504" t="s">
        <v>234</v>
      </c>
      <c r="BK157" s="199"/>
      <c r="BL157" s="199"/>
      <c r="BM157" s="428"/>
      <c r="BN157" s="428"/>
    </row>
    <row r="158" outlineLevel="3">
      <c r="A158" s="428"/>
      <c r="B158" s="428"/>
      <c r="C158" s="428"/>
      <c r="D158" s="428"/>
      <c r="E158" s="183"/>
      <c r="F158" s="183"/>
      <c r="G158" s="183"/>
      <c r="H158" s="183"/>
      <c r="I158" s="183"/>
      <c r="J158" s="505">
        <v>1.0</v>
      </c>
      <c r="K158" s="505">
        <v>2.0</v>
      </c>
      <c r="L158" s="505">
        <v>3.0</v>
      </c>
      <c r="M158" s="505">
        <v>4.0</v>
      </c>
      <c r="N158" s="505">
        <v>1.0</v>
      </c>
      <c r="O158" s="505">
        <v>2.0</v>
      </c>
      <c r="P158" s="505">
        <v>3.0</v>
      </c>
      <c r="Q158" s="505">
        <v>4.0</v>
      </c>
      <c r="R158" s="505">
        <v>1.0</v>
      </c>
      <c r="S158" s="505">
        <v>2.0</v>
      </c>
      <c r="T158" s="505">
        <v>3.0</v>
      </c>
      <c r="U158" s="505">
        <v>4.0</v>
      </c>
      <c r="V158" s="505">
        <v>1.0</v>
      </c>
      <c r="W158" s="505">
        <v>2.0</v>
      </c>
      <c r="X158" s="505">
        <v>3.0</v>
      </c>
      <c r="Y158" s="505">
        <v>4.0</v>
      </c>
      <c r="Z158" s="505">
        <v>1.0</v>
      </c>
      <c r="AA158" s="505">
        <v>2.0</v>
      </c>
      <c r="AB158" s="505">
        <v>3.0</v>
      </c>
      <c r="AC158" s="505">
        <v>4.0</v>
      </c>
      <c r="AD158" s="505">
        <v>1.0</v>
      </c>
      <c r="AE158" s="505">
        <v>2.0</v>
      </c>
      <c r="AF158" s="505">
        <v>3.0</v>
      </c>
      <c r="AG158" s="505">
        <v>4.0</v>
      </c>
      <c r="AH158" s="505">
        <v>1.0</v>
      </c>
      <c r="AI158" s="505">
        <v>2.0</v>
      </c>
      <c r="AJ158" s="505">
        <v>3.0</v>
      </c>
      <c r="AK158" s="505">
        <v>4.0</v>
      </c>
      <c r="AL158" s="505">
        <v>1.0</v>
      </c>
      <c r="AM158" s="505">
        <v>2.0</v>
      </c>
      <c r="AN158" s="505">
        <v>3.0</v>
      </c>
      <c r="AO158" s="505">
        <v>4.0</v>
      </c>
      <c r="AP158" s="505">
        <v>1.0</v>
      </c>
      <c r="AQ158" s="505">
        <v>2.0</v>
      </c>
      <c r="AR158" s="505">
        <v>3.0</v>
      </c>
      <c r="AS158" s="505">
        <v>4.0</v>
      </c>
      <c r="AT158" s="505">
        <v>1.0</v>
      </c>
      <c r="AU158" s="505">
        <v>2.0</v>
      </c>
      <c r="AV158" s="505">
        <v>3.0</v>
      </c>
      <c r="AW158" s="505">
        <v>4.0</v>
      </c>
      <c r="AX158" s="505">
        <v>1.0</v>
      </c>
      <c r="AY158" s="505">
        <v>2.0</v>
      </c>
      <c r="AZ158" s="505">
        <v>3.0</v>
      </c>
      <c r="BA158" s="505">
        <v>4.0</v>
      </c>
      <c r="BB158" s="505">
        <v>1.0</v>
      </c>
      <c r="BC158" s="505">
        <v>2.0</v>
      </c>
      <c r="BD158" s="505">
        <v>3.0</v>
      </c>
      <c r="BE158" s="505">
        <v>4.0</v>
      </c>
      <c r="BF158" s="183"/>
      <c r="BG158" s="183"/>
      <c r="BH158" s="183"/>
      <c r="BI158" s="183"/>
      <c r="BJ158" s="183"/>
      <c r="BK158" s="183"/>
      <c r="BL158" s="183"/>
      <c r="BM158" s="428"/>
      <c r="BN158" s="428"/>
    </row>
    <row r="159" outlineLevel="3">
      <c r="A159" s="428"/>
      <c r="B159" s="428"/>
      <c r="C159" s="428"/>
      <c r="D159" s="428"/>
      <c r="E159" s="486">
        <v>1.0</v>
      </c>
      <c r="F159" s="528"/>
      <c r="G159" s="506"/>
      <c r="H159" s="507"/>
      <c r="I159" s="507"/>
      <c r="J159" s="523">
        <v>0.0</v>
      </c>
      <c r="K159" s="523">
        <v>0.0</v>
      </c>
      <c r="L159" s="523">
        <v>0.0</v>
      </c>
      <c r="M159" s="523">
        <v>0.0</v>
      </c>
      <c r="N159" s="523">
        <v>0.0</v>
      </c>
      <c r="O159" s="523">
        <v>0.0</v>
      </c>
      <c r="P159" s="523">
        <v>0.0</v>
      </c>
      <c r="Q159" s="523">
        <v>0.0</v>
      </c>
      <c r="R159" s="523">
        <v>0.0</v>
      </c>
      <c r="S159" s="523">
        <v>0.0</v>
      </c>
      <c r="T159" s="523">
        <v>0.0</v>
      </c>
      <c r="U159" s="523">
        <v>0.0</v>
      </c>
      <c r="V159" s="523">
        <v>0.0</v>
      </c>
      <c r="W159" s="523">
        <v>0.0</v>
      </c>
      <c r="X159" s="523">
        <v>0.0</v>
      </c>
      <c r="Y159" s="523">
        <v>0.0</v>
      </c>
      <c r="Z159" s="523">
        <v>0.0</v>
      </c>
      <c r="AA159" s="523">
        <v>0.0</v>
      </c>
      <c r="AB159" s="523">
        <v>0.0</v>
      </c>
      <c r="AC159" s="523">
        <v>0.0</v>
      </c>
      <c r="AD159" s="523">
        <v>0.0</v>
      </c>
      <c r="AE159" s="523">
        <v>0.0</v>
      </c>
      <c r="AF159" s="523">
        <v>0.0</v>
      </c>
      <c r="AG159" s="523">
        <v>0.0</v>
      </c>
      <c r="AH159" s="523">
        <v>0.0</v>
      </c>
      <c r="AI159" s="523">
        <v>0.0</v>
      </c>
      <c r="AJ159" s="523">
        <v>0.0</v>
      </c>
      <c r="AK159" s="523">
        <v>0.0</v>
      </c>
      <c r="AL159" s="523">
        <v>0.0</v>
      </c>
      <c r="AM159" s="523">
        <v>0.0</v>
      </c>
      <c r="AN159" s="523">
        <v>0.0</v>
      </c>
      <c r="AO159" s="523">
        <v>0.0</v>
      </c>
      <c r="AP159" s="523">
        <v>0.0</v>
      </c>
      <c r="AQ159" s="523">
        <v>0.0</v>
      </c>
      <c r="AR159" s="523">
        <v>0.0</v>
      </c>
      <c r="AS159" s="523">
        <v>0.0</v>
      </c>
      <c r="AT159" s="523">
        <v>0.0</v>
      </c>
      <c r="AU159" s="523">
        <v>0.0</v>
      </c>
      <c r="AV159" s="523">
        <v>0.0</v>
      </c>
      <c r="AW159" s="523">
        <v>0.0</v>
      </c>
      <c r="AX159" s="523">
        <v>0.0</v>
      </c>
      <c r="AY159" s="523">
        <v>0.0</v>
      </c>
      <c r="AZ159" s="523">
        <v>0.0</v>
      </c>
      <c r="BA159" s="523">
        <v>0.0</v>
      </c>
      <c r="BB159" s="523">
        <v>0.0</v>
      </c>
      <c r="BC159" s="523">
        <v>0.0</v>
      </c>
      <c r="BD159" s="523">
        <v>0.0</v>
      </c>
      <c r="BE159" s="523">
        <v>0.0</v>
      </c>
      <c r="BF159" s="515">
        <v>0.0</v>
      </c>
      <c r="BG159" s="510"/>
      <c r="BH159" s="511">
        <v>0.0</v>
      </c>
      <c r="BI159" s="512">
        <f t="shared" ref="BI159:BI168" si="16">iferror(AVERAGE(J159:BE159))</f>
        <v>0</v>
      </c>
      <c r="BJ159" s="511">
        <v>0.0</v>
      </c>
      <c r="BK159" s="513"/>
      <c r="BL159" s="514">
        <f>iferror((BH159+BJ159)/100)</f>
        <v>0</v>
      </c>
      <c r="BM159" s="428"/>
      <c r="BN159" s="428"/>
    </row>
    <row r="160" outlineLevel="3">
      <c r="A160" s="428"/>
      <c r="B160" s="428"/>
      <c r="C160" s="428"/>
      <c r="D160" s="428"/>
      <c r="E160" s="486">
        <v>2.0</v>
      </c>
      <c r="F160" s="529"/>
      <c r="G160" s="506"/>
      <c r="H160" s="507"/>
      <c r="I160" s="507"/>
      <c r="J160" s="523">
        <v>0.0</v>
      </c>
      <c r="K160" s="523">
        <v>0.0</v>
      </c>
      <c r="L160" s="523">
        <v>0.0</v>
      </c>
      <c r="M160" s="523">
        <v>0.0</v>
      </c>
      <c r="N160" s="523">
        <v>0.0</v>
      </c>
      <c r="O160" s="523">
        <v>0.0</v>
      </c>
      <c r="P160" s="523">
        <v>0.0</v>
      </c>
      <c r="Q160" s="523">
        <v>0.0</v>
      </c>
      <c r="R160" s="523">
        <v>0.0</v>
      </c>
      <c r="S160" s="523">
        <v>0.0</v>
      </c>
      <c r="T160" s="523">
        <v>0.0</v>
      </c>
      <c r="U160" s="523">
        <v>0.0</v>
      </c>
      <c r="V160" s="523">
        <v>0.0</v>
      </c>
      <c r="W160" s="523">
        <v>0.0</v>
      </c>
      <c r="X160" s="523">
        <v>0.0</v>
      </c>
      <c r="Y160" s="523">
        <v>0.0</v>
      </c>
      <c r="Z160" s="523">
        <v>0.0</v>
      </c>
      <c r="AA160" s="523">
        <v>0.0</v>
      </c>
      <c r="AB160" s="523">
        <v>0.0</v>
      </c>
      <c r="AC160" s="523">
        <v>0.0</v>
      </c>
      <c r="AD160" s="523">
        <v>0.0</v>
      </c>
      <c r="AE160" s="523">
        <v>0.0</v>
      </c>
      <c r="AF160" s="523">
        <v>0.0</v>
      </c>
      <c r="AG160" s="523">
        <v>0.0</v>
      </c>
      <c r="AH160" s="523">
        <v>0.0</v>
      </c>
      <c r="AI160" s="523">
        <v>0.0</v>
      </c>
      <c r="AJ160" s="523">
        <v>0.0</v>
      </c>
      <c r="AK160" s="523">
        <v>0.0</v>
      </c>
      <c r="AL160" s="523">
        <v>0.0</v>
      </c>
      <c r="AM160" s="523">
        <v>0.0</v>
      </c>
      <c r="AN160" s="523">
        <v>0.0</v>
      </c>
      <c r="AO160" s="523">
        <v>0.0</v>
      </c>
      <c r="AP160" s="523">
        <v>0.0</v>
      </c>
      <c r="AQ160" s="523">
        <v>0.0</v>
      </c>
      <c r="AR160" s="523">
        <v>0.0</v>
      </c>
      <c r="AS160" s="523">
        <v>0.0</v>
      </c>
      <c r="AT160" s="523">
        <v>0.0</v>
      </c>
      <c r="AU160" s="523">
        <v>0.0</v>
      </c>
      <c r="AV160" s="523">
        <v>0.0</v>
      </c>
      <c r="AW160" s="523">
        <v>0.0</v>
      </c>
      <c r="AX160" s="523">
        <v>0.0</v>
      </c>
      <c r="AY160" s="523">
        <v>0.0</v>
      </c>
      <c r="AZ160" s="523">
        <v>0.0</v>
      </c>
      <c r="BA160" s="523">
        <v>0.0</v>
      </c>
      <c r="BB160" s="523">
        <v>0.0</v>
      </c>
      <c r="BC160" s="523">
        <v>0.0</v>
      </c>
      <c r="BD160" s="523">
        <v>0.0</v>
      </c>
      <c r="BE160" s="523">
        <v>0.0</v>
      </c>
      <c r="BF160" s="515">
        <v>0.0</v>
      </c>
      <c r="BG160" s="510"/>
      <c r="BH160" s="511">
        <v>0.0</v>
      </c>
      <c r="BI160" s="512">
        <f t="shared" si="16"/>
        <v>0</v>
      </c>
      <c r="BJ160" s="511">
        <v>0.0</v>
      </c>
      <c r="BK160" s="513"/>
      <c r="BL160" s="514">
        <f t="shared" ref="BL160:BL168" si="17">(BH160+BJ160)/100</f>
        <v>0</v>
      </c>
      <c r="BM160" s="428"/>
      <c r="BN160" s="428"/>
    </row>
    <row r="161" outlineLevel="3">
      <c r="A161" s="428"/>
      <c r="B161" s="428"/>
      <c r="C161" s="248" t="s">
        <v>235</v>
      </c>
      <c r="D161" s="428"/>
      <c r="E161" s="486">
        <v>3.0</v>
      </c>
      <c r="F161" s="529"/>
      <c r="G161" s="506"/>
      <c r="H161" s="507"/>
      <c r="I161" s="507"/>
      <c r="J161" s="523">
        <v>0.0</v>
      </c>
      <c r="K161" s="523">
        <v>0.0</v>
      </c>
      <c r="L161" s="523">
        <v>0.0</v>
      </c>
      <c r="M161" s="523">
        <v>0.0</v>
      </c>
      <c r="N161" s="523">
        <v>0.0</v>
      </c>
      <c r="O161" s="523">
        <v>0.0</v>
      </c>
      <c r="P161" s="523">
        <v>0.0</v>
      </c>
      <c r="Q161" s="523">
        <v>0.0</v>
      </c>
      <c r="R161" s="523">
        <v>0.0</v>
      </c>
      <c r="S161" s="523">
        <v>0.0</v>
      </c>
      <c r="T161" s="523">
        <v>0.0</v>
      </c>
      <c r="U161" s="523">
        <v>0.0</v>
      </c>
      <c r="V161" s="523">
        <v>0.0</v>
      </c>
      <c r="W161" s="523">
        <v>0.0</v>
      </c>
      <c r="X161" s="523">
        <v>0.0</v>
      </c>
      <c r="Y161" s="523">
        <v>0.0</v>
      </c>
      <c r="Z161" s="523">
        <v>0.0</v>
      </c>
      <c r="AA161" s="523">
        <v>0.0</v>
      </c>
      <c r="AB161" s="523">
        <v>0.0</v>
      </c>
      <c r="AC161" s="523">
        <v>0.0</v>
      </c>
      <c r="AD161" s="523">
        <v>0.0</v>
      </c>
      <c r="AE161" s="523">
        <v>0.0</v>
      </c>
      <c r="AF161" s="523">
        <v>0.0</v>
      </c>
      <c r="AG161" s="523">
        <v>0.0</v>
      </c>
      <c r="AH161" s="523">
        <v>0.0</v>
      </c>
      <c r="AI161" s="523">
        <v>0.0</v>
      </c>
      <c r="AJ161" s="523">
        <v>0.0</v>
      </c>
      <c r="AK161" s="523">
        <v>0.0</v>
      </c>
      <c r="AL161" s="523">
        <v>0.0</v>
      </c>
      <c r="AM161" s="523">
        <v>0.0</v>
      </c>
      <c r="AN161" s="523">
        <v>0.0</v>
      </c>
      <c r="AO161" s="523">
        <v>0.0</v>
      </c>
      <c r="AP161" s="523">
        <v>0.0</v>
      </c>
      <c r="AQ161" s="523">
        <v>0.0</v>
      </c>
      <c r="AR161" s="523">
        <v>0.0</v>
      </c>
      <c r="AS161" s="523">
        <v>0.0</v>
      </c>
      <c r="AT161" s="523">
        <v>0.0</v>
      </c>
      <c r="AU161" s="523">
        <v>0.0</v>
      </c>
      <c r="AV161" s="523">
        <v>0.0</v>
      </c>
      <c r="AW161" s="523">
        <v>0.0</v>
      </c>
      <c r="AX161" s="523">
        <v>0.0</v>
      </c>
      <c r="AY161" s="523">
        <v>0.0</v>
      </c>
      <c r="AZ161" s="523">
        <v>0.0</v>
      </c>
      <c r="BA161" s="523">
        <v>0.0</v>
      </c>
      <c r="BB161" s="523">
        <v>0.0</v>
      </c>
      <c r="BC161" s="523">
        <v>0.0</v>
      </c>
      <c r="BD161" s="523">
        <v>0.0</v>
      </c>
      <c r="BE161" s="523">
        <v>0.0</v>
      </c>
      <c r="BF161" s="515">
        <v>0.0</v>
      </c>
      <c r="BG161" s="510"/>
      <c r="BH161" s="511">
        <v>0.0</v>
      </c>
      <c r="BI161" s="512">
        <f t="shared" si="16"/>
        <v>0</v>
      </c>
      <c r="BJ161" s="511">
        <v>0.0</v>
      </c>
      <c r="BK161" s="513"/>
      <c r="BL161" s="514">
        <f t="shared" si="17"/>
        <v>0</v>
      </c>
      <c r="BM161" s="428"/>
      <c r="BN161" s="428"/>
    </row>
    <row r="162" outlineLevel="3">
      <c r="A162" s="428"/>
      <c r="B162" s="428"/>
      <c r="C162" s="428"/>
      <c r="D162" s="428"/>
      <c r="E162" s="486">
        <v>4.0</v>
      </c>
      <c r="F162" s="529"/>
      <c r="G162" s="506"/>
      <c r="H162" s="507"/>
      <c r="I162" s="507"/>
      <c r="J162" s="523">
        <v>0.0</v>
      </c>
      <c r="K162" s="523">
        <v>0.0</v>
      </c>
      <c r="L162" s="523">
        <v>0.0</v>
      </c>
      <c r="M162" s="523">
        <v>0.0</v>
      </c>
      <c r="N162" s="523">
        <v>0.0</v>
      </c>
      <c r="O162" s="523">
        <v>0.0</v>
      </c>
      <c r="P162" s="523">
        <v>0.0</v>
      </c>
      <c r="Q162" s="523">
        <v>0.0</v>
      </c>
      <c r="R162" s="523">
        <v>0.0</v>
      </c>
      <c r="S162" s="523">
        <v>0.0</v>
      </c>
      <c r="T162" s="523">
        <v>0.0</v>
      </c>
      <c r="U162" s="523">
        <v>0.0</v>
      </c>
      <c r="V162" s="523">
        <v>0.0</v>
      </c>
      <c r="W162" s="523">
        <v>0.0</v>
      </c>
      <c r="X162" s="523">
        <v>0.0</v>
      </c>
      <c r="Y162" s="523">
        <v>0.0</v>
      </c>
      <c r="Z162" s="523">
        <v>0.0</v>
      </c>
      <c r="AA162" s="523">
        <v>0.0</v>
      </c>
      <c r="AB162" s="523">
        <v>0.0</v>
      </c>
      <c r="AC162" s="523">
        <v>0.0</v>
      </c>
      <c r="AD162" s="523">
        <v>0.0</v>
      </c>
      <c r="AE162" s="523">
        <v>0.0</v>
      </c>
      <c r="AF162" s="523">
        <v>0.0</v>
      </c>
      <c r="AG162" s="523">
        <v>0.0</v>
      </c>
      <c r="AH162" s="523">
        <v>0.0</v>
      </c>
      <c r="AI162" s="523">
        <v>0.0</v>
      </c>
      <c r="AJ162" s="523">
        <v>0.0</v>
      </c>
      <c r="AK162" s="523">
        <v>0.0</v>
      </c>
      <c r="AL162" s="523">
        <v>0.0</v>
      </c>
      <c r="AM162" s="523">
        <v>0.0</v>
      </c>
      <c r="AN162" s="523">
        <v>0.0</v>
      </c>
      <c r="AO162" s="523">
        <v>0.0</v>
      </c>
      <c r="AP162" s="523">
        <v>0.0</v>
      </c>
      <c r="AQ162" s="523">
        <v>0.0</v>
      </c>
      <c r="AR162" s="523">
        <v>0.0</v>
      </c>
      <c r="AS162" s="523">
        <v>0.0</v>
      </c>
      <c r="AT162" s="523">
        <v>0.0</v>
      </c>
      <c r="AU162" s="523">
        <v>0.0</v>
      </c>
      <c r="AV162" s="523">
        <v>0.0</v>
      </c>
      <c r="AW162" s="523">
        <v>0.0</v>
      </c>
      <c r="AX162" s="523">
        <v>0.0</v>
      </c>
      <c r="AY162" s="523">
        <v>0.0</v>
      </c>
      <c r="AZ162" s="523">
        <v>0.0</v>
      </c>
      <c r="BA162" s="523">
        <v>0.0</v>
      </c>
      <c r="BB162" s="523">
        <v>0.0</v>
      </c>
      <c r="BC162" s="523">
        <v>0.0</v>
      </c>
      <c r="BD162" s="523">
        <v>0.0</v>
      </c>
      <c r="BE162" s="523">
        <v>0.0</v>
      </c>
      <c r="BF162" s="515">
        <v>0.0</v>
      </c>
      <c r="BG162" s="510"/>
      <c r="BH162" s="511">
        <v>0.0</v>
      </c>
      <c r="BI162" s="512">
        <f t="shared" si="16"/>
        <v>0</v>
      </c>
      <c r="BJ162" s="511">
        <v>0.0</v>
      </c>
      <c r="BK162" s="513"/>
      <c r="BL162" s="514">
        <f t="shared" si="17"/>
        <v>0</v>
      </c>
      <c r="BM162" s="428"/>
      <c r="BN162" s="428"/>
    </row>
    <row r="163" outlineLevel="3">
      <c r="A163" s="428"/>
      <c r="B163" s="428"/>
      <c r="C163" s="428"/>
      <c r="D163" s="428"/>
      <c r="E163" s="486">
        <v>5.0</v>
      </c>
      <c r="F163" s="529"/>
      <c r="G163" s="506"/>
      <c r="H163" s="507"/>
      <c r="I163" s="507"/>
      <c r="J163" s="523">
        <v>0.0</v>
      </c>
      <c r="K163" s="523">
        <v>0.0</v>
      </c>
      <c r="L163" s="523">
        <v>0.0</v>
      </c>
      <c r="M163" s="523">
        <v>0.0</v>
      </c>
      <c r="N163" s="523">
        <v>0.0</v>
      </c>
      <c r="O163" s="523">
        <v>0.0</v>
      </c>
      <c r="P163" s="523">
        <v>0.0</v>
      </c>
      <c r="Q163" s="523">
        <v>0.0</v>
      </c>
      <c r="R163" s="523">
        <v>0.0</v>
      </c>
      <c r="S163" s="523">
        <v>0.0</v>
      </c>
      <c r="T163" s="523">
        <v>0.0</v>
      </c>
      <c r="U163" s="523">
        <v>0.0</v>
      </c>
      <c r="V163" s="523">
        <v>0.0</v>
      </c>
      <c r="W163" s="523">
        <v>0.0</v>
      </c>
      <c r="X163" s="523">
        <v>0.0</v>
      </c>
      <c r="Y163" s="523">
        <v>0.0</v>
      </c>
      <c r="Z163" s="523">
        <v>0.0</v>
      </c>
      <c r="AA163" s="523">
        <v>0.0</v>
      </c>
      <c r="AB163" s="523">
        <v>0.0</v>
      </c>
      <c r="AC163" s="523">
        <v>0.0</v>
      </c>
      <c r="AD163" s="523">
        <v>0.0</v>
      </c>
      <c r="AE163" s="523">
        <v>0.0</v>
      </c>
      <c r="AF163" s="523">
        <v>0.0</v>
      </c>
      <c r="AG163" s="523">
        <v>0.0</v>
      </c>
      <c r="AH163" s="523">
        <v>0.0</v>
      </c>
      <c r="AI163" s="523">
        <v>0.0</v>
      </c>
      <c r="AJ163" s="523">
        <v>0.0</v>
      </c>
      <c r="AK163" s="523">
        <v>0.0</v>
      </c>
      <c r="AL163" s="523">
        <v>0.0</v>
      </c>
      <c r="AM163" s="523">
        <v>0.0</v>
      </c>
      <c r="AN163" s="523">
        <v>0.0</v>
      </c>
      <c r="AO163" s="523">
        <v>0.0</v>
      </c>
      <c r="AP163" s="523">
        <v>0.0</v>
      </c>
      <c r="AQ163" s="523">
        <v>0.0</v>
      </c>
      <c r="AR163" s="523">
        <v>0.0</v>
      </c>
      <c r="AS163" s="523">
        <v>0.0</v>
      </c>
      <c r="AT163" s="523">
        <v>0.0</v>
      </c>
      <c r="AU163" s="523">
        <v>0.0</v>
      </c>
      <c r="AV163" s="523">
        <v>0.0</v>
      </c>
      <c r="AW163" s="523">
        <v>0.0</v>
      </c>
      <c r="AX163" s="523">
        <v>0.0</v>
      </c>
      <c r="AY163" s="523">
        <v>0.0</v>
      </c>
      <c r="AZ163" s="523">
        <v>0.0</v>
      </c>
      <c r="BA163" s="523">
        <v>0.0</v>
      </c>
      <c r="BB163" s="523">
        <v>0.0</v>
      </c>
      <c r="BC163" s="523">
        <v>0.0</v>
      </c>
      <c r="BD163" s="523">
        <v>0.0</v>
      </c>
      <c r="BE163" s="523">
        <v>0.0</v>
      </c>
      <c r="BF163" s="515">
        <v>0.0</v>
      </c>
      <c r="BG163" s="510"/>
      <c r="BH163" s="511">
        <v>0.0</v>
      </c>
      <c r="BI163" s="512">
        <f t="shared" si="16"/>
        <v>0</v>
      </c>
      <c r="BJ163" s="511">
        <v>0.0</v>
      </c>
      <c r="BK163" s="513"/>
      <c r="BL163" s="514">
        <f t="shared" si="17"/>
        <v>0</v>
      </c>
      <c r="BM163" s="428"/>
      <c r="BN163" s="428"/>
    </row>
    <row r="164" outlineLevel="3">
      <c r="A164" s="428"/>
      <c r="B164" s="428"/>
      <c r="C164" s="428"/>
      <c r="D164" s="428"/>
      <c r="E164" s="486">
        <v>6.0</v>
      </c>
      <c r="F164" s="529"/>
      <c r="G164" s="506"/>
      <c r="H164" s="507"/>
      <c r="I164" s="507"/>
      <c r="J164" s="523">
        <v>0.0</v>
      </c>
      <c r="K164" s="523">
        <v>0.0</v>
      </c>
      <c r="L164" s="523">
        <v>0.0</v>
      </c>
      <c r="M164" s="523">
        <v>0.0</v>
      </c>
      <c r="N164" s="523">
        <v>0.0</v>
      </c>
      <c r="O164" s="523">
        <v>0.0</v>
      </c>
      <c r="P164" s="523">
        <v>0.0</v>
      </c>
      <c r="Q164" s="523">
        <v>0.0</v>
      </c>
      <c r="R164" s="523">
        <v>0.0</v>
      </c>
      <c r="S164" s="523">
        <v>0.0</v>
      </c>
      <c r="T164" s="523">
        <v>0.0</v>
      </c>
      <c r="U164" s="523">
        <v>0.0</v>
      </c>
      <c r="V164" s="523">
        <v>0.0</v>
      </c>
      <c r="W164" s="523">
        <v>0.0</v>
      </c>
      <c r="X164" s="523">
        <v>0.0</v>
      </c>
      <c r="Y164" s="523">
        <v>0.0</v>
      </c>
      <c r="Z164" s="523">
        <v>0.0</v>
      </c>
      <c r="AA164" s="523">
        <v>0.0</v>
      </c>
      <c r="AB164" s="523">
        <v>0.0</v>
      </c>
      <c r="AC164" s="523">
        <v>0.0</v>
      </c>
      <c r="AD164" s="523">
        <v>0.0</v>
      </c>
      <c r="AE164" s="523">
        <v>0.0</v>
      </c>
      <c r="AF164" s="523">
        <v>0.0</v>
      </c>
      <c r="AG164" s="523">
        <v>0.0</v>
      </c>
      <c r="AH164" s="523">
        <v>0.0</v>
      </c>
      <c r="AI164" s="523">
        <v>0.0</v>
      </c>
      <c r="AJ164" s="523">
        <v>0.0</v>
      </c>
      <c r="AK164" s="523">
        <v>0.0</v>
      </c>
      <c r="AL164" s="523">
        <v>0.0</v>
      </c>
      <c r="AM164" s="523">
        <v>0.0</v>
      </c>
      <c r="AN164" s="523">
        <v>0.0</v>
      </c>
      <c r="AO164" s="523">
        <v>0.0</v>
      </c>
      <c r="AP164" s="523">
        <v>0.0</v>
      </c>
      <c r="AQ164" s="523">
        <v>0.0</v>
      </c>
      <c r="AR164" s="523">
        <v>0.0</v>
      </c>
      <c r="AS164" s="523">
        <v>0.0</v>
      </c>
      <c r="AT164" s="523">
        <v>0.0</v>
      </c>
      <c r="AU164" s="523">
        <v>0.0</v>
      </c>
      <c r="AV164" s="523">
        <v>0.0</v>
      </c>
      <c r="AW164" s="523">
        <v>0.0</v>
      </c>
      <c r="AX164" s="523">
        <v>0.0</v>
      </c>
      <c r="AY164" s="523">
        <v>0.0</v>
      </c>
      <c r="AZ164" s="523">
        <v>0.0</v>
      </c>
      <c r="BA164" s="523">
        <v>0.0</v>
      </c>
      <c r="BB164" s="523">
        <v>0.0</v>
      </c>
      <c r="BC164" s="523">
        <v>0.0</v>
      </c>
      <c r="BD164" s="523">
        <v>0.0</v>
      </c>
      <c r="BE164" s="523">
        <v>0.0</v>
      </c>
      <c r="BF164" s="515">
        <v>0.0</v>
      </c>
      <c r="BG164" s="510"/>
      <c r="BH164" s="511">
        <v>0.0</v>
      </c>
      <c r="BI164" s="512">
        <f t="shared" si="16"/>
        <v>0</v>
      </c>
      <c r="BJ164" s="511">
        <v>0.0</v>
      </c>
      <c r="BK164" s="513"/>
      <c r="BL164" s="514">
        <f t="shared" si="17"/>
        <v>0</v>
      </c>
      <c r="BM164" s="428"/>
      <c r="BN164" s="428"/>
    </row>
    <row r="165" outlineLevel="3">
      <c r="A165" s="428"/>
      <c r="B165" s="428"/>
      <c r="C165" s="428"/>
      <c r="D165" s="428"/>
      <c r="E165" s="486">
        <v>7.0</v>
      </c>
      <c r="F165" s="529"/>
      <c r="G165" s="506"/>
      <c r="H165" s="507"/>
      <c r="I165" s="507"/>
      <c r="J165" s="523">
        <v>0.0</v>
      </c>
      <c r="K165" s="523">
        <v>0.0</v>
      </c>
      <c r="L165" s="523">
        <v>0.0</v>
      </c>
      <c r="M165" s="523">
        <v>0.0</v>
      </c>
      <c r="N165" s="523">
        <v>0.0</v>
      </c>
      <c r="O165" s="523">
        <v>0.0</v>
      </c>
      <c r="P165" s="523">
        <v>0.0</v>
      </c>
      <c r="Q165" s="523">
        <v>0.0</v>
      </c>
      <c r="R165" s="523">
        <v>0.0</v>
      </c>
      <c r="S165" s="523">
        <v>0.0</v>
      </c>
      <c r="T165" s="523">
        <v>0.0</v>
      </c>
      <c r="U165" s="523">
        <v>0.0</v>
      </c>
      <c r="V165" s="523">
        <v>0.0</v>
      </c>
      <c r="W165" s="523">
        <v>0.0</v>
      </c>
      <c r="X165" s="523">
        <v>0.0</v>
      </c>
      <c r="Y165" s="523">
        <v>0.0</v>
      </c>
      <c r="Z165" s="523">
        <v>0.0</v>
      </c>
      <c r="AA165" s="523">
        <v>0.0</v>
      </c>
      <c r="AB165" s="523">
        <v>0.0</v>
      </c>
      <c r="AC165" s="523">
        <v>0.0</v>
      </c>
      <c r="AD165" s="523">
        <v>0.0</v>
      </c>
      <c r="AE165" s="523">
        <v>0.0</v>
      </c>
      <c r="AF165" s="523">
        <v>0.0</v>
      </c>
      <c r="AG165" s="523">
        <v>0.0</v>
      </c>
      <c r="AH165" s="523">
        <v>0.0</v>
      </c>
      <c r="AI165" s="523">
        <v>0.0</v>
      </c>
      <c r="AJ165" s="523">
        <v>0.0</v>
      </c>
      <c r="AK165" s="523">
        <v>0.0</v>
      </c>
      <c r="AL165" s="523">
        <v>0.0</v>
      </c>
      <c r="AM165" s="523">
        <v>0.0</v>
      </c>
      <c r="AN165" s="523">
        <v>0.0</v>
      </c>
      <c r="AO165" s="523">
        <v>0.0</v>
      </c>
      <c r="AP165" s="523">
        <v>0.0</v>
      </c>
      <c r="AQ165" s="523">
        <v>0.0</v>
      </c>
      <c r="AR165" s="523">
        <v>0.0</v>
      </c>
      <c r="AS165" s="523">
        <v>0.0</v>
      </c>
      <c r="AT165" s="523">
        <v>0.0</v>
      </c>
      <c r="AU165" s="523">
        <v>0.0</v>
      </c>
      <c r="AV165" s="523">
        <v>0.0</v>
      </c>
      <c r="AW165" s="523">
        <v>0.0</v>
      </c>
      <c r="AX165" s="523">
        <v>0.0</v>
      </c>
      <c r="AY165" s="523">
        <v>0.0</v>
      </c>
      <c r="AZ165" s="523">
        <v>0.0</v>
      </c>
      <c r="BA165" s="523">
        <v>0.0</v>
      </c>
      <c r="BB165" s="523">
        <v>0.0</v>
      </c>
      <c r="BC165" s="523">
        <v>0.0</v>
      </c>
      <c r="BD165" s="523">
        <v>0.0</v>
      </c>
      <c r="BE165" s="523">
        <v>0.0</v>
      </c>
      <c r="BF165" s="515">
        <v>0.0</v>
      </c>
      <c r="BG165" s="510"/>
      <c r="BH165" s="511">
        <v>0.0</v>
      </c>
      <c r="BI165" s="512">
        <f t="shared" si="16"/>
        <v>0</v>
      </c>
      <c r="BJ165" s="511">
        <v>0.0</v>
      </c>
      <c r="BK165" s="513"/>
      <c r="BL165" s="514">
        <f t="shared" si="17"/>
        <v>0</v>
      </c>
      <c r="BM165" s="428"/>
      <c r="BN165" s="428"/>
    </row>
    <row r="166" outlineLevel="3">
      <c r="A166" s="428"/>
      <c r="B166" s="428"/>
      <c r="C166" s="428"/>
      <c r="D166" s="428"/>
      <c r="E166" s="486">
        <v>8.0</v>
      </c>
      <c r="F166" s="529"/>
      <c r="G166" s="506"/>
      <c r="H166" s="507"/>
      <c r="I166" s="507"/>
      <c r="J166" s="523">
        <v>0.0</v>
      </c>
      <c r="K166" s="523">
        <v>0.0</v>
      </c>
      <c r="L166" s="523">
        <v>0.0</v>
      </c>
      <c r="M166" s="523">
        <v>0.0</v>
      </c>
      <c r="N166" s="523">
        <v>0.0</v>
      </c>
      <c r="O166" s="523">
        <v>0.0</v>
      </c>
      <c r="P166" s="523">
        <v>0.0</v>
      </c>
      <c r="Q166" s="523">
        <v>0.0</v>
      </c>
      <c r="R166" s="523">
        <v>0.0</v>
      </c>
      <c r="S166" s="523">
        <v>0.0</v>
      </c>
      <c r="T166" s="523">
        <v>0.0</v>
      </c>
      <c r="U166" s="523">
        <v>0.0</v>
      </c>
      <c r="V166" s="523">
        <v>0.0</v>
      </c>
      <c r="W166" s="523">
        <v>0.0</v>
      </c>
      <c r="X166" s="523">
        <v>0.0</v>
      </c>
      <c r="Y166" s="523">
        <v>0.0</v>
      </c>
      <c r="Z166" s="523">
        <v>0.0</v>
      </c>
      <c r="AA166" s="523">
        <v>0.0</v>
      </c>
      <c r="AB166" s="523">
        <v>0.0</v>
      </c>
      <c r="AC166" s="523">
        <v>0.0</v>
      </c>
      <c r="AD166" s="523">
        <v>0.0</v>
      </c>
      <c r="AE166" s="523">
        <v>0.0</v>
      </c>
      <c r="AF166" s="523">
        <v>0.0</v>
      </c>
      <c r="AG166" s="523">
        <v>0.0</v>
      </c>
      <c r="AH166" s="523">
        <v>0.0</v>
      </c>
      <c r="AI166" s="523">
        <v>0.0</v>
      </c>
      <c r="AJ166" s="523">
        <v>0.0</v>
      </c>
      <c r="AK166" s="523">
        <v>0.0</v>
      </c>
      <c r="AL166" s="523">
        <v>0.0</v>
      </c>
      <c r="AM166" s="523">
        <v>0.0</v>
      </c>
      <c r="AN166" s="523">
        <v>0.0</v>
      </c>
      <c r="AO166" s="523">
        <v>0.0</v>
      </c>
      <c r="AP166" s="523">
        <v>0.0</v>
      </c>
      <c r="AQ166" s="523">
        <v>0.0</v>
      </c>
      <c r="AR166" s="523">
        <v>0.0</v>
      </c>
      <c r="AS166" s="523">
        <v>0.0</v>
      </c>
      <c r="AT166" s="523">
        <v>0.0</v>
      </c>
      <c r="AU166" s="523">
        <v>0.0</v>
      </c>
      <c r="AV166" s="523">
        <v>0.0</v>
      </c>
      <c r="AW166" s="523">
        <v>0.0</v>
      </c>
      <c r="AX166" s="523">
        <v>0.0</v>
      </c>
      <c r="AY166" s="523">
        <v>0.0</v>
      </c>
      <c r="AZ166" s="523">
        <v>0.0</v>
      </c>
      <c r="BA166" s="523">
        <v>0.0</v>
      </c>
      <c r="BB166" s="523">
        <v>0.0</v>
      </c>
      <c r="BC166" s="523">
        <v>0.0</v>
      </c>
      <c r="BD166" s="523">
        <v>0.0</v>
      </c>
      <c r="BE166" s="523">
        <v>0.0</v>
      </c>
      <c r="BF166" s="515">
        <v>0.0</v>
      </c>
      <c r="BG166" s="510"/>
      <c r="BH166" s="511">
        <v>0.0</v>
      </c>
      <c r="BI166" s="512">
        <f t="shared" si="16"/>
        <v>0</v>
      </c>
      <c r="BJ166" s="511">
        <v>0.0</v>
      </c>
      <c r="BK166" s="513"/>
      <c r="BL166" s="514">
        <f t="shared" si="17"/>
        <v>0</v>
      </c>
      <c r="BM166" s="428"/>
      <c r="BN166" s="428"/>
    </row>
    <row r="167" outlineLevel="3">
      <c r="A167" s="428"/>
      <c r="B167" s="428"/>
      <c r="C167" s="428"/>
      <c r="D167" s="428"/>
      <c r="E167" s="486">
        <v>9.0</v>
      </c>
      <c r="F167" s="529"/>
      <c r="G167" s="506"/>
      <c r="H167" s="507"/>
      <c r="I167" s="507"/>
      <c r="J167" s="523">
        <v>0.0</v>
      </c>
      <c r="K167" s="523">
        <v>0.0</v>
      </c>
      <c r="L167" s="523">
        <v>0.0</v>
      </c>
      <c r="M167" s="523">
        <v>0.0</v>
      </c>
      <c r="N167" s="523">
        <v>0.0</v>
      </c>
      <c r="O167" s="523">
        <v>0.0</v>
      </c>
      <c r="P167" s="523">
        <v>0.0</v>
      </c>
      <c r="Q167" s="523">
        <v>0.0</v>
      </c>
      <c r="R167" s="523">
        <v>0.0</v>
      </c>
      <c r="S167" s="523">
        <v>0.0</v>
      </c>
      <c r="T167" s="523">
        <v>0.0</v>
      </c>
      <c r="U167" s="523">
        <v>0.0</v>
      </c>
      <c r="V167" s="523">
        <v>0.0</v>
      </c>
      <c r="W167" s="523">
        <v>0.0</v>
      </c>
      <c r="X167" s="523">
        <v>0.0</v>
      </c>
      <c r="Y167" s="523">
        <v>0.0</v>
      </c>
      <c r="Z167" s="523">
        <v>0.0</v>
      </c>
      <c r="AA167" s="523">
        <v>0.0</v>
      </c>
      <c r="AB167" s="523">
        <v>0.0</v>
      </c>
      <c r="AC167" s="523">
        <v>0.0</v>
      </c>
      <c r="AD167" s="523">
        <v>0.0</v>
      </c>
      <c r="AE167" s="523">
        <v>0.0</v>
      </c>
      <c r="AF167" s="523">
        <v>0.0</v>
      </c>
      <c r="AG167" s="523">
        <v>0.0</v>
      </c>
      <c r="AH167" s="523">
        <v>0.0</v>
      </c>
      <c r="AI167" s="523">
        <v>0.0</v>
      </c>
      <c r="AJ167" s="523">
        <v>0.0</v>
      </c>
      <c r="AK167" s="523">
        <v>0.0</v>
      </c>
      <c r="AL167" s="523">
        <v>0.0</v>
      </c>
      <c r="AM167" s="523">
        <v>0.0</v>
      </c>
      <c r="AN167" s="523">
        <v>0.0</v>
      </c>
      <c r="AO167" s="523">
        <v>0.0</v>
      </c>
      <c r="AP167" s="523">
        <v>0.0</v>
      </c>
      <c r="AQ167" s="523">
        <v>0.0</v>
      </c>
      <c r="AR167" s="523">
        <v>0.0</v>
      </c>
      <c r="AS167" s="523">
        <v>0.0</v>
      </c>
      <c r="AT167" s="523">
        <v>0.0</v>
      </c>
      <c r="AU167" s="523">
        <v>0.0</v>
      </c>
      <c r="AV167" s="523">
        <v>0.0</v>
      </c>
      <c r="AW167" s="523">
        <v>0.0</v>
      </c>
      <c r="AX167" s="523">
        <v>0.0</v>
      </c>
      <c r="AY167" s="523">
        <v>0.0</v>
      </c>
      <c r="AZ167" s="523">
        <v>0.0</v>
      </c>
      <c r="BA167" s="523">
        <v>0.0</v>
      </c>
      <c r="BB167" s="523">
        <v>0.0</v>
      </c>
      <c r="BC167" s="523">
        <v>0.0</v>
      </c>
      <c r="BD167" s="523">
        <v>0.0</v>
      </c>
      <c r="BE167" s="523">
        <v>0.0</v>
      </c>
      <c r="BF167" s="515">
        <v>0.0</v>
      </c>
      <c r="BG167" s="510"/>
      <c r="BH167" s="511">
        <v>0.0</v>
      </c>
      <c r="BI167" s="512">
        <f t="shared" si="16"/>
        <v>0</v>
      </c>
      <c r="BJ167" s="511">
        <v>0.0</v>
      </c>
      <c r="BK167" s="513"/>
      <c r="BL167" s="514">
        <f t="shared" si="17"/>
        <v>0</v>
      </c>
      <c r="BM167" s="428"/>
      <c r="BN167" s="428"/>
    </row>
    <row r="168" outlineLevel="3">
      <c r="A168" s="428"/>
      <c r="B168" s="428"/>
      <c r="C168" s="428"/>
      <c r="D168" s="428"/>
      <c r="E168" s="486">
        <v>10.0</v>
      </c>
      <c r="F168" s="529"/>
      <c r="G168" s="506"/>
      <c r="H168" s="507"/>
      <c r="I168" s="507"/>
      <c r="J168" s="523">
        <v>0.0</v>
      </c>
      <c r="K168" s="523">
        <v>0.0</v>
      </c>
      <c r="L168" s="523">
        <v>0.0</v>
      </c>
      <c r="M168" s="523">
        <v>0.0</v>
      </c>
      <c r="N168" s="523">
        <v>0.0</v>
      </c>
      <c r="O168" s="523">
        <v>0.0</v>
      </c>
      <c r="P168" s="523">
        <v>0.0</v>
      </c>
      <c r="Q168" s="523">
        <v>0.0</v>
      </c>
      <c r="R168" s="523">
        <v>0.0</v>
      </c>
      <c r="S168" s="523">
        <v>0.0</v>
      </c>
      <c r="T168" s="523">
        <v>0.0</v>
      </c>
      <c r="U168" s="523">
        <v>0.0</v>
      </c>
      <c r="V168" s="523">
        <v>0.0</v>
      </c>
      <c r="W168" s="523">
        <v>0.0</v>
      </c>
      <c r="X168" s="523">
        <v>0.0</v>
      </c>
      <c r="Y168" s="523">
        <v>0.0</v>
      </c>
      <c r="Z168" s="523">
        <v>0.0</v>
      </c>
      <c r="AA168" s="523">
        <v>0.0</v>
      </c>
      <c r="AB168" s="523">
        <v>0.0</v>
      </c>
      <c r="AC168" s="523">
        <v>0.0</v>
      </c>
      <c r="AD168" s="523">
        <v>0.0</v>
      </c>
      <c r="AE168" s="523">
        <v>0.0</v>
      </c>
      <c r="AF168" s="523">
        <v>0.0</v>
      </c>
      <c r="AG168" s="523">
        <v>0.0</v>
      </c>
      <c r="AH168" s="523">
        <v>0.0</v>
      </c>
      <c r="AI168" s="523">
        <v>0.0</v>
      </c>
      <c r="AJ168" s="523">
        <v>0.0</v>
      </c>
      <c r="AK168" s="523">
        <v>0.0</v>
      </c>
      <c r="AL168" s="523">
        <v>0.0</v>
      </c>
      <c r="AM168" s="523">
        <v>0.0</v>
      </c>
      <c r="AN168" s="523">
        <v>0.0</v>
      </c>
      <c r="AO168" s="523">
        <v>0.0</v>
      </c>
      <c r="AP168" s="523">
        <v>0.0</v>
      </c>
      <c r="AQ168" s="523">
        <v>0.0</v>
      </c>
      <c r="AR168" s="523">
        <v>0.0</v>
      </c>
      <c r="AS168" s="523">
        <v>0.0</v>
      </c>
      <c r="AT168" s="523">
        <v>0.0</v>
      </c>
      <c r="AU168" s="523">
        <v>0.0</v>
      </c>
      <c r="AV168" s="523">
        <v>0.0</v>
      </c>
      <c r="AW168" s="523">
        <v>0.0</v>
      </c>
      <c r="AX168" s="523">
        <v>0.0</v>
      </c>
      <c r="AY168" s="523">
        <v>0.0</v>
      </c>
      <c r="AZ168" s="523">
        <v>0.0</v>
      </c>
      <c r="BA168" s="523">
        <v>0.0</v>
      </c>
      <c r="BB168" s="523">
        <v>0.0</v>
      </c>
      <c r="BC168" s="523">
        <v>0.0</v>
      </c>
      <c r="BD168" s="523">
        <v>0.0</v>
      </c>
      <c r="BE168" s="523">
        <v>0.0</v>
      </c>
      <c r="BF168" s="515">
        <v>0.0</v>
      </c>
      <c r="BG168" s="510"/>
      <c r="BH168" s="511">
        <v>0.0</v>
      </c>
      <c r="BI168" s="512">
        <f t="shared" si="16"/>
        <v>0</v>
      </c>
      <c r="BJ168" s="511">
        <v>0.0</v>
      </c>
      <c r="BK168" s="513"/>
      <c r="BL168" s="514">
        <f t="shared" si="17"/>
        <v>0</v>
      </c>
      <c r="BM168" s="428"/>
      <c r="BN168" s="428"/>
    </row>
    <row r="169" outlineLevel="3">
      <c r="A169" s="428"/>
      <c r="B169" s="428"/>
      <c r="C169" s="428"/>
      <c r="D169" s="428"/>
      <c r="E169" s="517"/>
      <c r="F169" s="517"/>
      <c r="G169" s="517"/>
      <c r="H169" s="517"/>
      <c r="I169" s="517"/>
      <c r="J169" s="517"/>
      <c r="K169" s="517"/>
      <c r="L169" s="517"/>
      <c r="M169" s="517"/>
      <c r="N169" s="517"/>
      <c r="O169" s="517"/>
      <c r="P169" s="517"/>
      <c r="Q169" s="517"/>
      <c r="R169" s="517"/>
      <c r="S169" s="517"/>
      <c r="T169" s="517"/>
      <c r="U169" s="517"/>
      <c r="V169" s="517"/>
      <c r="W169" s="517"/>
      <c r="X169" s="517"/>
      <c r="Y169" s="517"/>
      <c r="Z169" s="517"/>
      <c r="AA169" s="517"/>
      <c r="AB169" s="517"/>
      <c r="AC169" s="517"/>
      <c r="AD169" s="517"/>
      <c r="AE169" s="517"/>
      <c r="AF169" s="517"/>
      <c r="AG169" s="517"/>
      <c r="AH169" s="517"/>
      <c r="AI169" s="517"/>
      <c r="AJ169" s="517"/>
      <c r="AK169" s="517"/>
      <c r="AL169" s="517"/>
      <c r="AM169" s="517"/>
      <c r="AN169" s="517"/>
      <c r="AO169" s="517"/>
      <c r="AP169" s="517"/>
      <c r="AQ169" s="517"/>
      <c r="AR169" s="517"/>
      <c r="AS169" s="517"/>
      <c r="AT169" s="517"/>
      <c r="AU169" s="517"/>
      <c r="AV169" s="517"/>
      <c r="AW169" s="517"/>
      <c r="AX169" s="517"/>
      <c r="AY169" s="517"/>
      <c r="AZ169" s="517"/>
      <c r="BA169" s="517"/>
      <c r="BB169" s="517"/>
      <c r="BC169" s="517"/>
      <c r="BD169" s="517"/>
      <c r="BE169" s="517"/>
      <c r="BF169" s="517"/>
      <c r="BG169" s="517"/>
      <c r="BH169" s="517"/>
      <c r="BI169" s="517"/>
      <c r="BJ169" s="517"/>
      <c r="BK169" s="517"/>
      <c r="BL169" s="517"/>
      <c r="BM169" s="428"/>
      <c r="BN169" s="428"/>
    </row>
    <row r="170" outlineLevel="3">
      <c r="A170" s="428"/>
      <c r="B170" s="428"/>
      <c r="C170" s="428"/>
      <c r="D170" s="428"/>
      <c r="E170" s="428"/>
      <c r="F170" s="428"/>
      <c r="G170" s="428"/>
      <c r="H170" s="428"/>
      <c r="I170" s="428"/>
      <c r="J170" s="428"/>
      <c r="K170" s="428"/>
      <c r="L170" s="428"/>
      <c r="M170" s="428"/>
      <c r="N170" s="428"/>
      <c r="O170" s="428"/>
      <c r="P170" s="428"/>
      <c r="Q170" s="428"/>
      <c r="R170" s="428"/>
      <c r="S170" s="428"/>
      <c r="T170" s="428"/>
      <c r="U170" s="428"/>
      <c r="V170" s="428"/>
      <c r="W170" s="428"/>
      <c r="X170" s="428"/>
      <c r="Y170" s="428"/>
      <c r="Z170" s="428"/>
      <c r="AA170" s="428"/>
      <c r="AB170" s="428"/>
      <c r="AC170" s="428"/>
      <c r="AD170" s="428"/>
      <c r="AE170" s="428"/>
      <c r="AF170" s="428"/>
      <c r="AG170" s="428"/>
      <c r="AH170" s="428"/>
      <c r="AI170" s="428"/>
      <c r="AJ170" s="428"/>
      <c r="AK170" s="428"/>
      <c r="AL170" s="428"/>
      <c r="AM170" s="428"/>
      <c r="AN170" s="428"/>
      <c r="AO170" s="428"/>
      <c r="AP170" s="428"/>
      <c r="AQ170" s="428"/>
      <c r="AR170" s="428"/>
      <c r="AS170" s="428"/>
      <c r="AT170" s="428"/>
      <c r="AU170" s="428"/>
      <c r="AV170" s="428"/>
      <c r="AW170" s="428"/>
      <c r="AX170" s="428"/>
      <c r="AY170" s="428"/>
      <c r="AZ170" s="428"/>
      <c r="BA170" s="428"/>
      <c r="BB170" s="428"/>
      <c r="BC170" s="428"/>
      <c r="BD170" s="428"/>
      <c r="BE170" s="428"/>
      <c r="BF170" s="428"/>
      <c r="BG170" s="428"/>
      <c r="BH170" s="428"/>
      <c r="BI170" s="428"/>
      <c r="BJ170" s="428"/>
      <c r="BK170" s="428"/>
      <c r="BL170" s="428"/>
      <c r="BM170" s="428"/>
      <c r="BN170" s="428"/>
    </row>
    <row r="171" ht="7.5" customHeight="1" outlineLevel="2">
      <c r="A171" s="428"/>
      <c r="B171" s="428"/>
      <c r="C171" s="428"/>
      <c r="D171" s="428"/>
      <c r="E171" s="428"/>
      <c r="F171" s="428"/>
      <c r="G171" s="428"/>
      <c r="H171" s="428"/>
      <c r="I171" s="428"/>
      <c r="J171" s="428"/>
      <c r="K171" s="428"/>
      <c r="L171" s="428"/>
      <c r="M171" s="428"/>
      <c r="N171" s="428"/>
      <c r="O171" s="428"/>
      <c r="P171" s="428"/>
      <c r="Q171" s="428"/>
      <c r="R171" s="428"/>
      <c r="S171" s="428"/>
      <c r="T171" s="428"/>
      <c r="U171" s="428"/>
      <c r="V171" s="428"/>
      <c r="W171" s="428"/>
      <c r="X171" s="428"/>
      <c r="Y171" s="428"/>
      <c r="Z171" s="428"/>
      <c r="AA171" s="428"/>
      <c r="AB171" s="428"/>
      <c r="AC171" s="428"/>
      <c r="AD171" s="428"/>
      <c r="AE171" s="428"/>
      <c r="AF171" s="428"/>
      <c r="AG171" s="428"/>
      <c r="AH171" s="428"/>
      <c r="AI171" s="428"/>
      <c r="AJ171" s="428"/>
      <c r="AK171" s="428"/>
      <c r="AL171" s="428"/>
      <c r="AM171" s="428"/>
      <c r="AN171" s="428"/>
      <c r="AO171" s="428"/>
      <c r="AP171" s="428"/>
      <c r="AQ171" s="428"/>
      <c r="AR171" s="428"/>
      <c r="AS171" s="428"/>
      <c r="AT171" s="428"/>
      <c r="AU171" s="428"/>
      <c r="AV171" s="428"/>
      <c r="AW171" s="428"/>
      <c r="AX171" s="428"/>
      <c r="AY171" s="428"/>
      <c r="AZ171" s="428"/>
      <c r="BA171" s="428"/>
      <c r="BB171" s="428"/>
      <c r="BC171" s="428"/>
      <c r="BD171" s="428"/>
      <c r="BE171" s="428"/>
      <c r="BF171" s="428"/>
      <c r="BG171" s="428"/>
      <c r="BH171" s="428"/>
      <c r="BI171" s="428"/>
      <c r="BJ171" s="428"/>
      <c r="BK171" s="428"/>
      <c r="BL171" s="428"/>
      <c r="BM171" s="428"/>
      <c r="BN171" s="428"/>
    </row>
    <row r="172" outlineLevel="2">
      <c r="A172" s="428"/>
      <c r="B172" s="428"/>
      <c r="C172" s="478"/>
      <c r="D172" s="479" t="s">
        <v>203</v>
      </c>
      <c r="E172" s="181"/>
      <c r="F172" s="480" t="s">
        <v>276</v>
      </c>
      <c r="G172" s="480" t="s">
        <v>277</v>
      </c>
      <c r="H172" s="480" t="s">
        <v>188</v>
      </c>
      <c r="I172" s="480" t="s">
        <v>177</v>
      </c>
      <c r="J172" s="481" t="s">
        <v>206</v>
      </c>
      <c r="K172" s="428"/>
      <c r="L172" s="428"/>
      <c r="M172" s="428"/>
      <c r="N172" s="428"/>
      <c r="O172" s="428"/>
      <c r="P172" s="428"/>
      <c r="Q172" s="428"/>
      <c r="R172" s="428"/>
      <c r="S172" s="428"/>
      <c r="T172" s="428"/>
      <c r="U172" s="428"/>
      <c r="V172" s="428"/>
      <c r="W172" s="428"/>
      <c r="X172" s="428"/>
      <c r="Y172" s="428"/>
      <c r="Z172" s="428"/>
      <c r="AA172" s="428"/>
      <c r="AB172" s="428"/>
      <c r="AC172" s="428"/>
      <c r="AD172" s="428"/>
      <c r="AE172" s="428"/>
      <c r="AF172" s="428"/>
      <c r="AG172" s="428"/>
      <c r="AH172" s="428"/>
      <c r="AI172" s="428"/>
      <c r="AJ172" s="428"/>
      <c r="AK172" s="428"/>
      <c r="AL172" s="428"/>
      <c r="AM172" s="428"/>
      <c r="AN172" s="428"/>
      <c r="AO172" s="428"/>
      <c r="AP172" s="428"/>
      <c r="AQ172" s="428"/>
      <c r="AR172" s="428"/>
      <c r="AS172" s="428"/>
      <c r="AT172" s="428"/>
      <c r="AU172" s="428"/>
      <c r="AV172" s="428"/>
      <c r="AW172" s="428"/>
      <c r="AX172" s="428"/>
      <c r="AY172" s="428"/>
      <c r="AZ172" s="428"/>
      <c r="BA172" s="428"/>
      <c r="BB172" s="428"/>
      <c r="BC172" s="428"/>
      <c r="BD172" s="428"/>
      <c r="BE172" s="428"/>
      <c r="BF172" s="482" t="s">
        <v>207</v>
      </c>
      <c r="BG172" s="428"/>
      <c r="BH172" s="483"/>
      <c r="BI172" s="484" t="s">
        <v>191</v>
      </c>
      <c r="BJ172" s="485"/>
      <c r="BK172" s="486" t="s">
        <v>177</v>
      </c>
      <c r="BL172" s="468" t="s">
        <v>208</v>
      </c>
      <c r="BM172" s="428"/>
      <c r="BN172" s="428"/>
    </row>
    <row r="173" outlineLevel="2">
      <c r="A173" s="428"/>
      <c r="B173" s="428"/>
      <c r="C173" s="428"/>
      <c r="D173" s="487" t="s">
        <v>190</v>
      </c>
      <c r="E173" s="181"/>
      <c r="F173" s="488" t="s">
        <v>278</v>
      </c>
      <c r="G173" s="488" t="s">
        <v>279</v>
      </c>
      <c r="H173" s="489">
        <v>0.0</v>
      </c>
      <c r="I173" s="490">
        <v>0.0</v>
      </c>
      <c r="J173" s="491" t="str">
        <f>IFERROR(I173/H173)</f>
        <v/>
      </c>
      <c r="K173" s="428"/>
      <c r="L173" s="428"/>
      <c r="M173" s="428"/>
      <c r="N173" s="428"/>
      <c r="O173" s="428"/>
      <c r="P173" s="428"/>
      <c r="Q173" s="428"/>
      <c r="R173" s="428"/>
      <c r="S173" s="428"/>
      <c r="T173" s="428"/>
      <c r="U173" s="428"/>
      <c r="V173" s="428"/>
      <c r="W173" s="428"/>
      <c r="X173" s="428"/>
      <c r="Y173" s="428"/>
      <c r="Z173" s="428"/>
      <c r="AA173" s="428"/>
      <c r="AB173" s="428"/>
      <c r="AC173" s="428"/>
      <c r="AD173" s="428"/>
      <c r="AE173" s="428"/>
      <c r="AF173" s="428"/>
      <c r="AG173" s="428"/>
      <c r="AH173" s="428"/>
      <c r="AI173" s="428"/>
      <c r="AJ173" s="428"/>
      <c r="AK173" s="428"/>
      <c r="AL173" s="428"/>
      <c r="AM173" s="428"/>
      <c r="AN173" s="428"/>
      <c r="AO173" s="428"/>
      <c r="AP173" s="428"/>
      <c r="AQ173" s="428"/>
      <c r="AR173" s="428"/>
      <c r="AS173" s="428"/>
      <c r="AT173" s="428"/>
      <c r="AU173" s="428"/>
      <c r="AV173" s="428"/>
      <c r="AW173" s="428"/>
      <c r="AX173" s="428"/>
      <c r="AY173" s="428"/>
      <c r="AZ173" s="428"/>
      <c r="BA173" s="428"/>
      <c r="BB173" s="428"/>
      <c r="BC173" s="428"/>
      <c r="BD173" s="428"/>
      <c r="BE173" s="428"/>
      <c r="BF173" s="492">
        <f>SUM(BF178:BF187)</f>
        <v>0</v>
      </c>
      <c r="BG173" s="428"/>
      <c r="BH173" s="493" t="s">
        <v>211</v>
      </c>
      <c r="BI173" s="519"/>
      <c r="BJ173" s="495" t="str">
        <f>if(BL173=1,"1","0")</f>
        <v>0</v>
      </c>
      <c r="BK173" s="496">
        <v>0.0</v>
      </c>
      <c r="BL173" s="520">
        <f>AVERAGE(BI178:BI187)</f>
        <v>0</v>
      </c>
      <c r="BM173" s="428"/>
      <c r="BN173" s="428"/>
    </row>
    <row r="174" ht="7.5" customHeight="1" outlineLevel="3">
      <c r="A174" s="428"/>
      <c r="B174" s="428"/>
      <c r="C174" s="428"/>
      <c r="D174" s="428"/>
      <c r="E174" s="428"/>
      <c r="F174" s="428"/>
      <c r="G174" s="428"/>
      <c r="H174" s="428"/>
      <c r="I174" s="428"/>
      <c r="J174" s="428"/>
      <c r="K174" s="428"/>
      <c r="L174" s="428"/>
      <c r="M174" s="428"/>
      <c r="N174" s="428"/>
      <c r="O174" s="428"/>
      <c r="P174" s="428"/>
      <c r="Q174" s="428"/>
      <c r="R174" s="428"/>
      <c r="S174" s="428"/>
      <c r="T174" s="428"/>
      <c r="U174" s="428"/>
      <c r="V174" s="428"/>
      <c r="W174" s="428"/>
      <c r="X174" s="428"/>
      <c r="Y174" s="428"/>
      <c r="Z174" s="428"/>
      <c r="AA174" s="428"/>
      <c r="AB174" s="428"/>
      <c r="AC174" s="428"/>
      <c r="AD174" s="428"/>
      <c r="AE174" s="428"/>
      <c r="AF174" s="428"/>
      <c r="AG174" s="428"/>
      <c r="AH174" s="428"/>
      <c r="AI174" s="428"/>
      <c r="AJ174" s="428"/>
      <c r="AK174" s="428"/>
      <c r="AL174" s="428"/>
      <c r="AM174" s="428"/>
      <c r="AN174" s="428"/>
      <c r="AO174" s="428"/>
      <c r="AP174" s="428"/>
      <c r="AQ174" s="428"/>
      <c r="AR174" s="428"/>
      <c r="AS174" s="428"/>
      <c r="AT174" s="428"/>
      <c r="AU174" s="428"/>
      <c r="AV174" s="428"/>
      <c r="AW174" s="428"/>
      <c r="AX174" s="428"/>
      <c r="AY174" s="428"/>
      <c r="AZ174" s="428"/>
      <c r="BA174" s="428"/>
      <c r="BB174" s="428"/>
      <c r="BC174" s="428"/>
      <c r="BD174" s="428"/>
      <c r="BE174" s="428"/>
      <c r="BF174" s="428"/>
      <c r="BG174" s="428"/>
      <c r="BH174" s="428"/>
      <c r="BI174" s="428"/>
      <c r="BJ174" s="428"/>
      <c r="BK174" s="428"/>
      <c r="BL174" s="428"/>
      <c r="BM174" s="428"/>
      <c r="BN174" s="428"/>
    </row>
    <row r="175" outlineLevel="3">
      <c r="A175" s="428"/>
      <c r="B175" s="428"/>
      <c r="C175" s="428"/>
      <c r="D175" s="428"/>
      <c r="E175" s="498" t="s">
        <v>212</v>
      </c>
      <c r="F175" s="499" t="s">
        <v>213</v>
      </c>
      <c r="G175" s="498" t="s">
        <v>214</v>
      </c>
      <c r="H175" s="521"/>
      <c r="I175" s="521"/>
      <c r="J175" s="500"/>
      <c r="K175" s="182"/>
      <c r="L175" s="182"/>
      <c r="M175" s="182"/>
      <c r="N175" s="182"/>
      <c r="O175" s="182"/>
      <c r="P175" s="182"/>
      <c r="Q175" s="182"/>
      <c r="R175" s="182"/>
      <c r="S175" s="182"/>
      <c r="T175" s="182"/>
      <c r="U175" s="182"/>
      <c r="V175" s="182"/>
      <c r="W175" s="182"/>
      <c r="X175" s="182"/>
      <c r="Y175" s="182"/>
      <c r="Z175" s="182"/>
      <c r="AA175" s="182"/>
      <c r="AB175" s="182"/>
      <c r="AC175" s="182"/>
      <c r="AD175" s="182"/>
      <c r="AE175" s="182"/>
      <c r="AF175" s="182"/>
      <c r="AG175" s="182"/>
      <c r="AH175" s="182"/>
      <c r="AI175" s="182"/>
      <c r="AJ175" s="182"/>
      <c r="AK175" s="182"/>
      <c r="AL175" s="182"/>
      <c r="AM175" s="182"/>
      <c r="AN175" s="182"/>
      <c r="AO175" s="182"/>
      <c r="AP175" s="182"/>
      <c r="AQ175" s="182"/>
      <c r="AR175" s="182"/>
      <c r="AS175" s="182"/>
      <c r="AT175" s="182"/>
      <c r="AU175" s="182"/>
      <c r="AV175" s="182"/>
      <c r="AW175" s="182"/>
      <c r="AX175" s="182"/>
      <c r="AY175" s="182"/>
      <c r="AZ175" s="182"/>
      <c r="BA175" s="182"/>
      <c r="BB175" s="182"/>
      <c r="BC175" s="182"/>
      <c r="BD175" s="182"/>
      <c r="BE175" s="181"/>
      <c r="BF175" s="501" t="s">
        <v>187</v>
      </c>
      <c r="BG175" s="479" t="s">
        <v>217</v>
      </c>
      <c r="BH175" s="182"/>
      <c r="BI175" s="182"/>
      <c r="BJ175" s="181"/>
      <c r="BK175" s="501" t="s">
        <v>167</v>
      </c>
      <c r="BL175" s="501" t="s">
        <v>218</v>
      </c>
      <c r="BM175" s="428"/>
      <c r="BN175" s="428"/>
    </row>
    <row r="176" outlineLevel="3">
      <c r="A176" s="428"/>
      <c r="B176" s="428"/>
      <c r="C176" s="428"/>
      <c r="D176" s="428"/>
      <c r="E176" s="199"/>
      <c r="F176" s="199"/>
      <c r="G176" s="199"/>
      <c r="H176" s="199"/>
      <c r="I176" s="199"/>
      <c r="J176" s="502" t="s">
        <v>219</v>
      </c>
      <c r="K176" s="182"/>
      <c r="L176" s="182"/>
      <c r="M176" s="181"/>
      <c r="N176" s="502" t="s">
        <v>220</v>
      </c>
      <c r="O176" s="182"/>
      <c r="P176" s="182"/>
      <c r="Q176" s="181"/>
      <c r="R176" s="502" t="s">
        <v>221</v>
      </c>
      <c r="S176" s="182"/>
      <c r="T176" s="182"/>
      <c r="U176" s="181"/>
      <c r="V176" s="502" t="s">
        <v>222</v>
      </c>
      <c r="W176" s="182"/>
      <c r="X176" s="182"/>
      <c r="Y176" s="181"/>
      <c r="Z176" s="502" t="s">
        <v>223</v>
      </c>
      <c r="AA176" s="182"/>
      <c r="AB176" s="182"/>
      <c r="AC176" s="181"/>
      <c r="AD176" s="502" t="s">
        <v>224</v>
      </c>
      <c r="AE176" s="182"/>
      <c r="AF176" s="182"/>
      <c r="AG176" s="181"/>
      <c r="AH176" s="502" t="s">
        <v>225</v>
      </c>
      <c r="AI176" s="182"/>
      <c r="AJ176" s="182"/>
      <c r="AK176" s="181"/>
      <c r="AL176" s="502" t="s">
        <v>226</v>
      </c>
      <c r="AM176" s="182"/>
      <c r="AN176" s="182"/>
      <c r="AO176" s="181"/>
      <c r="AP176" s="502" t="s">
        <v>227</v>
      </c>
      <c r="AQ176" s="182"/>
      <c r="AR176" s="182"/>
      <c r="AS176" s="181"/>
      <c r="AT176" s="502" t="s">
        <v>228</v>
      </c>
      <c r="AU176" s="182"/>
      <c r="AV176" s="182"/>
      <c r="AW176" s="181"/>
      <c r="AX176" s="502" t="s">
        <v>229</v>
      </c>
      <c r="AY176" s="182"/>
      <c r="AZ176" s="182"/>
      <c r="BA176" s="181"/>
      <c r="BB176" s="502" t="s">
        <v>230</v>
      </c>
      <c r="BC176" s="182"/>
      <c r="BD176" s="182"/>
      <c r="BE176" s="181"/>
      <c r="BF176" s="199"/>
      <c r="BG176" s="503" t="s">
        <v>231</v>
      </c>
      <c r="BH176" s="504" t="s">
        <v>232</v>
      </c>
      <c r="BI176" s="503" t="s">
        <v>233</v>
      </c>
      <c r="BJ176" s="504" t="s">
        <v>234</v>
      </c>
      <c r="BK176" s="199"/>
      <c r="BL176" s="199"/>
      <c r="BM176" s="428"/>
      <c r="BN176" s="428"/>
    </row>
    <row r="177" outlineLevel="3">
      <c r="A177" s="428"/>
      <c r="B177" s="428"/>
      <c r="C177" s="428"/>
      <c r="D177" s="428"/>
      <c r="E177" s="183"/>
      <c r="F177" s="183"/>
      <c r="G177" s="183"/>
      <c r="H177" s="183"/>
      <c r="I177" s="183"/>
      <c r="J177" s="505">
        <v>1.0</v>
      </c>
      <c r="K177" s="505">
        <v>2.0</v>
      </c>
      <c r="L177" s="505">
        <v>3.0</v>
      </c>
      <c r="M177" s="505">
        <v>4.0</v>
      </c>
      <c r="N177" s="505">
        <v>1.0</v>
      </c>
      <c r="O177" s="505">
        <v>2.0</v>
      </c>
      <c r="P177" s="505">
        <v>3.0</v>
      </c>
      <c r="Q177" s="505">
        <v>4.0</v>
      </c>
      <c r="R177" s="505">
        <v>1.0</v>
      </c>
      <c r="S177" s="505">
        <v>2.0</v>
      </c>
      <c r="T177" s="505">
        <v>3.0</v>
      </c>
      <c r="U177" s="505">
        <v>4.0</v>
      </c>
      <c r="V177" s="505">
        <v>1.0</v>
      </c>
      <c r="W177" s="505">
        <v>2.0</v>
      </c>
      <c r="X177" s="505">
        <v>3.0</v>
      </c>
      <c r="Y177" s="505">
        <v>4.0</v>
      </c>
      <c r="Z177" s="505">
        <v>1.0</v>
      </c>
      <c r="AA177" s="505">
        <v>2.0</v>
      </c>
      <c r="AB177" s="505">
        <v>3.0</v>
      </c>
      <c r="AC177" s="505">
        <v>4.0</v>
      </c>
      <c r="AD177" s="505">
        <v>1.0</v>
      </c>
      <c r="AE177" s="505">
        <v>2.0</v>
      </c>
      <c r="AF177" s="505">
        <v>3.0</v>
      </c>
      <c r="AG177" s="505">
        <v>4.0</v>
      </c>
      <c r="AH177" s="505">
        <v>1.0</v>
      </c>
      <c r="AI177" s="505">
        <v>2.0</v>
      </c>
      <c r="AJ177" s="505">
        <v>3.0</v>
      </c>
      <c r="AK177" s="505">
        <v>4.0</v>
      </c>
      <c r="AL177" s="505">
        <v>1.0</v>
      </c>
      <c r="AM177" s="505">
        <v>2.0</v>
      </c>
      <c r="AN177" s="505">
        <v>3.0</v>
      </c>
      <c r="AO177" s="505">
        <v>4.0</v>
      </c>
      <c r="AP177" s="505">
        <v>1.0</v>
      </c>
      <c r="AQ177" s="505">
        <v>2.0</v>
      </c>
      <c r="AR177" s="505">
        <v>3.0</v>
      </c>
      <c r="AS177" s="505">
        <v>4.0</v>
      </c>
      <c r="AT177" s="505">
        <v>1.0</v>
      </c>
      <c r="AU177" s="505">
        <v>2.0</v>
      </c>
      <c r="AV177" s="505">
        <v>3.0</v>
      </c>
      <c r="AW177" s="505">
        <v>4.0</v>
      </c>
      <c r="AX177" s="505">
        <v>1.0</v>
      </c>
      <c r="AY177" s="505">
        <v>2.0</v>
      </c>
      <c r="AZ177" s="505">
        <v>3.0</v>
      </c>
      <c r="BA177" s="505">
        <v>4.0</v>
      </c>
      <c r="BB177" s="505">
        <v>1.0</v>
      </c>
      <c r="BC177" s="505">
        <v>2.0</v>
      </c>
      <c r="BD177" s="505">
        <v>3.0</v>
      </c>
      <c r="BE177" s="505">
        <v>4.0</v>
      </c>
      <c r="BF177" s="183"/>
      <c r="BG177" s="183"/>
      <c r="BH177" s="183"/>
      <c r="BI177" s="183"/>
      <c r="BJ177" s="183"/>
      <c r="BK177" s="183"/>
      <c r="BL177" s="183"/>
      <c r="BM177" s="428"/>
      <c r="BN177" s="428"/>
    </row>
    <row r="178" outlineLevel="3">
      <c r="A178" s="428"/>
      <c r="B178" s="428"/>
      <c r="C178" s="428"/>
      <c r="D178" s="428"/>
      <c r="E178" s="486">
        <v>1.0</v>
      </c>
      <c r="F178" s="528"/>
      <c r="G178" s="506"/>
      <c r="H178" s="507"/>
      <c r="I178" s="507"/>
      <c r="J178" s="523">
        <v>0.0</v>
      </c>
      <c r="K178" s="523">
        <v>0.0</v>
      </c>
      <c r="L178" s="523">
        <v>0.0</v>
      </c>
      <c r="M178" s="523">
        <v>0.0</v>
      </c>
      <c r="N178" s="523">
        <v>0.0</v>
      </c>
      <c r="O178" s="523">
        <v>0.0</v>
      </c>
      <c r="P178" s="523">
        <v>0.0</v>
      </c>
      <c r="Q178" s="523">
        <v>0.0</v>
      </c>
      <c r="R178" s="523">
        <v>0.0</v>
      </c>
      <c r="S178" s="523">
        <v>0.0</v>
      </c>
      <c r="T178" s="523">
        <v>0.0</v>
      </c>
      <c r="U178" s="523">
        <v>0.0</v>
      </c>
      <c r="V178" s="523">
        <v>0.0</v>
      </c>
      <c r="W178" s="523">
        <v>0.0</v>
      </c>
      <c r="X178" s="523">
        <v>0.0</v>
      </c>
      <c r="Y178" s="523">
        <v>0.0</v>
      </c>
      <c r="Z178" s="523">
        <v>0.0</v>
      </c>
      <c r="AA178" s="523">
        <v>0.0</v>
      </c>
      <c r="AB178" s="523">
        <v>0.0</v>
      </c>
      <c r="AC178" s="523">
        <v>0.0</v>
      </c>
      <c r="AD178" s="523">
        <v>0.0</v>
      </c>
      <c r="AE178" s="523">
        <v>0.0</v>
      </c>
      <c r="AF178" s="523">
        <v>0.0</v>
      </c>
      <c r="AG178" s="523">
        <v>0.0</v>
      </c>
      <c r="AH178" s="523">
        <v>0.0</v>
      </c>
      <c r="AI178" s="523">
        <v>0.0</v>
      </c>
      <c r="AJ178" s="523">
        <v>0.0</v>
      </c>
      <c r="AK178" s="523">
        <v>0.0</v>
      </c>
      <c r="AL178" s="523">
        <v>0.0</v>
      </c>
      <c r="AM178" s="523">
        <v>0.0</v>
      </c>
      <c r="AN178" s="523">
        <v>0.0</v>
      </c>
      <c r="AO178" s="523">
        <v>0.0</v>
      </c>
      <c r="AP178" s="523">
        <v>0.0</v>
      </c>
      <c r="AQ178" s="523">
        <v>0.0</v>
      </c>
      <c r="AR178" s="523">
        <v>0.0</v>
      </c>
      <c r="AS178" s="523">
        <v>0.0</v>
      </c>
      <c r="AT178" s="523">
        <v>0.0</v>
      </c>
      <c r="AU178" s="523">
        <v>0.0</v>
      </c>
      <c r="AV178" s="523">
        <v>0.0</v>
      </c>
      <c r="AW178" s="523">
        <v>0.0</v>
      </c>
      <c r="AX178" s="523">
        <v>0.0</v>
      </c>
      <c r="AY178" s="523">
        <v>0.0</v>
      </c>
      <c r="AZ178" s="523">
        <v>0.0</v>
      </c>
      <c r="BA178" s="523">
        <v>0.0</v>
      </c>
      <c r="BB178" s="523">
        <v>0.0</v>
      </c>
      <c r="BC178" s="523">
        <v>0.0</v>
      </c>
      <c r="BD178" s="523">
        <v>0.0</v>
      </c>
      <c r="BE178" s="523">
        <v>0.0</v>
      </c>
      <c r="BF178" s="515">
        <v>0.0</v>
      </c>
      <c r="BG178" s="510"/>
      <c r="BH178" s="511">
        <v>0.0</v>
      </c>
      <c r="BI178" s="512">
        <f t="shared" ref="BI178:BI187" si="18">iferror(AVERAGE(J178:BE178))</f>
        <v>0</v>
      </c>
      <c r="BJ178" s="511">
        <v>0.0</v>
      </c>
      <c r="BK178" s="513"/>
      <c r="BL178" s="514">
        <f>iferror((BH178+BJ178)/100)</f>
        <v>0</v>
      </c>
      <c r="BM178" s="428"/>
      <c r="BN178" s="428"/>
    </row>
    <row r="179" outlineLevel="3">
      <c r="A179" s="428"/>
      <c r="B179" s="428"/>
      <c r="C179" s="428"/>
      <c r="D179" s="428"/>
      <c r="E179" s="486">
        <v>2.0</v>
      </c>
      <c r="F179" s="529"/>
      <c r="G179" s="506"/>
      <c r="H179" s="507"/>
      <c r="I179" s="507"/>
      <c r="J179" s="523">
        <v>0.0</v>
      </c>
      <c r="K179" s="523">
        <v>0.0</v>
      </c>
      <c r="L179" s="523">
        <v>0.0</v>
      </c>
      <c r="M179" s="523">
        <v>0.0</v>
      </c>
      <c r="N179" s="523">
        <v>0.0</v>
      </c>
      <c r="O179" s="523">
        <v>0.0</v>
      </c>
      <c r="P179" s="523">
        <v>0.0</v>
      </c>
      <c r="Q179" s="523">
        <v>0.0</v>
      </c>
      <c r="R179" s="523">
        <v>0.0</v>
      </c>
      <c r="S179" s="523">
        <v>0.0</v>
      </c>
      <c r="T179" s="523">
        <v>0.0</v>
      </c>
      <c r="U179" s="523">
        <v>0.0</v>
      </c>
      <c r="V179" s="523">
        <v>0.0</v>
      </c>
      <c r="W179" s="523">
        <v>0.0</v>
      </c>
      <c r="X179" s="523">
        <v>0.0</v>
      </c>
      <c r="Y179" s="523">
        <v>0.0</v>
      </c>
      <c r="Z179" s="523">
        <v>0.0</v>
      </c>
      <c r="AA179" s="523">
        <v>0.0</v>
      </c>
      <c r="AB179" s="523">
        <v>0.0</v>
      </c>
      <c r="AC179" s="523">
        <v>0.0</v>
      </c>
      <c r="AD179" s="523">
        <v>0.0</v>
      </c>
      <c r="AE179" s="523">
        <v>0.0</v>
      </c>
      <c r="AF179" s="523">
        <v>0.0</v>
      </c>
      <c r="AG179" s="523">
        <v>0.0</v>
      </c>
      <c r="AH179" s="523">
        <v>0.0</v>
      </c>
      <c r="AI179" s="523">
        <v>0.0</v>
      </c>
      <c r="AJ179" s="523">
        <v>0.0</v>
      </c>
      <c r="AK179" s="523">
        <v>0.0</v>
      </c>
      <c r="AL179" s="523">
        <v>0.0</v>
      </c>
      <c r="AM179" s="523">
        <v>0.0</v>
      </c>
      <c r="AN179" s="523">
        <v>0.0</v>
      </c>
      <c r="AO179" s="523">
        <v>0.0</v>
      </c>
      <c r="AP179" s="523">
        <v>0.0</v>
      </c>
      <c r="AQ179" s="523">
        <v>0.0</v>
      </c>
      <c r="AR179" s="523">
        <v>0.0</v>
      </c>
      <c r="AS179" s="523">
        <v>0.0</v>
      </c>
      <c r="AT179" s="523">
        <v>0.0</v>
      </c>
      <c r="AU179" s="523">
        <v>0.0</v>
      </c>
      <c r="AV179" s="523">
        <v>0.0</v>
      </c>
      <c r="AW179" s="523">
        <v>0.0</v>
      </c>
      <c r="AX179" s="523">
        <v>0.0</v>
      </c>
      <c r="AY179" s="523">
        <v>0.0</v>
      </c>
      <c r="AZ179" s="523">
        <v>0.0</v>
      </c>
      <c r="BA179" s="523">
        <v>0.0</v>
      </c>
      <c r="BB179" s="523">
        <v>0.0</v>
      </c>
      <c r="BC179" s="523">
        <v>0.0</v>
      </c>
      <c r="BD179" s="523">
        <v>0.0</v>
      </c>
      <c r="BE179" s="523">
        <v>0.0</v>
      </c>
      <c r="BF179" s="515">
        <v>0.0</v>
      </c>
      <c r="BG179" s="510"/>
      <c r="BH179" s="511">
        <v>0.0</v>
      </c>
      <c r="BI179" s="512">
        <f t="shared" si="18"/>
        <v>0</v>
      </c>
      <c r="BJ179" s="511">
        <v>0.0</v>
      </c>
      <c r="BK179" s="513"/>
      <c r="BL179" s="514">
        <f t="shared" ref="BL179:BL187" si="19">(BH179+BJ179)/100</f>
        <v>0</v>
      </c>
      <c r="BM179" s="428"/>
      <c r="BN179" s="428"/>
    </row>
    <row r="180" outlineLevel="3">
      <c r="A180" s="428"/>
      <c r="B180" s="428"/>
      <c r="C180" s="248" t="s">
        <v>235</v>
      </c>
      <c r="D180" s="428"/>
      <c r="E180" s="486">
        <v>3.0</v>
      </c>
      <c r="F180" s="529"/>
      <c r="G180" s="506"/>
      <c r="H180" s="507"/>
      <c r="I180" s="507"/>
      <c r="J180" s="523">
        <v>0.0</v>
      </c>
      <c r="K180" s="523">
        <v>0.0</v>
      </c>
      <c r="L180" s="523">
        <v>0.0</v>
      </c>
      <c r="M180" s="523">
        <v>0.0</v>
      </c>
      <c r="N180" s="523">
        <v>0.0</v>
      </c>
      <c r="O180" s="523">
        <v>0.0</v>
      </c>
      <c r="P180" s="523">
        <v>0.0</v>
      </c>
      <c r="Q180" s="523">
        <v>0.0</v>
      </c>
      <c r="R180" s="523">
        <v>0.0</v>
      </c>
      <c r="S180" s="523">
        <v>0.0</v>
      </c>
      <c r="T180" s="523">
        <v>0.0</v>
      </c>
      <c r="U180" s="523">
        <v>0.0</v>
      </c>
      <c r="V180" s="523">
        <v>0.0</v>
      </c>
      <c r="W180" s="523">
        <v>0.0</v>
      </c>
      <c r="X180" s="523">
        <v>0.0</v>
      </c>
      <c r="Y180" s="523">
        <v>0.0</v>
      </c>
      <c r="Z180" s="523">
        <v>0.0</v>
      </c>
      <c r="AA180" s="523">
        <v>0.0</v>
      </c>
      <c r="AB180" s="523">
        <v>0.0</v>
      </c>
      <c r="AC180" s="523">
        <v>0.0</v>
      </c>
      <c r="AD180" s="523">
        <v>0.0</v>
      </c>
      <c r="AE180" s="523">
        <v>0.0</v>
      </c>
      <c r="AF180" s="523">
        <v>0.0</v>
      </c>
      <c r="AG180" s="523">
        <v>0.0</v>
      </c>
      <c r="AH180" s="523">
        <v>0.0</v>
      </c>
      <c r="AI180" s="523">
        <v>0.0</v>
      </c>
      <c r="AJ180" s="523">
        <v>0.0</v>
      </c>
      <c r="AK180" s="523">
        <v>0.0</v>
      </c>
      <c r="AL180" s="523">
        <v>0.0</v>
      </c>
      <c r="AM180" s="523">
        <v>0.0</v>
      </c>
      <c r="AN180" s="523">
        <v>0.0</v>
      </c>
      <c r="AO180" s="523">
        <v>0.0</v>
      </c>
      <c r="AP180" s="523">
        <v>0.0</v>
      </c>
      <c r="AQ180" s="523">
        <v>0.0</v>
      </c>
      <c r="AR180" s="523">
        <v>0.0</v>
      </c>
      <c r="AS180" s="523">
        <v>0.0</v>
      </c>
      <c r="AT180" s="523">
        <v>0.0</v>
      </c>
      <c r="AU180" s="523">
        <v>0.0</v>
      </c>
      <c r="AV180" s="523">
        <v>0.0</v>
      </c>
      <c r="AW180" s="523">
        <v>0.0</v>
      </c>
      <c r="AX180" s="523">
        <v>0.0</v>
      </c>
      <c r="AY180" s="523">
        <v>0.0</v>
      </c>
      <c r="AZ180" s="523">
        <v>0.0</v>
      </c>
      <c r="BA180" s="523">
        <v>0.0</v>
      </c>
      <c r="BB180" s="523">
        <v>0.0</v>
      </c>
      <c r="BC180" s="523">
        <v>0.0</v>
      </c>
      <c r="BD180" s="523">
        <v>0.0</v>
      </c>
      <c r="BE180" s="523">
        <v>0.0</v>
      </c>
      <c r="BF180" s="515">
        <v>0.0</v>
      </c>
      <c r="BG180" s="510"/>
      <c r="BH180" s="511">
        <v>0.0</v>
      </c>
      <c r="BI180" s="512">
        <f t="shared" si="18"/>
        <v>0</v>
      </c>
      <c r="BJ180" s="511">
        <v>0.0</v>
      </c>
      <c r="BK180" s="513"/>
      <c r="BL180" s="514">
        <f t="shared" si="19"/>
        <v>0</v>
      </c>
      <c r="BM180" s="428"/>
      <c r="BN180" s="428"/>
    </row>
    <row r="181" outlineLevel="3">
      <c r="A181" s="428"/>
      <c r="B181" s="428"/>
      <c r="C181" s="428"/>
      <c r="D181" s="428"/>
      <c r="E181" s="486">
        <v>4.0</v>
      </c>
      <c r="F181" s="529"/>
      <c r="G181" s="506"/>
      <c r="H181" s="507"/>
      <c r="I181" s="507"/>
      <c r="J181" s="523">
        <v>0.0</v>
      </c>
      <c r="K181" s="523">
        <v>0.0</v>
      </c>
      <c r="L181" s="523">
        <v>0.0</v>
      </c>
      <c r="M181" s="523">
        <v>0.0</v>
      </c>
      <c r="N181" s="523">
        <v>0.0</v>
      </c>
      <c r="O181" s="523">
        <v>0.0</v>
      </c>
      <c r="P181" s="523">
        <v>0.0</v>
      </c>
      <c r="Q181" s="523">
        <v>0.0</v>
      </c>
      <c r="R181" s="523">
        <v>0.0</v>
      </c>
      <c r="S181" s="523">
        <v>0.0</v>
      </c>
      <c r="T181" s="523">
        <v>0.0</v>
      </c>
      <c r="U181" s="523">
        <v>0.0</v>
      </c>
      <c r="V181" s="523">
        <v>0.0</v>
      </c>
      <c r="W181" s="523">
        <v>0.0</v>
      </c>
      <c r="X181" s="523">
        <v>0.0</v>
      </c>
      <c r="Y181" s="523">
        <v>0.0</v>
      </c>
      <c r="Z181" s="523">
        <v>0.0</v>
      </c>
      <c r="AA181" s="523">
        <v>0.0</v>
      </c>
      <c r="AB181" s="523">
        <v>0.0</v>
      </c>
      <c r="AC181" s="523">
        <v>0.0</v>
      </c>
      <c r="AD181" s="523">
        <v>0.0</v>
      </c>
      <c r="AE181" s="523">
        <v>0.0</v>
      </c>
      <c r="AF181" s="523">
        <v>0.0</v>
      </c>
      <c r="AG181" s="523">
        <v>0.0</v>
      </c>
      <c r="AH181" s="523">
        <v>0.0</v>
      </c>
      <c r="AI181" s="523">
        <v>0.0</v>
      </c>
      <c r="AJ181" s="523">
        <v>0.0</v>
      </c>
      <c r="AK181" s="523">
        <v>0.0</v>
      </c>
      <c r="AL181" s="523">
        <v>0.0</v>
      </c>
      <c r="AM181" s="523">
        <v>0.0</v>
      </c>
      <c r="AN181" s="523">
        <v>0.0</v>
      </c>
      <c r="AO181" s="523">
        <v>0.0</v>
      </c>
      <c r="AP181" s="523">
        <v>0.0</v>
      </c>
      <c r="AQ181" s="523">
        <v>0.0</v>
      </c>
      <c r="AR181" s="523">
        <v>0.0</v>
      </c>
      <c r="AS181" s="523">
        <v>0.0</v>
      </c>
      <c r="AT181" s="523">
        <v>0.0</v>
      </c>
      <c r="AU181" s="523">
        <v>0.0</v>
      </c>
      <c r="AV181" s="523">
        <v>0.0</v>
      </c>
      <c r="AW181" s="523">
        <v>0.0</v>
      </c>
      <c r="AX181" s="523">
        <v>0.0</v>
      </c>
      <c r="AY181" s="523">
        <v>0.0</v>
      </c>
      <c r="AZ181" s="523">
        <v>0.0</v>
      </c>
      <c r="BA181" s="523">
        <v>0.0</v>
      </c>
      <c r="BB181" s="523">
        <v>0.0</v>
      </c>
      <c r="BC181" s="523">
        <v>0.0</v>
      </c>
      <c r="BD181" s="523">
        <v>0.0</v>
      </c>
      <c r="BE181" s="523">
        <v>0.0</v>
      </c>
      <c r="BF181" s="515">
        <v>0.0</v>
      </c>
      <c r="BG181" s="510"/>
      <c r="BH181" s="511">
        <v>0.0</v>
      </c>
      <c r="BI181" s="512">
        <f t="shared" si="18"/>
        <v>0</v>
      </c>
      <c r="BJ181" s="511">
        <v>0.0</v>
      </c>
      <c r="BK181" s="513"/>
      <c r="BL181" s="514">
        <f t="shared" si="19"/>
        <v>0</v>
      </c>
      <c r="BM181" s="428"/>
      <c r="BN181" s="428"/>
    </row>
    <row r="182" outlineLevel="3">
      <c r="A182" s="428"/>
      <c r="B182" s="428"/>
      <c r="C182" s="428"/>
      <c r="D182" s="428"/>
      <c r="E182" s="486">
        <v>5.0</v>
      </c>
      <c r="F182" s="529"/>
      <c r="G182" s="506"/>
      <c r="H182" s="507"/>
      <c r="I182" s="507"/>
      <c r="J182" s="523">
        <v>0.0</v>
      </c>
      <c r="K182" s="523">
        <v>0.0</v>
      </c>
      <c r="L182" s="523">
        <v>0.0</v>
      </c>
      <c r="M182" s="523">
        <v>0.0</v>
      </c>
      <c r="N182" s="523">
        <v>0.0</v>
      </c>
      <c r="O182" s="523">
        <v>0.0</v>
      </c>
      <c r="P182" s="523">
        <v>0.0</v>
      </c>
      <c r="Q182" s="523">
        <v>0.0</v>
      </c>
      <c r="R182" s="523">
        <v>0.0</v>
      </c>
      <c r="S182" s="523">
        <v>0.0</v>
      </c>
      <c r="T182" s="523">
        <v>0.0</v>
      </c>
      <c r="U182" s="523">
        <v>0.0</v>
      </c>
      <c r="V182" s="523">
        <v>0.0</v>
      </c>
      <c r="W182" s="523">
        <v>0.0</v>
      </c>
      <c r="X182" s="523">
        <v>0.0</v>
      </c>
      <c r="Y182" s="523">
        <v>0.0</v>
      </c>
      <c r="Z182" s="523">
        <v>0.0</v>
      </c>
      <c r="AA182" s="523">
        <v>0.0</v>
      </c>
      <c r="AB182" s="523">
        <v>0.0</v>
      </c>
      <c r="AC182" s="523">
        <v>0.0</v>
      </c>
      <c r="AD182" s="523">
        <v>0.0</v>
      </c>
      <c r="AE182" s="523">
        <v>0.0</v>
      </c>
      <c r="AF182" s="523">
        <v>0.0</v>
      </c>
      <c r="AG182" s="523">
        <v>0.0</v>
      </c>
      <c r="AH182" s="523">
        <v>0.0</v>
      </c>
      <c r="AI182" s="523">
        <v>0.0</v>
      </c>
      <c r="AJ182" s="523">
        <v>0.0</v>
      </c>
      <c r="AK182" s="523">
        <v>0.0</v>
      </c>
      <c r="AL182" s="523">
        <v>0.0</v>
      </c>
      <c r="AM182" s="523">
        <v>0.0</v>
      </c>
      <c r="AN182" s="523">
        <v>0.0</v>
      </c>
      <c r="AO182" s="523">
        <v>0.0</v>
      </c>
      <c r="AP182" s="523">
        <v>0.0</v>
      </c>
      <c r="AQ182" s="523">
        <v>0.0</v>
      </c>
      <c r="AR182" s="523">
        <v>0.0</v>
      </c>
      <c r="AS182" s="523">
        <v>0.0</v>
      </c>
      <c r="AT182" s="523">
        <v>0.0</v>
      </c>
      <c r="AU182" s="523">
        <v>0.0</v>
      </c>
      <c r="AV182" s="523">
        <v>0.0</v>
      </c>
      <c r="AW182" s="523">
        <v>0.0</v>
      </c>
      <c r="AX182" s="523">
        <v>0.0</v>
      </c>
      <c r="AY182" s="523">
        <v>0.0</v>
      </c>
      <c r="AZ182" s="523">
        <v>0.0</v>
      </c>
      <c r="BA182" s="523">
        <v>0.0</v>
      </c>
      <c r="BB182" s="523">
        <v>0.0</v>
      </c>
      <c r="BC182" s="523">
        <v>0.0</v>
      </c>
      <c r="BD182" s="523">
        <v>0.0</v>
      </c>
      <c r="BE182" s="523">
        <v>0.0</v>
      </c>
      <c r="BF182" s="515">
        <v>0.0</v>
      </c>
      <c r="BG182" s="510"/>
      <c r="BH182" s="511">
        <v>0.0</v>
      </c>
      <c r="BI182" s="512">
        <f t="shared" si="18"/>
        <v>0</v>
      </c>
      <c r="BJ182" s="511">
        <v>0.0</v>
      </c>
      <c r="BK182" s="513"/>
      <c r="BL182" s="514">
        <f t="shared" si="19"/>
        <v>0</v>
      </c>
      <c r="BM182" s="428"/>
      <c r="BN182" s="428"/>
    </row>
    <row r="183" outlineLevel="3">
      <c r="A183" s="428"/>
      <c r="B183" s="428"/>
      <c r="C183" s="428"/>
      <c r="D183" s="428"/>
      <c r="E183" s="486">
        <v>6.0</v>
      </c>
      <c r="F183" s="529"/>
      <c r="G183" s="506"/>
      <c r="H183" s="507"/>
      <c r="I183" s="507"/>
      <c r="J183" s="523">
        <v>0.0</v>
      </c>
      <c r="K183" s="523">
        <v>0.0</v>
      </c>
      <c r="L183" s="523">
        <v>0.0</v>
      </c>
      <c r="M183" s="523">
        <v>0.0</v>
      </c>
      <c r="N183" s="523">
        <v>0.0</v>
      </c>
      <c r="O183" s="523">
        <v>0.0</v>
      </c>
      <c r="P183" s="523">
        <v>0.0</v>
      </c>
      <c r="Q183" s="523">
        <v>0.0</v>
      </c>
      <c r="R183" s="523">
        <v>0.0</v>
      </c>
      <c r="S183" s="523">
        <v>0.0</v>
      </c>
      <c r="T183" s="523">
        <v>0.0</v>
      </c>
      <c r="U183" s="523">
        <v>0.0</v>
      </c>
      <c r="V183" s="523">
        <v>0.0</v>
      </c>
      <c r="W183" s="523">
        <v>0.0</v>
      </c>
      <c r="X183" s="523">
        <v>0.0</v>
      </c>
      <c r="Y183" s="523">
        <v>0.0</v>
      </c>
      <c r="Z183" s="523">
        <v>0.0</v>
      </c>
      <c r="AA183" s="523">
        <v>0.0</v>
      </c>
      <c r="AB183" s="523">
        <v>0.0</v>
      </c>
      <c r="AC183" s="523">
        <v>0.0</v>
      </c>
      <c r="AD183" s="523">
        <v>0.0</v>
      </c>
      <c r="AE183" s="523">
        <v>0.0</v>
      </c>
      <c r="AF183" s="523">
        <v>0.0</v>
      </c>
      <c r="AG183" s="523">
        <v>0.0</v>
      </c>
      <c r="AH183" s="523">
        <v>0.0</v>
      </c>
      <c r="AI183" s="523">
        <v>0.0</v>
      </c>
      <c r="AJ183" s="523">
        <v>0.0</v>
      </c>
      <c r="AK183" s="523">
        <v>0.0</v>
      </c>
      <c r="AL183" s="523">
        <v>0.0</v>
      </c>
      <c r="AM183" s="523">
        <v>0.0</v>
      </c>
      <c r="AN183" s="523">
        <v>0.0</v>
      </c>
      <c r="AO183" s="523">
        <v>0.0</v>
      </c>
      <c r="AP183" s="523">
        <v>0.0</v>
      </c>
      <c r="AQ183" s="523">
        <v>0.0</v>
      </c>
      <c r="AR183" s="523">
        <v>0.0</v>
      </c>
      <c r="AS183" s="523">
        <v>0.0</v>
      </c>
      <c r="AT183" s="523">
        <v>0.0</v>
      </c>
      <c r="AU183" s="523">
        <v>0.0</v>
      </c>
      <c r="AV183" s="523">
        <v>0.0</v>
      </c>
      <c r="AW183" s="523">
        <v>0.0</v>
      </c>
      <c r="AX183" s="523">
        <v>0.0</v>
      </c>
      <c r="AY183" s="523">
        <v>0.0</v>
      </c>
      <c r="AZ183" s="523">
        <v>0.0</v>
      </c>
      <c r="BA183" s="523">
        <v>0.0</v>
      </c>
      <c r="BB183" s="523">
        <v>0.0</v>
      </c>
      <c r="BC183" s="523">
        <v>0.0</v>
      </c>
      <c r="BD183" s="523">
        <v>0.0</v>
      </c>
      <c r="BE183" s="523">
        <v>0.0</v>
      </c>
      <c r="BF183" s="515">
        <v>0.0</v>
      </c>
      <c r="BG183" s="510"/>
      <c r="BH183" s="511">
        <v>0.0</v>
      </c>
      <c r="BI183" s="512">
        <f t="shared" si="18"/>
        <v>0</v>
      </c>
      <c r="BJ183" s="511">
        <v>0.0</v>
      </c>
      <c r="BK183" s="513"/>
      <c r="BL183" s="514">
        <f t="shared" si="19"/>
        <v>0</v>
      </c>
      <c r="BM183" s="428"/>
      <c r="BN183" s="428"/>
    </row>
    <row r="184" outlineLevel="3">
      <c r="A184" s="428"/>
      <c r="B184" s="428"/>
      <c r="C184" s="428"/>
      <c r="D184" s="428"/>
      <c r="E184" s="486">
        <v>7.0</v>
      </c>
      <c r="F184" s="529"/>
      <c r="G184" s="506"/>
      <c r="H184" s="507"/>
      <c r="I184" s="507"/>
      <c r="J184" s="523">
        <v>0.0</v>
      </c>
      <c r="K184" s="523">
        <v>0.0</v>
      </c>
      <c r="L184" s="523">
        <v>0.0</v>
      </c>
      <c r="M184" s="523">
        <v>0.0</v>
      </c>
      <c r="N184" s="523">
        <v>0.0</v>
      </c>
      <c r="O184" s="523">
        <v>0.0</v>
      </c>
      <c r="P184" s="523">
        <v>0.0</v>
      </c>
      <c r="Q184" s="523">
        <v>0.0</v>
      </c>
      <c r="R184" s="523">
        <v>0.0</v>
      </c>
      <c r="S184" s="523">
        <v>0.0</v>
      </c>
      <c r="T184" s="523">
        <v>0.0</v>
      </c>
      <c r="U184" s="523">
        <v>0.0</v>
      </c>
      <c r="V184" s="523">
        <v>0.0</v>
      </c>
      <c r="W184" s="523">
        <v>0.0</v>
      </c>
      <c r="X184" s="523">
        <v>0.0</v>
      </c>
      <c r="Y184" s="523">
        <v>0.0</v>
      </c>
      <c r="Z184" s="523">
        <v>0.0</v>
      </c>
      <c r="AA184" s="523">
        <v>0.0</v>
      </c>
      <c r="AB184" s="523">
        <v>0.0</v>
      </c>
      <c r="AC184" s="523">
        <v>0.0</v>
      </c>
      <c r="AD184" s="523">
        <v>0.0</v>
      </c>
      <c r="AE184" s="523">
        <v>0.0</v>
      </c>
      <c r="AF184" s="523">
        <v>0.0</v>
      </c>
      <c r="AG184" s="523">
        <v>0.0</v>
      </c>
      <c r="AH184" s="523">
        <v>0.0</v>
      </c>
      <c r="AI184" s="523">
        <v>0.0</v>
      </c>
      <c r="AJ184" s="523">
        <v>0.0</v>
      </c>
      <c r="AK184" s="523">
        <v>0.0</v>
      </c>
      <c r="AL184" s="523">
        <v>0.0</v>
      </c>
      <c r="AM184" s="523">
        <v>0.0</v>
      </c>
      <c r="AN184" s="523">
        <v>0.0</v>
      </c>
      <c r="AO184" s="523">
        <v>0.0</v>
      </c>
      <c r="AP184" s="523">
        <v>0.0</v>
      </c>
      <c r="AQ184" s="523">
        <v>0.0</v>
      </c>
      <c r="AR184" s="523">
        <v>0.0</v>
      </c>
      <c r="AS184" s="523">
        <v>0.0</v>
      </c>
      <c r="AT184" s="523">
        <v>0.0</v>
      </c>
      <c r="AU184" s="523">
        <v>0.0</v>
      </c>
      <c r="AV184" s="523">
        <v>0.0</v>
      </c>
      <c r="AW184" s="523">
        <v>0.0</v>
      </c>
      <c r="AX184" s="523">
        <v>0.0</v>
      </c>
      <c r="AY184" s="523">
        <v>0.0</v>
      </c>
      <c r="AZ184" s="523">
        <v>0.0</v>
      </c>
      <c r="BA184" s="523">
        <v>0.0</v>
      </c>
      <c r="BB184" s="523">
        <v>0.0</v>
      </c>
      <c r="BC184" s="523">
        <v>0.0</v>
      </c>
      <c r="BD184" s="523">
        <v>0.0</v>
      </c>
      <c r="BE184" s="523">
        <v>0.0</v>
      </c>
      <c r="BF184" s="515">
        <v>0.0</v>
      </c>
      <c r="BG184" s="510"/>
      <c r="BH184" s="511">
        <v>0.0</v>
      </c>
      <c r="BI184" s="512">
        <f t="shared" si="18"/>
        <v>0</v>
      </c>
      <c r="BJ184" s="511">
        <v>0.0</v>
      </c>
      <c r="BK184" s="513"/>
      <c r="BL184" s="514">
        <f t="shared" si="19"/>
        <v>0</v>
      </c>
      <c r="BM184" s="428"/>
      <c r="BN184" s="428"/>
    </row>
    <row r="185" outlineLevel="3">
      <c r="A185" s="428"/>
      <c r="B185" s="428"/>
      <c r="C185" s="428"/>
      <c r="D185" s="428"/>
      <c r="E185" s="486">
        <v>8.0</v>
      </c>
      <c r="F185" s="529"/>
      <c r="G185" s="506"/>
      <c r="H185" s="507"/>
      <c r="I185" s="507"/>
      <c r="J185" s="523">
        <v>0.0</v>
      </c>
      <c r="K185" s="523">
        <v>0.0</v>
      </c>
      <c r="L185" s="523">
        <v>0.0</v>
      </c>
      <c r="M185" s="523">
        <v>0.0</v>
      </c>
      <c r="N185" s="523">
        <v>0.0</v>
      </c>
      <c r="O185" s="523">
        <v>0.0</v>
      </c>
      <c r="P185" s="523">
        <v>0.0</v>
      </c>
      <c r="Q185" s="523">
        <v>0.0</v>
      </c>
      <c r="R185" s="523">
        <v>0.0</v>
      </c>
      <c r="S185" s="523">
        <v>0.0</v>
      </c>
      <c r="T185" s="523">
        <v>0.0</v>
      </c>
      <c r="U185" s="523">
        <v>0.0</v>
      </c>
      <c r="V185" s="523">
        <v>0.0</v>
      </c>
      <c r="W185" s="523">
        <v>0.0</v>
      </c>
      <c r="X185" s="523">
        <v>0.0</v>
      </c>
      <c r="Y185" s="523">
        <v>0.0</v>
      </c>
      <c r="Z185" s="523">
        <v>0.0</v>
      </c>
      <c r="AA185" s="523">
        <v>0.0</v>
      </c>
      <c r="AB185" s="523">
        <v>0.0</v>
      </c>
      <c r="AC185" s="523">
        <v>0.0</v>
      </c>
      <c r="AD185" s="523">
        <v>0.0</v>
      </c>
      <c r="AE185" s="523">
        <v>0.0</v>
      </c>
      <c r="AF185" s="523">
        <v>0.0</v>
      </c>
      <c r="AG185" s="523">
        <v>0.0</v>
      </c>
      <c r="AH185" s="523">
        <v>0.0</v>
      </c>
      <c r="AI185" s="523">
        <v>0.0</v>
      </c>
      <c r="AJ185" s="523">
        <v>0.0</v>
      </c>
      <c r="AK185" s="523">
        <v>0.0</v>
      </c>
      <c r="AL185" s="523">
        <v>0.0</v>
      </c>
      <c r="AM185" s="523">
        <v>0.0</v>
      </c>
      <c r="AN185" s="523">
        <v>0.0</v>
      </c>
      <c r="AO185" s="523">
        <v>0.0</v>
      </c>
      <c r="AP185" s="523">
        <v>0.0</v>
      </c>
      <c r="AQ185" s="523">
        <v>0.0</v>
      </c>
      <c r="AR185" s="523">
        <v>0.0</v>
      </c>
      <c r="AS185" s="523">
        <v>0.0</v>
      </c>
      <c r="AT185" s="523">
        <v>0.0</v>
      </c>
      <c r="AU185" s="523">
        <v>0.0</v>
      </c>
      <c r="AV185" s="523">
        <v>0.0</v>
      </c>
      <c r="AW185" s="523">
        <v>0.0</v>
      </c>
      <c r="AX185" s="523">
        <v>0.0</v>
      </c>
      <c r="AY185" s="523">
        <v>0.0</v>
      </c>
      <c r="AZ185" s="523">
        <v>0.0</v>
      </c>
      <c r="BA185" s="523">
        <v>0.0</v>
      </c>
      <c r="BB185" s="523">
        <v>0.0</v>
      </c>
      <c r="BC185" s="523">
        <v>0.0</v>
      </c>
      <c r="BD185" s="523">
        <v>0.0</v>
      </c>
      <c r="BE185" s="523">
        <v>0.0</v>
      </c>
      <c r="BF185" s="515">
        <v>0.0</v>
      </c>
      <c r="BG185" s="510"/>
      <c r="BH185" s="511">
        <v>0.0</v>
      </c>
      <c r="BI185" s="512">
        <f t="shared" si="18"/>
        <v>0</v>
      </c>
      <c r="BJ185" s="511">
        <v>0.0</v>
      </c>
      <c r="BK185" s="513"/>
      <c r="BL185" s="514">
        <f t="shared" si="19"/>
        <v>0</v>
      </c>
      <c r="BM185" s="428"/>
      <c r="BN185" s="428"/>
    </row>
    <row r="186" outlineLevel="3">
      <c r="A186" s="428"/>
      <c r="B186" s="428"/>
      <c r="C186" s="428"/>
      <c r="D186" s="428"/>
      <c r="E186" s="486">
        <v>9.0</v>
      </c>
      <c r="F186" s="529"/>
      <c r="G186" s="506"/>
      <c r="H186" s="507"/>
      <c r="I186" s="507"/>
      <c r="J186" s="523">
        <v>0.0</v>
      </c>
      <c r="K186" s="523">
        <v>0.0</v>
      </c>
      <c r="L186" s="523">
        <v>0.0</v>
      </c>
      <c r="M186" s="523">
        <v>0.0</v>
      </c>
      <c r="N186" s="523">
        <v>0.0</v>
      </c>
      <c r="O186" s="523">
        <v>0.0</v>
      </c>
      <c r="P186" s="523">
        <v>0.0</v>
      </c>
      <c r="Q186" s="523">
        <v>0.0</v>
      </c>
      <c r="R186" s="523">
        <v>0.0</v>
      </c>
      <c r="S186" s="523">
        <v>0.0</v>
      </c>
      <c r="T186" s="523">
        <v>0.0</v>
      </c>
      <c r="U186" s="523">
        <v>0.0</v>
      </c>
      <c r="V186" s="523">
        <v>0.0</v>
      </c>
      <c r="W186" s="523">
        <v>0.0</v>
      </c>
      <c r="X186" s="523">
        <v>0.0</v>
      </c>
      <c r="Y186" s="523">
        <v>0.0</v>
      </c>
      <c r="Z186" s="523">
        <v>0.0</v>
      </c>
      <c r="AA186" s="523">
        <v>0.0</v>
      </c>
      <c r="AB186" s="523">
        <v>0.0</v>
      </c>
      <c r="AC186" s="523">
        <v>0.0</v>
      </c>
      <c r="AD186" s="523">
        <v>0.0</v>
      </c>
      <c r="AE186" s="523">
        <v>0.0</v>
      </c>
      <c r="AF186" s="523">
        <v>0.0</v>
      </c>
      <c r="AG186" s="523">
        <v>0.0</v>
      </c>
      <c r="AH186" s="523">
        <v>0.0</v>
      </c>
      <c r="AI186" s="523">
        <v>0.0</v>
      </c>
      <c r="AJ186" s="523">
        <v>0.0</v>
      </c>
      <c r="AK186" s="523">
        <v>0.0</v>
      </c>
      <c r="AL186" s="523">
        <v>0.0</v>
      </c>
      <c r="AM186" s="523">
        <v>0.0</v>
      </c>
      <c r="AN186" s="523">
        <v>0.0</v>
      </c>
      <c r="AO186" s="523">
        <v>0.0</v>
      </c>
      <c r="AP186" s="523">
        <v>0.0</v>
      </c>
      <c r="AQ186" s="523">
        <v>0.0</v>
      </c>
      <c r="AR186" s="523">
        <v>0.0</v>
      </c>
      <c r="AS186" s="523">
        <v>0.0</v>
      </c>
      <c r="AT186" s="523">
        <v>0.0</v>
      </c>
      <c r="AU186" s="523">
        <v>0.0</v>
      </c>
      <c r="AV186" s="523">
        <v>0.0</v>
      </c>
      <c r="AW186" s="523">
        <v>0.0</v>
      </c>
      <c r="AX186" s="523">
        <v>0.0</v>
      </c>
      <c r="AY186" s="523">
        <v>0.0</v>
      </c>
      <c r="AZ186" s="523">
        <v>0.0</v>
      </c>
      <c r="BA186" s="523">
        <v>0.0</v>
      </c>
      <c r="BB186" s="523">
        <v>0.0</v>
      </c>
      <c r="BC186" s="523">
        <v>0.0</v>
      </c>
      <c r="BD186" s="523">
        <v>0.0</v>
      </c>
      <c r="BE186" s="523">
        <v>0.0</v>
      </c>
      <c r="BF186" s="515">
        <v>0.0</v>
      </c>
      <c r="BG186" s="510"/>
      <c r="BH186" s="511">
        <v>0.0</v>
      </c>
      <c r="BI186" s="512">
        <f t="shared" si="18"/>
        <v>0</v>
      </c>
      <c r="BJ186" s="511">
        <v>0.0</v>
      </c>
      <c r="BK186" s="513"/>
      <c r="BL186" s="514">
        <f t="shared" si="19"/>
        <v>0</v>
      </c>
      <c r="BM186" s="428"/>
      <c r="BN186" s="428"/>
    </row>
    <row r="187" outlineLevel="3">
      <c r="A187" s="428"/>
      <c r="B187" s="428"/>
      <c r="C187" s="428"/>
      <c r="D187" s="428"/>
      <c r="E187" s="486">
        <v>10.0</v>
      </c>
      <c r="F187" s="529"/>
      <c r="G187" s="506"/>
      <c r="H187" s="507"/>
      <c r="I187" s="507"/>
      <c r="J187" s="523">
        <v>0.0</v>
      </c>
      <c r="K187" s="523">
        <v>0.0</v>
      </c>
      <c r="L187" s="523">
        <v>0.0</v>
      </c>
      <c r="M187" s="523">
        <v>0.0</v>
      </c>
      <c r="N187" s="523">
        <v>0.0</v>
      </c>
      <c r="O187" s="523">
        <v>0.0</v>
      </c>
      <c r="P187" s="523">
        <v>0.0</v>
      </c>
      <c r="Q187" s="523">
        <v>0.0</v>
      </c>
      <c r="R187" s="523">
        <v>0.0</v>
      </c>
      <c r="S187" s="523">
        <v>0.0</v>
      </c>
      <c r="T187" s="523">
        <v>0.0</v>
      </c>
      <c r="U187" s="523">
        <v>0.0</v>
      </c>
      <c r="V187" s="523">
        <v>0.0</v>
      </c>
      <c r="W187" s="523">
        <v>0.0</v>
      </c>
      <c r="X187" s="523">
        <v>0.0</v>
      </c>
      <c r="Y187" s="523">
        <v>0.0</v>
      </c>
      <c r="Z187" s="523">
        <v>0.0</v>
      </c>
      <c r="AA187" s="523">
        <v>0.0</v>
      </c>
      <c r="AB187" s="523">
        <v>0.0</v>
      </c>
      <c r="AC187" s="523">
        <v>0.0</v>
      </c>
      <c r="AD187" s="523">
        <v>0.0</v>
      </c>
      <c r="AE187" s="523">
        <v>0.0</v>
      </c>
      <c r="AF187" s="523">
        <v>0.0</v>
      </c>
      <c r="AG187" s="523">
        <v>0.0</v>
      </c>
      <c r="AH187" s="523">
        <v>0.0</v>
      </c>
      <c r="AI187" s="523">
        <v>0.0</v>
      </c>
      <c r="AJ187" s="523">
        <v>0.0</v>
      </c>
      <c r="AK187" s="523">
        <v>0.0</v>
      </c>
      <c r="AL187" s="523">
        <v>0.0</v>
      </c>
      <c r="AM187" s="523">
        <v>0.0</v>
      </c>
      <c r="AN187" s="523">
        <v>0.0</v>
      </c>
      <c r="AO187" s="523">
        <v>0.0</v>
      </c>
      <c r="AP187" s="523">
        <v>0.0</v>
      </c>
      <c r="AQ187" s="523">
        <v>0.0</v>
      </c>
      <c r="AR187" s="523">
        <v>0.0</v>
      </c>
      <c r="AS187" s="523">
        <v>0.0</v>
      </c>
      <c r="AT187" s="523">
        <v>0.0</v>
      </c>
      <c r="AU187" s="523">
        <v>0.0</v>
      </c>
      <c r="AV187" s="523">
        <v>0.0</v>
      </c>
      <c r="AW187" s="523">
        <v>0.0</v>
      </c>
      <c r="AX187" s="523">
        <v>0.0</v>
      </c>
      <c r="AY187" s="523">
        <v>0.0</v>
      </c>
      <c r="AZ187" s="523">
        <v>0.0</v>
      </c>
      <c r="BA187" s="523">
        <v>0.0</v>
      </c>
      <c r="BB187" s="523">
        <v>0.0</v>
      </c>
      <c r="BC187" s="523">
        <v>0.0</v>
      </c>
      <c r="BD187" s="523">
        <v>0.0</v>
      </c>
      <c r="BE187" s="523">
        <v>0.0</v>
      </c>
      <c r="BF187" s="515">
        <v>0.0</v>
      </c>
      <c r="BG187" s="510"/>
      <c r="BH187" s="511">
        <v>0.0</v>
      </c>
      <c r="BI187" s="512">
        <f t="shared" si="18"/>
        <v>0</v>
      </c>
      <c r="BJ187" s="511">
        <v>0.0</v>
      </c>
      <c r="BK187" s="513"/>
      <c r="BL187" s="514">
        <f t="shared" si="19"/>
        <v>0</v>
      </c>
      <c r="BM187" s="428"/>
      <c r="BN187" s="428"/>
    </row>
    <row r="188" outlineLevel="3">
      <c r="A188" s="428"/>
      <c r="B188" s="428"/>
      <c r="C188" s="428"/>
      <c r="D188" s="428"/>
      <c r="E188" s="517"/>
      <c r="F188" s="517"/>
      <c r="G188" s="517"/>
      <c r="H188" s="517"/>
      <c r="I188" s="517"/>
      <c r="J188" s="517"/>
      <c r="K188" s="517"/>
      <c r="L188" s="517"/>
      <c r="M188" s="517"/>
      <c r="N188" s="517"/>
      <c r="O188" s="517"/>
      <c r="P188" s="517"/>
      <c r="Q188" s="517"/>
      <c r="R188" s="517"/>
      <c r="S188" s="517"/>
      <c r="T188" s="517"/>
      <c r="U188" s="517"/>
      <c r="V188" s="517"/>
      <c r="W188" s="517"/>
      <c r="X188" s="517"/>
      <c r="Y188" s="517"/>
      <c r="Z188" s="517"/>
      <c r="AA188" s="517"/>
      <c r="AB188" s="517"/>
      <c r="AC188" s="517"/>
      <c r="AD188" s="517"/>
      <c r="AE188" s="517"/>
      <c r="AF188" s="517"/>
      <c r="AG188" s="517"/>
      <c r="AH188" s="517"/>
      <c r="AI188" s="517"/>
      <c r="AJ188" s="517"/>
      <c r="AK188" s="517"/>
      <c r="AL188" s="517"/>
      <c r="AM188" s="517"/>
      <c r="AN188" s="517"/>
      <c r="AO188" s="517"/>
      <c r="AP188" s="517"/>
      <c r="AQ188" s="517"/>
      <c r="AR188" s="517"/>
      <c r="AS188" s="517"/>
      <c r="AT188" s="517"/>
      <c r="AU188" s="517"/>
      <c r="AV188" s="517"/>
      <c r="AW188" s="517"/>
      <c r="AX188" s="517"/>
      <c r="AY188" s="517"/>
      <c r="AZ188" s="517"/>
      <c r="BA188" s="517"/>
      <c r="BB188" s="517"/>
      <c r="BC188" s="517"/>
      <c r="BD188" s="517"/>
      <c r="BE188" s="517"/>
      <c r="BF188" s="517"/>
      <c r="BG188" s="517"/>
      <c r="BH188" s="517"/>
      <c r="BI188" s="517"/>
      <c r="BJ188" s="517"/>
      <c r="BK188" s="517"/>
      <c r="BL188" s="517"/>
      <c r="BM188" s="428"/>
      <c r="BN188" s="428"/>
    </row>
    <row r="189" outlineLevel="3">
      <c r="A189" s="428"/>
      <c r="B189" s="428"/>
      <c r="C189" s="428"/>
      <c r="D189" s="428"/>
      <c r="E189" s="428"/>
      <c r="F189" s="428"/>
      <c r="G189" s="428"/>
      <c r="H189" s="428"/>
      <c r="I189" s="428"/>
      <c r="J189" s="428"/>
      <c r="K189" s="428"/>
      <c r="L189" s="428"/>
      <c r="M189" s="428"/>
      <c r="N189" s="428"/>
      <c r="O189" s="428"/>
      <c r="P189" s="428"/>
      <c r="Q189" s="428"/>
      <c r="R189" s="428"/>
      <c r="S189" s="428"/>
      <c r="T189" s="428"/>
      <c r="U189" s="428"/>
      <c r="V189" s="428"/>
      <c r="W189" s="428"/>
      <c r="X189" s="428"/>
      <c r="Y189" s="428"/>
      <c r="Z189" s="428"/>
      <c r="AA189" s="428"/>
      <c r="AB189" s="428"/>
      <c r="AC189" s="428"/>
      <c r="AD189" s="428"/>
      <c r="AE189" s="428"/>
      <c r="AF189" s="428"/>
      <c r="AG189" s="428"/>
      <c r="AH189" s="428"/>
      <c r="AI189" s="428"/>
      <c r="AJ189" s="428"/>
      <c r="AK189" s="428"/>
      <c r="AL189" s="428"/>
      <c r="AM189" s="428"/>
      <c r="AN189" s="428"/>
      <c r="AO189" s="428"/>
      <c r="AP189" s="428"/>
      <c r="AQ189" s="428"/>
      <c r="AR189" s="428"/>
      <c r="AS189" s="428"/>
      <c r="AT189" s="428"/>
      <c r="AU189" s="428"/>
      <c r="AV189" s="428"/>
      <c r="AW189" s="428"/>
      <c r="AX189" s="428"/>
      <c r="AY189" s="428"/>
      <c r="AZ189" s="428"/>
      <c r="BA189" s="428"/>
      <c r="BB189" s="428"/>
      <c r="BC189" s="428"/>
      <c r="BD189" s="428"/>
      <c r="BE189" s="428"/>
      <c r="BF189" s="428"/>
      <c r="BG189" s="428"/>
      <c r="BH189" s="428"/>
      <c r="BI189" s="428"/>
      <c r="BJ189" s="428"/>
      <c r="BK189" s="428"/>
      <c r="BL189" s="428"/>
      <c r="BM189" s="428"/>
      <c r="BN189" s="428"/>
    </row>
    <row r="190" ht="7.5" customHeight="1" outlineLevel="2">
      <c r="A190" s="428"/>
      <c r="B190" s="428"/>
      <c r="C190" s="428"/>
      <c r="D190" s="428"/>
      <c r="E190" s="428"/>
      <c r="F190" s="428"/>
      <c r="G190" s="428"/>
      <c r="H190" s="428"/>
      <c r="I190" s="428"/>
      <c r="J190" s="428"/>
      <c r="K190" s="428"/>
      <c r="L190" s="428"/>
      <c r="M190" s="428"/>
      <c r="N190" s="428"/>
      <c r="O190" s="428"/>
      <c r="P190" s="428"/>
      <c r="Q190" s="428"/>
      <c r="R190" s="428"/>
      <c r="S190" s="428"/>
      <c r="T190" s="428"/>
      <c r="U190" s="428"/>
      <c r="V190" s="428"/>
      <c r="W190" s="428"/>
      <c r="X190" s="428"/>
      <c r="Y190" s="428"/>
      <c r="Z190" s="428"/>
      <c r="AA190" s="428"/>
      <c r="AB190" s="428"/>
      <c r="AC190" s="428"/>
      <c r="AD190" s="428"/>
      <c r="AE190" s="428"/>
      <c r="AF190" s="428"/>
      <c r="AG190" s="428"/>
      <c r="AH190" s="428"/>
      <c r="AI190" s="428"/>
      <c r="AJ190" s="428"/>
      <c r="AK190" s="428"/>
      <c r="AL190" s="428"/>
      <c r="AM190" s="428"/>
      <c r="AN190" s="428"/>
      <c r="AO190" s="428"/>
      <c r="AP190" s="428"/>
      <c r="AQ190" s="428"/>
      <c r="AR190" s="428"/>
      <c r="AS190" s="428"/>
      <c r="AT190" s="428"/>
      <c r="AU190" s="428"/>
      <c r="AV190" s="428"/>
      <c r="AW190" s="428"/>
      <c r="AX190" s="428"/>
      <c r="AY190" s="428"/>
      <c r="AZ190" s="428"/>
      <c r="BA190" s="428"/>
      <c r="BB190" s="428"/>
      <c r="BC190" s="428"/>
      <c r="BD190" s="428"/>
      <c r="BE190" s="428"/>
      <c r="BF190" s="428"/>
      <c r="BG190" s="428"/>
      <c r="BH190" s="428"/>
      <c r="BI190" s="428"/>
      <c r="BJ190" s="428"/>
      <c r="BK190" s="428"/>
      <c r="BL190" s="428"/>
      <c r="BM190" s="428"/>
      <c r="BN190" s="428"/>
    </row>
    <row r="191" outlineLevel="2">
      <c r="A191" s="428"/>
      <c r="B191" s="428"/>
      <c r="C191" s="478"/>
      <c r="D191" s="479" t="s">
        <v>203</v>
      </c>
      <c r="E191" s="181"/>
      <c r="F191" s="480" t="s">
        <v>280</v>
      </c>
      <c r="G191" s="480" t="s">
        <v>281</v>
      </c>
      <c r="H191" s="480" t="s">
        <v>188</v>
      </c>
      <c r="I191" s="480" t="s">
        <v>177</v>
      </c>
      <c r="J191" s="481" t="s">
        <v>206</v>
      </c>
      <c r="K191" s="428"/>
      <c r="L191" s="428"/>
      <c r="M191" s="428"/>
      <c r="N191" s="428"/>
      <c r="O191" s="428"/>
      <c r="P191" s="428"/>
      <c r="Q191" s="428"/>
      <c r="R191" s="428"/>
      <c r="S191" s="428"/>
      <c r="T191" s="428"/>
      <c r="U191" s="428"/>
      <c r="V191" s="428"/>
      <c r="W191" s="428"/>
      <c r="X191" s="428"/>
      <c r="Y191" s="428"/>
      <c r="Z191" s="428"/>
      <c r="AA191" s="428"/>
      <c r="AB191" s="428"/>
      <c r="AC191" s="428"/>
      <c r="AD191" s="428"/>
      <c r="AE191" s="428"/>
      <c r="AF191" s="428"/>
      <c r="AG191" s="428"/>
      <c r="AH191" s="428"/>
      <c r="AI191" s="428"/>
      <c r="AJ191" s="428"/>
      <c r="AK191" s="428"/>
      <c r="AL191" s="428"/>
      <c r="AM191" s="428"/>
      <c r="AN191" s="428"/>
      <c r="AO191" s="428"/>
      <c r="AP191" s="428"/>
      <c r="AQ191" s="428"/>
      <c r="AR191" s="428"/>
      <c r="AS191" s="428"/>
      <c r="AT191" s="428"/>
      <c r="AU191" s="428"/>
      <c r="AV191" s="428"/>
      <c r="AW191" s="428"/>
      <c r="AX191" s="428"/>
      <c r="AY191" s="428"/>
      <c r="AZ191" s="428"/>
      <c r="BA191" s="428"/>
      <c r="BB191" s="428"/>
      <c r="BC191" s="428"/>
      <c r="BD191" s="428"/>
      <c r="BE191" s="428"/>
      <c r="BF191" s="482" t="s">
        <v>207</v>
      </c>
      <c r="BG191" s="428"/>
      <c r="BH191" s="483"/>
      <c r="BI191" s="484" t="s">
        <v>191</v>
      </c>
      <c r="BJ191" s="485"/>
      <c r="BK191" s="486" t="s">
        <v>177</v>
      </c>
      <c r="BL191" s="468" t="s">
        <v>208</v>
      </c>
      <c r="BM191" s="428"/>
      <c r="BN191" s="428"/>
    </row>
    <row r="192" outlineLevel="2">
      <c r="A192" s="428"/>
      <c r="B192" s="428"/>
      <c r="C192" s="428"/>
      <c r="D192" s="487" t="s">
        <v>190</v>
      </c>
      <c r="E192" s="181"/>
      <c r="F192" s="488" t="s">
        <v>282</v>
      </c>
      <c r="G192" s="488" t="s">
        <v>283</v>
      </c>
      <c r="H192" s="489">
        <v>0.0</v>
      </c>
      <c r="I192" s="490">
        <v>0.0</v>
      </c>
      <c r="J192" s="491" t="str">
        <f>IFERROR(I192/H192)</f>
        <v/>
      </c>
      <c r="K192" s="428"/>
      <c r="L192" s="428"/>
      <c r="M192" s="428"/>
      <c r="N192" s="428"/>
      <c r="O192" s="428"/>
      <c r="P192" s="428"/>
      <c r="Q192" s="428"/>
      <c r="R192" s="428"/>
      <c r="S192" s="428"/>
      <c r="T192" s="428"/>
      <c r="U192" s="428"/>
      <c r="V192" s="428"/>
      <c r="W192" s="428"/>
      <c r="X192" s="428"/>
      <c r="Y192" s="428"/>
      <c r="Z192" s="428"/>
      <c r="AA192" s="428"/>
      <c r="AB192" s="428"/>
      <c r="AC192" s="428"/>
      <c r="AD192" s="428"/>
      <c r="AE192" s="428"/>
      <c r="AF192" s="428"/>
      <c r="AG192" s="428"/>
      <c r="AH192" s="428"/>
      <c r="AI192" s="428"/>
      <c r="AJ192" s="428"/>
      <c r="AK192" s="428"/>
      <c r="AL192" s="428"/>
      <c r="AM192" s="428"/>
      <c r="AN192" s="428"/>
      <c r="AO192" s="428"/>
      <c r="AP192" s="428"/>
      <c r="AQ192" s="428"/>
      <c r="AR192" s="428"/>
      <c r="AS192" s="428"/>
      <c r="AT192" s="428"/>
      <c r="AU192" s="428"/>
      <c r="AV192" s="428"/>
      <c r="AW192" s="428"/>
      <c r="AX192" s="428"/>
      <c r="AY192" s="428"/>
      <c r="AZ192" s="428"/>
      <c r="BA192" s="428"/>
      <c r="BB192" s="428"/>
      <c r="BC192" s="428"/>
      <c r="BD192" s="428"/>
      <c r="BE192" s="428"/>
      <c r="BF192" s="492">
        <f>SUM(BF197:BF206)</f>
        <v>0</v>
      </c>
      <c r="BG192" s="428"/>
      <c r="BH192" s="493" t="s">
        <v>211</v>
      </c>
      <c r="BI192" s="519"/>
      <c r="BJ192" s="495" t="str">
        <f>if(BL192=1,"1","0")</f>
        <v>0</v>
      </c>
      <c r="BK192" s="496">
        <v>0.0</v>
      </c>
      <c r="BL192" s="520">
        <f>AVERAGE(BI197:BI206)</f>
        <v>0</v>
      </c>
      <c r="BM192" s="428"/>
      <c r="BN192" s="428"/>
    </row>
    <row r="193" ht="7.5" customHeight="1" outlineLevel="3">
      <c r="A193" s="428"/>
      <c r="B193" s="428"/>
      <c r="C193" s="428"/>
      <c r="D193" s="428"/>
      <c r="E193" s="428"/>
      <c r="F193" s="428"/>
      <c r="G193" s="428"/>
      <c r="H193" s="428"/>
      <c r="I193" s="428"/>
      <c r="J193" s="428"/>
      <c r="K193" s="428"/>
      <c r="L193" s="428"/>
      <c r="M193" s="428"/>
      <c r="N193" s="428"/>
      <c r="O193" s="428"/>
      <c r="P193" s="428"/>
      <c r="Q193" s="428"/>
      <c r="R193" s="428"/>
      <c r="S193" s="428"/>
      <c r="T193" s="428"/>
      <c r="U193" s="428"/>
      <c r="V193" s="428"/>
      <c r="W193" s="428"/>
      <c r="X193" s="428"/>
      <c r="Y193" s="428"/>
      <c r="Z193" s="428"/>
      <c r="AA193" s="428"/>
      <c r="AB193" s="428"/>
      <c r="AC193" s="428"/>
      <c r="AD193" s="428"/>
      <c r="AE193" s="428"/>
      <c r="AF193" s="428"/>
      <c r="AG193" s="428"/>
      <c r="AH193" s="428"/>
      <c r="AI193" s="428"/>
      <c r="AJ193" s="428"/>
      <c r="AK193" s="428"/>
      <c r="AL193" s="428"/>
      <c r="AM193" s="428"/>
      <c r="AN193" s="428"/>
      <c r="AO193" s="428"/>
      <c r="AP193" s="428"/>
      <c r="AQ193" s="428"/>
      <c r="AR193" s="428"/>
      <c r="AS193" s="428"/>
      <c r="AT193" s="428"/>
      <c r="AU193" s="428"/>
      <c r="AV193" s="428"/>
      <c r="AW193" s="428"/>
      <c r="AX193" s="428"/>
      <c r="AY193" s="428"/>
      <c r="AZ193" s="428"/>
      <c r="BA193" s="428"/>
      <c r="BB193" s="428"/>
      <c r="BC193" s="428"/>
      <c r="BD193" s="428"/>
      <c r="BE193" s="428"/>
      <c r="BF193" s="428"/>
      <c r="BG193" s="428"/>
      <c r="BH193" s="428"/>
      <c r="BI193" s="428"/>
      <c r="BJ193" s="428"/>
      <c r="BK193" s="428"/>
      <c r="BL193" s="428"/>
      <c r="BM193" s="428"/>
      <c r="BN193" s="428"/>
    </row>
    <row r="194" outlineLevel="3">
      <c r="A194" s="428"/>
      <c r="B194" s="428"/>
      <c r="C194" s="428"/>
      <c r="D194" s="428"/>
      <c r="E194" s="498" t="s">
        <v>212</v>
      </c>
      <c r="F194" s="499" t="s">
        <v>213</v>
      </c>
      <c r="G194" s="498" t="s">
        <v>214</v>
      </c>
      <c r="H194" s="499" t="s">
        <v>215</v>
      </c>
      <c r="I194" s="499" t="s">
        <v>216</v>
      </c>
      <c r="J194" s="500"/>
      <c r="K194" s="182"/>
      <c r="L194" s="182"/>
      <c r="M194" s="182"/>
      <c r="N194" s="182"/>
      <c r="O194" s="182"/>
      <c r="P194" s="182"/>
      <c r="Q194" s="182"/>
      <c r="R194" s="182"/>
      <c r="S194" s="182"/>
      <c r="T194" s="182"/>
      <c r="U194" s="182"/>
      <c r="V194" s="182"/>
      <c r="W194" s="182"/>
      <c r="X194" s="182"/>
      <c r="Y194" s="182"/>
      <c r="Z194" s="182"/>
      <c r="AA194" s="182"/>
      <c r="AB194" s="182"/>
      <c r="AC194" s="182"/>
      <c r="AD194" s="182"/>
      <c r="AE194" s="182"/>
      <c r="AF194" s="182"/>
      <c r="AG194" s="182"/>
      <c r="AH194" s="182"/>
      <c r="AI194" s="182"/>
      <c r="AJ194" s="182"/>
      <c r="AK194" s="182"/>
      <c r="AL194" s="182"/>
      <c r="AM194" s="182"/>
      <c r="AN194" s="182"/>
      <c r="AO194" s="182"/>
      <c r="AP194" s="182"/>
      <c r="AQ194" s="182"/>
      <c r="AR194" s="182"/>
      <c r="AS194" s="182"/>
      <c r="AT194" s="182"/>
      <c r="AU194" s="182"/>
      <c r="AV194" s="182"/>
      <c r="AW194" s="182"/>
      <c r="AX194" s="182"/>
      <c r="AY194" s="182"/>
      <c r="AZ194" s="182"/>
      <c r="BA194" s="182"/>
      <c r="BB194" s="182"/>
      <c r="BC194" s="182"/>
      <c r="BD194" s="182"/>
      <c r="BE194" s="181"/>
      <c r="BF194" s="501" t="s">
        <v>187</v>
      </c>
      <c r="BG194" s="479" t="s">
        <v>217</v>
      </c>
      <c r="BH194" s="182"/>
      <c r="BI194" s="182"/>
      <c r="BJ194" s="181"/>
      <c r="BK194" s="501" t="s">
        <v>167</v>
      </c>
      <c r="BL194" s="501" t="s">
        <v>218</v>
      </c>
      <c r="BM194" s="428"/>
      <c r="BN194" s="428"/>
    </row>
    <row r="195" outlineLevel="3">
      <c r="A195" s="428"/>
      <c r="B195" s="428"/>
      <c r="C195" s="428"/>
      <c r="D195" s="428"/>
      <c r="E195" s="199"/>
      <c r="F195" s="199"/>
      <c r="G195" s="199"/>
      <c r="H195" s="199"/>
      <c r="I195" s="199"/>
      <c r="J195" s="502" t="s">
        <v>219</v>
      </c>
      <c r="K195" s="182"/>
      <c r="L195" s="182"/>
      <c r="M195" s="181"/>
      <c r="N195" s="502" t="s">
        <v>220</v>
      </c>
      <c r="O195" s="182"/>
      <c r="P195" s="182"/>
      <c r="Q195" s="181"/>
      <c r="R195" s="502" t="s">
        <v>221</v>
      </c>
      <c r="S195" s="182"/>
      <c r="T195" s="182"/>
      <c r="U195" s="181"/>
      <c r="V195" s="502" t="s">
        <v>222</v>
      </c>
      <c r="W195" s="182"/>
      <c r="X195" s="182"/>
      <c r="Y195" s="181"/>
      <c r="Z195" s="502" t="s">
        <v>223</v>
      </c>
      <c r="AA195" s="182"/>
      <c r="AB195" s="182"/>
      <c r="AC195" s="181"/>
      <c r="AD195" s="502" t="s">
        <v>224</v>
      </c>
      <c r="AE195" s="182"/>
      <c r="AF195" s="182"/>
      <c r="AG195" s="181"/>
      <c r="AH195" s="502" t="s">
        <v>225</v>
      </c>
      <c r="AI195" s="182"/>
      <c r="AJ195" s="182"/>
      <c r="AK195" s="181"/>
      <c r="AL195" s="502" t="s">
        <v>226</v>
      </c>
      <c r="AM195" s="182"/>
      <c r="AN195" s="182"/>
      <c r="AO195" s="181"/>
      <c r="AP195" s="502" t="s">
        <v>227</v>
      </c>
      <c r="AQ195" s="182"/>
      <c r="AR195" s="182"/>
      <c r="AS195" s="181"/>
      <c r="AT195" s="502" t="s">
        <v>228</v>
      </c>
      <c r="AU195" s="182"/>
      <c r="AV195" s="182"/>
      <c r="AW195" s="181"/>
      <c r="AX195" s="502" t="s">
        <v>229</v>
      </c>
      <c r="AY195" s="182"/>
      <c r="AZ195" s="182"/>
      <c r="BA195" s="181"/>
      <c r="BB195" s="502" t="s">
        <v>230</v>
      </c>
      <c r="BC195" s="182"/>
      <c r="BD195" s="182"/>
      <c r="BE195" s="181"/>
      <c r="BF195" s="199"/>
      <c r="BG195" s="503" t="s">
        <v>231</v>
      </c>
      <c r="BH195" s="504" t="s">
        <v>232</v>
      </c>
      <c r="BI195" s="503" t="s">
        <v>233</v>
      </c>
      <c r="BJ195" s="504" t="s">
        <v>234</v>
      </c>
      <c r="BK195" s="199"/>
      <c r="BL195" s="199"/>
      <c r="BM195" s="428"/>
      <c r="BN195" s="428"/>
    </row>
    <row r="196" outlineLevel="3">
      <c r="A196" s="428"/>
      <c r="B196" s="428"/>
      <c r="C196" s="428"/>
      <c r="D196" s="428"/>
      <c r="E196" s="183"/>
      <c r="F196" s="183"/>
      <c r="G196" s="183"/>
      <c r="H196" s="183"/>
      <c r="I196" s="183"/>
      <c r="J196" s="505">
        <v>1.0</v>
      </c>
      <c r="K196" s="505">
        <v>2.0</v>
      </c>
      <c r="L196" s="505">
        <v>3.0</v>
      </c>
      <c r="M196" s="505">
        <v>4.0</v>
      </c>
      <c r="N196" s="505">
        <v>1.0</v>
      </c>
      <c r="O196" s="505">
        <v>2.0</v>
      </c>
      <c r="P196" s="505">
        <v>3.0</v>
      </c>
      <c r="Q196" s="505">
        <v>4.0</v>
      </c>
      <c r="R196" s="505">
        <v>1.0</v>
      </c>
      <c r="S196" s="505">
        <v>2.0</v>
      </c>
      <c r="T196" s="505">
        <v>3.0</v>
      </c>
      <c r="U196" s="505">
        <v>4.0</v>
      </c>
      <c r="V196" s="505">
        <v>1.0</v>
      </c>
      <c r="W196" s="505">
        <v>2.0</v>
      </c>
      <c r="X196" s="505">
        <v>3.0</v>
      </c>
      <c r="Y196" s="505">
        <v>4.0</v>
      </c>
      <c r="Z196" s="505">
        <v>1.0</v>
      </c>
      <c r="AA196" s="505">
        <v>2.0</v>
      </c>
      <c r="AB196" s="505">
        <v>3.0</v>
      </c>
      <c r="AC196" s="505">
        <v>4.0</v>
      </c>
      <c r="AD196" s="505">
        <v>1.0</v>
      </c>
      <c r="AE196" s="505">
        <v>2.0</v>
      </c>
      <c r="AF196" s="505">
        <v>3.0</v>
      </c>
      <c r="AG196" s="505">
        <v>4.0</v>
      </c>
      <c r="AH196" s="505">
        <v>1.0</v>
      </c>
      <c r="AI196" s="505">
        <v>2.0</v>
      </c>
      <c r="AJ196" s="505">
        <v>3.0</v>
      </c>
      <c r="AK196" s="505">
        <v>4.0</v>
      </c>
      <c r="AL196" s="505">
        <v>1.0</v>
      </c>
      <c r="AM196" s="505">
        <v>2.0</v>
      </c>
      <c r="AN196" s="505">
        <v>3.0</v>
      </c>
      <c r="AO196" s="505">
        <v>4.0</v>
      </c>
      <c r="AP196" s="505">
        <v>1.0</v>
      </c>
      <c r="AQ196" s="505">
        <v>2.0</v>
      </c>
      <c r="AR196" s="505">
        <v>3.0</v>
      </c>
      <c r="AS196" s="505">
        <v>4.0</v>
      </c>
      <c r="AT196" s="505">
        <v>1.0</v>
      </c>
      <c r="AU196" s="505">
        <v>2.0</v>
      </c>
      <c r="AV196" s="505">
        <v>3.0</v>
      </c>
      <c r="AW196" s="505">
        <v>4.0</v>
      </c>
      <c r="AX196" s="505">
        <v>1.0</v>
      </c>
      <c r="AY196" s="505">
        <v>2.0</v>
      </c>
      <c r="AZ196" s="505">
        <v>3.0</v>
      </c>
      <c r="BA196" s="505">
        <v>4.0</v>
      </c>
      <c r="BB196" s="505">
        <v>1.0</v>
      </c>
      <c r="BC196" s="505">
        <v>2.0</v>
      </c>
      <c r="BD196" s="505">
        <v>3.0</v>
      </c>
      <c r="BE196" s="505">
        <v>4.0</v>
      </c>
      <c r="BF196" s="183"/>
      <c r="BG196" s="183"/>
      <c r="BH196" s="183"/>
      <c r="BI196" s="183"/>
      <c r="BJ196" s="183"/>
      <c r="BK196" s="183"/>
      <c r="BL196" s="183"/>
      <c r="BM196" s="428"/>
      <c r="BN196" s="428"/>
    </row>
    <row r="197" outlineLevel="3">
      <c r="A197" s="428"/>
      <c r="B197" s="428"/>
      <c r="C197" s="428"/>
      <c r="D197" s="428"/>
      <c r="E197" s="486">
        <v>1.0</v>
      </c>
      <c r="F197" s="528"/>
      <c r="G197" s="506"/>
      <c r="H197" s="507"/>
      <c r="I197" s="507"/>
      <c r="J197" s="508">
        <v>0.0</v>
      </c>
      <c r="K197" s="508">
        <v>0.0</v>
      </c>
      <c r="L197" s="508">
        <v>0.0</v>
      </c>
      <c r="M197" s="508">
        <v>0.0</v>
      </c>
      <c r="N197" s="508">
        <v>0.0</v>
      </c>
      <c r="O197" s="508">
        <v>0.0</v>
      </c>
      <c r="P197" s="508">
        <v>0.0</v>
      </c>
      <c r="Q197" s="508">
        <v>0.0</v>
      </c>
      <c r="R197" s="508">
        <v>0.0</v>
      </c>
      <c r="S197" s="508">
        <v>0.0</v>
      </c>
      <c r="T197" s="508">
        <v>0.0</v>
      </c>
      <c r="U197" s="508">
        <v>0.0</v>
      </c>
      <c r="V197" s="508">
        <v>0.0</v>
      </c>
      <c r="W197" s="508">
        <v>0.0</v>
      </c>
      <c r="X197" s="508">
        <v>0.0</v>
      </c>
      <c r="Y197" s="508">
        <v>0.0</v>
      </c>
      <c r="Z197" s="508">
        <v>0.0</v>
      </c>
      <c r="AA197" s="508">
        <v>0.0</v>
      </c>
      <c r="AB197" s="508">
        <v>0.0</v>
      </c>
      <c r="AC197" s="508">
        <v>0.0</v>
      </c>
      <c r="AD197" s="508">
        <v>0.0</v>
      </c>
      <c r="AE197" s="508">
        <v>0.0</v>
      </c>
      <c r="AF197" s="508">
        <v>0.0</v>
      </c>
      <c r="AG197" s="508">
        <v>0.0</v>
      </c>
      <c r="AH197" s="508">
        <v>0.0</v>
      </c>
      <c r="AI197" s="508">
        <v>0.0</v>
      </c>
      <c r="AJ197" s="508">
        <v>0.0</v>
      </c>
      <c r="AK197" s="508">
        <v>0.0</v>
      </c>
      <c r="AL197" s="508">
        <v>0.0</v>
      </c>
      <c r="AM197" s="508">
        <v>0.0</v>
      </c>
      <c r="AN197" s="508">
        <v>0.0</v>
      </c>
      <c r="AO197" s="508">
        <v>0.0</v>
      </c>
      <c r="AP197" s="508">
        <v>0.0</v>
      </c>
      <c r="AQ197" s="508">
        <v>0.0</v>
      </c>
      <c r="AR197" s="508">
        <v>0.0</v>
      </c>
      <c r="AS197" s="508">
        <v>0.0</v>
      </c>
      <c r="AT197" s="508">
        <v>0.0</v>
      </c>
      <c r="AU197" s="508">
        <v>0.0</v>
      </c>
      <c r="AV197" s="508">
        <v>0.0</v>
      </c>
      <c r="AW197" s="508">
        <v>0.0</v>
      </c>
      <c r="AX197" s="508">
        <v>0.0</v>
      </c>
      <c r="AY197" s="508">
        <v>0.0</v>
      </c>
      <c r="AZ197" s="508">
        <v>0.0</v>
      </c>
      <c r="BA197" s="508">
        <v>0.0</v>
      </c>
      <c r="BB197" s="508">
        <v>0.0</v>
      </c>
      <c r="BC197" s="508">
        <v>0.0</v>
      </c>
      <c r="BD197" s="508">
        <v>0.0</v>
      </c>
      <c r="BE197" s="508">
        <v>0.0</v>
      </c>
      <c r="BF197" s="515">
        <v>0.0</v>
      </c>
      <c r="BG197" s="510"/>
      <c r="BH197" s="511">
        <v>0.0</v>
      </c>
      <c r="BI197" s="512">
        <f t="shared" ref="BI197:BI206" si="20">iferror(AVERAGE(J197:BE197))</f>
        <v>0</v>
      </c>
      <c r="BJ197" s="511">
        <v>0.0</v>
      </c>
      <c r="BK197" s="513"/>
      <c r="BL197" s="514">
        <f>iferror((BH197+BJ197)/100)</f>
        <v>0</v>
      </c>
      <c r="BM197" s="428"/>
      <c r="BN197" s="428"/>
    </row>
    <row r="198" outlineLevel="3">
      <c r="A198" s="428"/>
      <c r="B198" s="428"/>
      <c r="C198" s="428"/>
      <c r="D198" s="428"/>
      <c r="E198" s="486">
        <v>2.0</v>
      </c>
      <c r="F198" s="529"/>
      <c r="G198" s="506"/>
      <c r="H198" s="507"/>
      <c r="I198" s="507"/>
      <c r="J198" s="508">
        <v>0.0</v>
      </c>
      <c r="K198" s="508">
        <v>0.0</v>
      </c>
      <c r="L198" s="508">
        <v>0.0</v>
      </c>
      <c r="M198" s="508">
        <v>0.0</v>
      </c>
      <c r="N198" s="508">
        <v>0.0</v>
      </c>
      <c r="O198" s="508">
        <v>0.0</v>
      </c>
      <c r="P198" s="508">
        <v>0.0</v>
      </c>
      <c r="Q198" s="508">
        <v>0.0</v>
      </c>
      <c r="R198" s="508">
        <v>0.0</v>
      </c>
      <c r="S198" s="508">
        <v>0.0</v>
      </c>
      <c r="T198" s="508">
        <v>0.0</v>
      </c>
      <c r="U198" s="508">
        <v>0.0</v>
      </c>
      <c r="V198" s="508">
        <v>0.0</v>
      </c>
      <c r="W198" s="508">
        <v>0.0</v>
      </c>
      <c r="X198" s="508">
        <v>0.0</v>
      </c>
      <c r="Y198" s="508">
        <v>0.0</v>
      </c>
      <c r="Z198" s="508">
        <v>0.0</v>
      </c>
      <c r="AA198" s="508">
        <v>0.0</v>
      </c>
      <c r="AB198" s="508">
        <v>0.0</v>
      </c>
      <c r="AC198" s="508">
        <v>0.0</v>
      </c>
      <c r="AD198" s="508">
        <v>0.0</v>
      </c>
      <c r="AE198" s="508">
        <v>0.0</v>
      </c>
      <c r="AF198" s="508">
        <v>0.0</v>
      </c>
      <c r="AG198" s="508">
        <v>0.0</v>
      </c>
      <c r="AH198" s="508">
        <v>0.0</v>
      </c>
      <c r="AI198" s="508">
        <v>0.0</v>
      </c>
      <c r="AJ198" s="508">
        <v>0.0</v>
      </c>
      <c r="AK198" s="508">
        <v>0.0</v>
      </c>
      <c r="AL198" s="508">
        <v>0.0</v>
      </c>
      <c r="AM198" s="508">
        <v>0.0</v>
      </c>
      <c r="AN198" s="508">
        <v>0.0</v>
      </c>
      <c r="AO198" s="508">
        <v>0.0</v>
      </c>
      <c r="AP198" s="508">
        <v>0.0</v>
      </c>
      <c r="AQ198" s="508">
        <v>0.0</v>
      </c>
      <c r="AR198" s="508">
        <v>0.0</v>
      </c>
      <c r="AS198" s="508">
        <v>0.0</v>
      </c>
      <c r="AT198" s="508">
        <v>0.0</v>
      </c>
      <c r="AU198" s="508">
        <v>0.0</v>
      </c>
      <c r="AV198" s="508">
        <v>0.0</v>
      </c>
      <c r="AW198" s="508">
        <v>0.0</v>
      </c>
      <c r="AX198" s="508">
        <v>0.0</v>
      </c>
      <c r="AY198" s="508">
        <v>0.0</v>
      </c>
      <c r="AZ198" s="508">
        <v>0.0</v>
      </c>
      <c r="BA198" s="508">
        <v>0.0</v>
      </c>
      <c r="BB198" s="508">
        <v>0.0</v>
      </c>
      <c r="BC198" s="508">
        <v>0.0</v>
      </c>
      <c r="BD198" s="508">
        <v>0.0</v>
      </c>
      <c r="BE198" s="508">
        <v>0.0</v>
      </c>
      <c r="BF198" s="515">
        <v>0.0</v>
      </c>
      <c r="BG198" s="510"/>
      <c r="BH198" s="511">
        <v>0.0</v>
      </c>
      <c r="BI198" s="512">
        <f t="shared" si="20"/>
        <v>0</v>
      </c>
      <c r="BJ198" s="511">
        <v>0.0</v>
      </c>
      <c r="BK198" s="513"/>
      <c r="BL198" s="514">
        <f t="shared" ref="BL198:BL206" si="21">(BH198+BJ198)/100</f>
        <v>0</v>
      </c>
      <c r="BM198" s="428"/>
      <c r="BN198" s="428"/>
    </row>
    <row r="199" outlineLevel="3">
      <c r="A199" s="428"/>
      <c r="B199" s="428"/>
      <c r="C199" s="248" t="s">
        <v>235</v>
      </c>
      <c r="D199" s="428"/>
      <c r="E199" s="486">
        <v>3.0</v>
      </c>
      <c r="F199" s="529"/>
      <c r="G199" s="506"/>
      <c r="H199" s="507"/>
      <c r="I199" s="507"/>
      <c r="J199" s="508">
        <v>0.0</v>
      </c>
      <c r="K199" s="508">
        <v>0.0</v>
      </c>
      <c r="L199" s="508">
        <v>0.0</v>
      </c>
      <c r="M199" s="508">
        <v>0.0</v>
      </c>
      <c r="N199" s="508">
        <v>0.0</v>
      </c>
      <c r="O199" s="508">
        <v>0.0</v>
      </c>
      <c r="P199" s="508">
        <v>0.0</v>
      </c>
      <c r="Q199" s="508">
        <v>0.0</v>
      </c>
      <c r="R199" s="508">
        <v>0.0</v>
      </c>
      <c r="S199" s="508">
        <v>0.0</v>
      </c>
      <c r="T199" s="508">
        <v>0.0</v>
      </c>
      <c r="U199" s="508">
        <v>0.0</v>
      </c>
      <c r="V199" s="508">
        <v>0.0</v>
      </c>
      <c r="W199" s="508">
        <v>0.0</v>
      </c>
      <c r="X199" s="508">
        <v>0.0</v>
      </c>
      <c r="Y199" s="508">
        <v>0.0</v>
      </c>
      <c r="Z199" s="508">
        <v>0.0</v>
      </c>
      <c r="AA199" s="508">
        <v>0.0</v>
      </c>
      <c r="AB199" s="508">
        <v>0.0</v>
      </c>
      <c r="AC199" s="508">
        <v>0.0</v>
      </c>
      <c r="AD199" s="508">
        <v>0.0</v>
      </c>
      <c r="AE199" s="508">
        <v>0.0</v>
      </c>
      <c r="AF199" s="508">
        <v>0.0</v>
      </c>
      <c r="AG199" s="508">
        <v>0.0</v>
      </c>
      <c r="AH199" s="508">
        <v>0.0</v>
      </c>
      <c r="AI199" s="508">
        <v>0.0</v>
      </c>
      <c r="AJ199" s="508">
        <v>0.0</v>
      </c>
      <c r="AK199" s="508">
        <v>0.0</v>
      </c>
      <c r="AL199" s="508">
        <v>0.0</v>
      </c>
      <c r="AM199" s="508">
        <v>0.0</v>
      </c>
      <c r="AN199" s="508">
        <v>0.0</v>
      </c>
      <c r="AO199" s="508">
        <v>0.0</v>
      </c>
      <c r="AP199" s="508">
        <v>0.0</v>
      </c>
      <c r="AQ199" s="508">
        <v>0.0</v>
      </c>
      <c r="AR199" s="508">
        <v>0.0</v>
      </c>
      <c r="AS199" s="508">
        <v>0.0</v>
      </c>
      <c r="AT199" s="508">
        <v>0.0</v>
      </c>
      <c r="AU199" s="508">
        <v>0.0</v>
      </c>
      <c r="AV199" s="508">
        <v>0.0</v>
      </c>
      <c r="AW199" s="508">
        <v>0.0</v>
      </c>
      <c r="AX199" s="508">
        <v>0.0</v>
      </c>
      <c r="AY199" s="508">
        <v>0.0</v>
      </c>
      <c r="AZ199" s="508">
        <v>0.0</v>
      </c>
      <c r="BA199" s="508">
        <v>0.0</v>
      </c>
      <c r="BB199" s="508">
        <v>0.0</v>
      </c>
      <c r="BC199" s="508">
        <v>0.0</v>
      </c>
      <c r="BD199" s="508">
        <v>0.0</v>
      </c>
      <c r="BE199" s="508">
        <v>0.0</v>
      </c>
      <c r="BF199" s="515">
        <v>0.0</v>
      </c>
      <c r="BG199" s="510"/>
      <c r="BH199" s="511">
        <v>0.0</v>
      </c>
      <c r="BI199" s="512">
        <f t="shared" si="20"/>
        <v>0</v>
      </c>
      <c r="BJ199" s="511">
        <v>0.0</v>
      </c>
      <c r="BK199" s="513"/>
      <c r="BL199" s="514">
        <f t="shared" si="21"/>
        <v>0</v>
      </c>
      <c r="BM199" s="428"/>
      <c r="BN199" s="428"/>
    </row>
    <row r="200" outlineLevel="3">
      <c r="A200" s="428"/>
      <c r="B200" s="428"/>
      <c r="C200" s="428"/>
      <c r="D200" s="428"/>
      <c r="E200" s="486">
        <v>4.0</v>
      </c>
      <c r="F200" s="529"/>
      <c r="G200" s="506"/>
      <c r="H200" s="507"/>
      <c r="I200" s="507"/>
      <c r="J200" s="508">
        <v>0.0</v>
      </c>
      <c r="K200" s="508">
        <v>0.0</v>
      </c>
      <c r="L200" s="508">
        <v>0.0</v>
      </c>
      <c r="M200" s="508">
        <v>0.0</v>
      </c>
      <c r="N200" s="508">
        <v>0.0</v>
      </c>
      <c r="O200" s="508">
        <v>0.0</v>
      </c>
      <c r="P200" s="508">
        <v>0.0</v>
      </c>
      <c r="Q200" s="508">
        <v>0.0</v>
      </c>
      <c r="R200" s="508">
        <v>0.0</v>
      </c>
      <c r="S200" s="508">
        <v>0.0</v>
      </c>
      <c r="T200" s="508">
        <v>0.0</v>
      </c>
      <c r="U200" s="508">
        <v>0.0</v>
      </c>
      <c r="V200" s="508">
        <v>0.0</v>
      </c>
      <c r="W200" s="508">
        <v>0.0</v>
      </c>
      <c r="X200" s="508">
        <v>0.0</v>
      </c>
      <c r="Y200" s="508">
        <v>0.0</v>
      </c>
      <c r="Z200" s="508">
        <v>0.0</v>
      </c>
      <c r="AA200" s="508">
        <v>0.0</v>
      </c>
      <c r="AB200" s="508">
        <v>0.0</v>
      </c>
      <c r="AC200" s="508">
        <v>0.0</v>
      </c>
      <c r="AD200" s="508">
        <v>0.0</v>
      </c>
      <c r="AE200" s="508">
        <v>0.0</v>
      </c>
      <c r="AF200" s="508">
        <v>0.0</v>
      </c>
      <c r="AG200" s="508">
        <v>0.0</v>
      </c>
      <c r="AH200" s="508">
        <v>0.0</v>
      </c>
      <c r="AI200" s="508">
        <v>0.0</v>
      </c>
      <c r="AJ200" s="508">
        <v>0.0</v>
      </c>
      <c r="AK200" s="508">
        <v>0.0</v>
      </c>
      <c r="AL200" s="508">
        <v>0.0</v>
      </c>
      <c r="AM200" s="508">
        <v>0.0</v>
      </c>
      <c r="AN200" s="508">
        <v>0.0</v>
      </c>
      <c r="AO200" s="508">
        <v>0.0</v>
      </c>
      <c r="AP200" s="508">
        <v>0.0</v>
      </c>
      <c r="AQ200" s="508">
        <v>0.0</v>
      </c>
      <c r="AR200" s="508">
        <v>0.0</v>
      </c>
      <c r="AS200" s="508">
        <v>0.0</v>
      </c>
      <c r="AT200" s="508">
        <v>0.0</v>
      </c>
      <c r="AU200" s="508">
        <v>0.0</v>
      </c>
      <c r="AV200" s="508">
        <v>0.0</v>
      </c>
      <c r="AW200" s="508">
        <v>0.0</v>
      </c>
      <c r="AX200" s="508">
        <v>0.0</v>
      </c>
      <c r="AY200" s="508">
        <v>0.0</v>
      </c>
      <c r="AZ200" s="508">
        <v>0.0</v>
      </c>
      <c r="BA200" s="508">
        <v>0.0</v>
      </c>
      <c r="BB200" s="508">
        <v>0.0</v>
      </c>
      <c r="BC200" s="508">
        <v>0.0</v>
      </c>
      <c r="BD200" s="508">
        <v>0.0</v>
      </c>
      <c r="BE200" s="508">
        <v>0.0</v>
      </c>
      <c r="BF200" s="515">
        <v>0.0</v>
      </c>
      <c r="BG200" s="510"/>
      <c r="BH200" s="511">
        <v>0.0</v>
      </c>
      <c r="BI200" s="512">
        <f t="shared" si="20"/>
        <v>0</v>
      </c>
      <c r="BJ200" s="511">
        <v>0.0</v>
      </c>
      <c r="BK200" s="513"/>
      <c r="BL200" s="514">
        <f t="shared" si="21"/>
        <v>0</v>
      </c>
      <c r="BM200" s="428"/>
      <c r="BN200" s="428"/>
    </row>
    <row r="201" outlineLevel="3">
      <c r="A201" s="428"/>
      <c r="B201" s="428"/>
      <c r="C201" s="428"/>
      <c r="D201" s="428"/>
      <c r="E201" s="486">
        <v>5.0</v>
      </c>
      <c r="F201" s="529"/>
      <c r="G201" s="506"/>
      <c r="H201" s="507"/>
      <c r="I201" s="507"/>
      <c r="J201" s="508">
        <v>0.0</v>
      </c>
      <c r="K201" s="508">
        <v>0.0</v>
      </c>
      <c r="L201" s="508">
        <v>0.0</v>
      </c>
      <c r="M201" s="508">
        <v>0.0</v>
      </c>
      <c r="N201" s="508">
        <v>0.0</v>
      </c>
      <c r="O201" s="508">
        <v>0.0</v>
      </c>
      <c r="P201" s="508">
        <v>0.0</v>
      </c>
      <c r="Q201" s="508">
        <v>0.0</v>
      </c>
      <c r="R201" s="508">
        <v>0.0</v>
      </c>
      <c r="S201" s="508">
        <v>0.0</v>
      </c>
      <c r="T201" s="508">
        <v>0.0</v>
      </c>
      <c r="U201" s="508">
        <v>0.0</v>
      </c>
      <c r="V201" s="508">
        <v>0.0</v>
      </c>
      <c r="W201" s="508">
        <v>0.0</v>
      </c>
      <c r="X201" s="508">
        <v>0.0</v>
      </c>
      <c r="Y201" s="508">
        <v>0.0</v>
      </c>
      <c r="Z201" s="508">
        <v>0.0</v>
      </c>
      <c r="AA201" s="508">
        <v>0.0</v>
      </c>
      <c r="AB201" s="508">
        <v>0.0</v>
      </c>
      <c r="AC201" s="508">
        <v>0.0</v>
      </c>
      <c r="AD201" s="508">
        <v>0.0</v>
      </c>
      <c r="AE201" s="508">
        <v>0.0</v>
      </c>
      <c r="AF201" s="508">
        <v>0.0</v>
      </c>
      <c r="AG201" s="508">
        <v>0.0</v>
      </c>
      <c r="AH201" s="508">
        <v>0.0</v>
      </c>
      <c r="AI201" s="508">
        <v>0.0</v>
      </c>
      <c r="AJ201" s="508">
        <v>0.0</v>
      </c>
      <c r="AK201" s="508">
        <v>0.0</v>
      </c>
      <c r="AL201" s="508">
        <v>0.0</v>
      </c>
      <c r="AM201" s="508">
        <v>0.0</v>
      </c>
      <c r="AN201" s="508">
        <v>0.0</v>
      </c>
      <c r="AO201" s="508">
        <v>0.0</v>
      </c>
      <c r="AP201" s="508">
        <v>0.0</v>
      </c>
      <c r="AQ201" s="508">
        <v>0.0</v>
      </c>
      <c r="AR201" s="508">
        <v>0.0</v>
      </c>
      <c r="AS201" s="508">
        <v>0.0</v>
      </c>
      <c r="AT201" s="508">
        <v>0.0</v>
      </c>
      <c r="AU201" s="508">
        <v>0.0</v>
      </c>
      <c r="AV201" s="508">
        <v>0.0</v>
      </c>
      <c r="AW201" s="508">
        <v>0.0</v>
      </c>
      <c r="AX201" s="508">
        <v>0.0</v>
      </c>
      <c r="AY201" s="508">
        <v>0.0</v>
      </c>
      <c r="AZ201" s="508">
        <v>0.0</v>
      </c>
      <c r="BA201" s="508">
        <v>0.0</v>
      </c>
      <c r="BB201" s="508">
        <v>0.0</v>
      </c>
      <c r="BC201" s="508">
        <v>0.0</v>
      </c>
      <c r="BD201" s="508">
        <v>0.0</v>
      </c>
      <c r="BE201" s="508">
        <v>0.0</v>
      </c>
      <c r="BF201" s="515">
        <v>0.0</v>
      </c>
      <c r="BG201" s="510"/>
      <c r="BH201" s="511">
        <v>0.0</v>
      </c>
      <c r="BI201" s="512">
        <f t="shared" si="20"/>
        <v>0</v>
      </c>
      <c r="BJ201" s="511">
        <v>0.0</v>
      </c>
      <c r="BK201" s="513"/>
      <c r="BL201" s="514">
        <f t="shared" si="21"/>
        <v>0</v>
      </c>
      <c r="BM201" s="428"/>
      <c r="BN201" s="428"/>
    </row>
    <row r="202" outlineLevel="3">
      <c r="A202" s="428"/>
      <c r="B202" s="428"/>
      <c r="C202" s="428"/>
      <c r="D202" s="428"/>
      <c r="E202" s="486">
        <v>6.0</v>
      </c>
      <c r="F202" s="529"/>
      <c r="G202" s="506"/>
      <c r="H202" s="507"/>
      <c r="I202" s="507"/>
      <c r="J202" s="508">
        <v>0.0</v>
      </c>
      <c r="K202" s="508">
        <v>0.0</v>
      </c>
      <c r="L202" s="508">
        <v>0.0</v>
      </c>
      <c r="M202" s="508">
        <v>0.0</v>
      </c>
      <c r="N202" s="508">
        <v>0.0</v>
      </c>
      <c r="O202" s="508">
        <v>0.0</v>
      </c>
      <c r="P202" s="508">
        <v>0.0</v>
      </c>
      <c r="Q202" s="508">
        <v>0.0</v>
      </c>
      <c r="R202" s="508">
        <v>0.0</v>
      </c>
      <c r="S202" s="508">
        <v>0.0</v>
      </c>
      <c r="T202" s="508">
        <v>0.0</v>
      </c>
      <c r="U202" s="508">
        <v>0.0</v>
      </c>
      <c r="V202" s="508">
        <v>0.0</v>
      </c>
      <c r="W202" s="508">
        <v>0.0</v>
      </c>
      <c r="X202" s="508">
        <v>0.0</v>
      </c>
      <c r="Y202" s="508">
        <v>0.0</v>
      </c>
      <c r="Z202" s="508">
        <v>0.0</v>
      </c>
      <c r="AA202" s="508">
        <v>0.0</v>
      </c>
      <c r="AB202" s="508">
        <v>0.0</v>
      </c>
      <c r="AC202" s="508">
        <v>0.0</v>
      </c>
      <c r="AD202" s="508">
        <v>0.0</v>
      </c>
      <c r="AE202" s="508">
        <v>0.0</v>
      </c>
      <c r="AF202" s="508">
        <v>0.0</v>
      </c>
      <c r="AG202" s="508">
        <v>0.0</v>
      </c>
      <c r="AH202" s="508">
        <v>0.0</v>
      </c>
      <c r="AI202" s="508">
        <v>0.0</v>
      </c>
      <c r="AJ202" s="508">
        <v>0.0</v>
      </c>
      <c r="AK202" s="508">
        <v>0.0</v>
      </c>
      <c r="AL202" s="508">
        <v>0.0</v>
      </c>
      <c r="AM202" s="508">
        <v>0.0</v>
      </c>
      <c r="AN202" s="508">
        <v>0.0</v>
      </c>
      <c r="AO202" s="508">
        <v>0.0</v>
      </c>
      <c r="AP202" s="508">
        <v>0.0</v>
      </c>
      <c r="AQ202" s="508">
        <v>0.0</v>
      </c>
      <c r="AR202" s="508">
        <v>0.0</v>
      </c>
      <c r="AS202" s="508">
        <v>0.0</v>
      </c>
      <c r="AT202" s="508">
        <v>0.0</v>
      </c>
      <c r="AU202" s="508">
        <v>0.0</v>
      </c>
      <c r="AV202" s="508">
        <v>0.0</v>
      </c>
      <c r="AW202" s="508">
        <v>0.0</v>
      </c>
      <c r="AX202" s="508">
        <v>0.0</v>
      </c>
      <c r="AY202" s="508">
        <v>0.0</v>
      </c>
      <c r="AZ202" s="508">
        <v>0.0</v>
      </c>
      <c r="BA202" s="508">
        <v>0.0</v>
      </c>
      <c r="BB202" s="508">
        <v>0.0</v>
      </c>
      <c r="BC202" s="508">
        <v>0.0</v>
      </c>
      <c r="BD202" s="508">
        <v>0.0</v>
      </c>
      <c r="BE202" s="508">
        <v>0.0</v>
      </c>
      <c r="BF202" s="515">
        <v>0.0</v>
      </c>
      <c r="BG202" s="510"/>
      <c r="BH202" s="511">
        <v>0.0</v>
      </c>
      <c r="BI202" s="512">
        <f t="shared" si="20"/>
        <v>0</v>
      </c>
      <c r="BJ202" s="511">
        <v>0.0</v>
      </c>
      <c r="BK202" s="513"/>
      <c r="BL202" s="514">
        <f t="shared" si="21"/>
        <v>0</v>
      </c>
      <c r="BM202" s="428"/>
      <c r="BN202" s="428"/>
    </row>
    <row r="203" outlineLevel="3">
      <c r="A203" s="428"/>
      <c r="B203" s="428"/>
      <c r="C203" s="428"/>
      <c r="D203" s="428"/>
      <c r="E203" s="486">
        <v>7.0</v>
      </c>
      <c r="F203" s="529"/>
      <c r="G203" s="506"/>
      <c r="H203" s="507"/>
      <c r="I203" s="507"/>
      <c r="J203" s="508">
        <v>0.0</v>
      </c>
      <c r="K203" s="508">
        <v>0.0</v>
      </c>
      <c r="L203" s="508">
        <v>0.0</v>
      </c>
      <c r="M203" s="508">
        <v>0.0</v>
      </c>
      <c r="N203" s="508">
        <v>0.0</v>
      </c>
      <c r="O203" s="508">
        <v>0.0</v>
      </c>
      <c r="P203" s="508">
        <v>0.0</v>
      </c>
      <c r="Q203" s="508">
        <v>0.0</v>
      </c>
      <c r="R203" s="508">
        <v>0.0</v>
      </c>
      <c r="S203" s="508">
        <v>0.0</v>
      </c>
      <c r="T203" s="508">
        <v>0.0</v>
      </c>
      <c r="U203" s="508">
        <v>0.0</v>
      </c>
      <c r="V203" s="508">
        <v>0.0</v>
      </c>
      <c r="W203" s="508">
        <v>0.0</v>
      </c>
      <c r="X203" s="508">
        <v>0.0</v>
      </c>
      <c r="Y203" s="508">
        <v>0.0</v>
      </c>
      <c r="Z203" s="508">
        <v>0.0</v>
      </c>
      <c r="AA203" s="508">
        <v>0.0</v>
      </c>
      <c r="AB203" s="508">
        <v>0.0</v>
      </c>
      <c r="AC203" s="508">
        <v>0.0</v>
      </c>
      <c r="AD203" s="508">
        <v>0.0</v>
      </c>
      <c r="AE203" s="508">
        <v>0.0</v>
      </c>
      <c r="AF203" s="508">
        <v>0.0</v>
      </c>
      <c r="AG203" s="508">
        <v>0.0</v>
      </c>
      <c r="AH203" s="508">
        <v>0.0</v>
      </c>
      <c r="AI203" s="508">
        <v>0.0</v>
      </c>
      <c r="AJ203" s="508">
        <v>0.0</v>
      </c>
      <c r="AK203" s="508">
        <v>0.0</v>
      </c>
      <c r="AL203" s="508">
        <v>0.0</v>
      </c>
      <c r="AM203" s="508">
        <v>0.0</v>
      </c>
      <c r="AN203" s="508">
        <v>0.0</v>
      </c>
      <c r="AO203" s="508">
        <v>0.0</v>
      </c>
      <c r="AP203" s="508">
        <v>0.0</v>
      </c>
      <c r="AQ203" s="508">
        <v>0.0</v>
      </c>
      <c r="AR203" s="508">
        <v>0.0</v>
      </c>
      <c r="AS203" s="508">
        <v>0.0</v>
      </c>
      <c r="AT203" s="508">
        <v>0.0</v>
      </c>
      <c r="AU203" s="508">
        <v>0.0</v>
      </c>
      <c r="AV203" s="508">
        <v>0.0</v>
      </c>
      <c r="AW203" s="508">
        <v>0.0</v>
      </c>
      <c r="AX203" s="508">
        <v>0.0</v>
      </c>
      <c r="AY203" s="508">
        <v>0.0</v>
      </c>
      <c r="AZ203" s="508">
        <v>0.0</v>
      </c>
      <c r="BA203" s="508">
        <v>0.0</v>
      </c>
      <c r="BB203" s="508">
        <v>0.0</v>
      </c>
      <c r="BC203" s="508">
        <v>0.0</v>
      </c>
      <c r="BD203" s="508">
        <v>0.0</v>
      </c>
      <c r="BE203" s="508">
        <v>0.0</v>
      </c>
      <c r="BF203" s="515">
        <v>0.0</v>
      </c>
      <c r="BG203" s="510"/>
      <c r="BH203" s="511">
        <v>0.0</v>
      </c>
      <c r="BI203" s="512">
        <f t="shared" si="20"/>
        <v>0</v>
      </c>
      <c r="BJ203" s="511">
        <v>0.0</v>
      </c>
      <c r="BK203" s="513"/>
      <c r="BL203" s="514">
        <f t="shared" si="21"/>
        <v>0</v>
      </c>
      <c r="BM203" s="428"/>
      <c r="BN203" s="428"/>
    </row>
    <row r="204" outlineLevel="3">
      <c r="A204" s="428"/>
      <c r="B204" s="428"/>
      <c r="C204" s="428"/>
      <c r="D204" s="428"/>
      <c r="E204" s="486">
        <v>8.0</v>
      </c>
      <c r="F204" s="529"/>
      <c r="G204" s="506"/>
      <c r="H204" s="507"/>
      <c r="I204" s="507"/>
      <c r="J204" s="508">
        <v>0.0</v>
      </c>
      <c r="K204" s="508">
        <v>0.0</v>
      </c>
      <c r="L204" s="508">
        <v>0.0</v>
      </c>
      <c r="M204" s="508">
        <v>0.0</v>
      </c>
      <c r="N204" s="508">
        <v>0.0</v>
      </c>
      <c r="O204" s="508">
        <v>0.0</v>
      </c>
      <c r="P204" s="508">
        <v>0.0</v>
      </c>
      <c r="Q204" s="508">
        <v>0.0</v>
      </c>
      <c r="R204" s="508">
        <v>0.0</v>
      </c>
      <c r="S204" s="508">
        <v>0.0</v>
      </c>
      <c r="T204" s="508">
        <v>0.0</v>
      </c>
      <c r="U204" s="508">
        <v>0.0</v>
      </c>
      <c r="V204" s="508">
        <v>0.0</v>
      </c>
      <c r="W204" s="508">
        <v>0.0</v>
      </c>
      <c r="X204" s="508">
        <v>0.0</v>
      </c>
      <c r="Y204" s="508">
        <v>0.0</v>
      </c>
      <c r="Z204" s="508">
        <v>0.0</v>
      </c>
      <c r="AA204" s="508">
        <v>0.0</v>
      </c>
      <c r="AB204" s="508">
        <v>0.0</v>
      </c>
      <c r="AC204" s="508">
        <v>0.0</v>
      </c>
      <c r="AD204" s="508">
        <v>0.0</v>
      </c>
      <c r="AE204" s="508">
        <v>0.0</v>
      </c>
      <c r="AF204" s="508">
        <v>0.0</v>
      </c>
      <c r="AG204" s="508">
        <v>0.0</v>
      </c>
      <c r="AH204" s="508">
        <v>0.0</v>
      </c>
      <c r="AI204" s="508">
        <v>0.0</v>
      </c>
      <c r="AJ204" s="508">
        <v>0.0</v>
      </c>
      <c r="AK204" s="508">
        <v>0.0</v>
      </c>
      <c r="AL204" s="508">
        <v>0.0</v>
      </c>
      <c r="AM204" s="508">
        <v>0.0</v>
      </c>
      <c r="AN204" s="508">
        <v>0.0</v>
      </c>
      <c r="AO204" s="508">
        <v>0.0</v>
      </c>
      <c r="AP204" s="508">
        <v>0.0</v>
      </c>
      <c r="AQ204" s="508">
        <v>0.0</v>
      </c>
      <c r="AR204" s="508">
        <v>0.0</v>
      </c>
      <c r="AS204" s="508">
        <v>0.0</v>
      </c>
      <c r="AT204" s="508">
        <v>0.0</v>
      </c>
      <c r="AU204" s="508">
        <v>0.0</v>
      </c>
      <c r="AV204" s="508">
        <v>0.0</v>
      </c>
      <c r="AW204" s="508">
        <v>0.0</v>
      </c>
      <c r="AX204" s="508">
        <v>0.0</v>
      </c>
      <c r="AY204" s="508">
        <v>0.0</v>
      </c>
      <c r="AZ204" s="508">
        <v>0.0</v>
      </c>
      <c r="BA204" s="508">
        <v>0.0</v>
      </c>
      <c r="BB204" s="508">
        <v>0.0</v>
      </c>
      <c r="BC204" s="508">
        <v>0.0</v>
      </c>
      <c r="BD204" s="508">
        <v>0.0</v>
      </c>
      <c r="BE204" s="508">
        <v>0.0</v>
      </c>
      <c r="BF204" s="515">
        <v>0.0</v>
      </c>
      <c r="BG204" s="510"/>
      <c r="BH204" s="511">
        <v>0.0</v>
      </c>
      <c r="BI204" s="512">
        <f t="shared" si="20"/>
        <v>0</v>
      </c>
      <c r="BJ204" s="511">
        <v>0.0</v>
      </c>
      <c r="BK204" s="513"/>
      <c r="BL204" s="514">
        <f t="shared" si="21"/>
        <v>0</v>
      </c>
      <c r="BM204" s="428"/>
      <c r="BN204" s="428"/>
    </row>
    <row r="205" outlineLevel="3">
      <c r="A205" s="428"/>
      <c r="B205" s="428"/>
      <c r="C205" s="428"/>
      <c r="D205" s="428"/>
      <c r="E205" s="486">
        <v>9.0</v>
      </c>
      <c r="F205" s="529"/>
      <c r="G205" s="506"/>
      <c r="H205" s="507"/>
      <c r="I205" s="507"/>
      <c r="J205" s="508">
        <v>0.0</v>
      </c>
      <c r="K205" s="508">
        <v>0.0</v>
      </c>
      <c r="L205" s="508">
        <v>0.0</v>
      </c>
      <c r="M205" s="508">
        <v>0.0</v>
      </c>
      <c r="N205" s="508">
        <v>0.0</v>
      </c>
      <c r="O205" s="508">
        <v>0.0</v>
      </c>
      <c r="P205" s="508">
        <v>0.0</v>
      </c>
      <c r="Q205" s="508">
        <v>0.0</v>
      </c>
      <c r="R205" s="508">
        <v>0.0</v>
      </c>
      <c r="S205" s="508">
        <v>0.0</v>
      </c>
      <c r="T205" s="508">
        <v>0.0</v>
      </c>
      <c r="U205" s="508">
        <v>0.0</v>
      </c>
      <c r="V205" s="508">
        <v>0.0</v>
      </c>
      <c r="W205" s="508">
        <v>0.0</v>
      </c>
      <c r="X205" s="508">
        <v>0.0</v>
      </c>
      <c r="Y205" s="508">
        <v>0.0</v>
      </c>
      <c r="Z205" s="508">
        <v>0.0</v>
      </c>
      <c r="AA205" s="508">
        <v>0.0</v>
      </c>
      <c r="AB205" s="508">
        <v>0.0</v>
      </c>
      <c r="AC205" s="508">
        <v>0.0</v>
      </c>
      <c r="AD205" s="508">
        <v>0.0</v>
      </c>
      <c r="AE205" s="508">
        <v>0.0</v>
      </c>
      <c r="AF205" s="508">
        <v>0.0</v>
      </c>
      <c r="AG205" s="508">
        <v>0.0</v>
      </c>
      <c r="AH205" s="508">
        <v>0.0</v>
      </c>
      <c r="AI205" s="508">
        <v>0.0</v>
      </c>
      <c r="AJ205" s="508">
        <v>0.0</v>
      </c>
      <c r="AK205" s="508">
        <v>0.0</v>
      </c>
      <c r="AL205" s="508">
        <v>0.0</v>
      </c>
      <c r="AM205" s="508">
        <v>0.0</v>
      </c>
      <c r="AN205" s="508">
        <v>0.0</v>
      </c>
      <c r="AO205" s="508">
        <v>0.0</v>
      </c>
      <c r="AP205" s="508">
        <v>0.0</v>
      </c>
      <c r="AQ205" s="508">
        <v>0.0</v>
      </c>
      <c r="AR205" s="508">
        <v>0.0</v>
      </c>
      <c r="AS205" s="508">
        <v>0.0</v>
      </c>
      <c r="AT205" s="508">
        <v>0.0</v>
      </c>
      <c r="AU205" s="508">
        <v>0.0</v>
      </c>
      <c r="AV205" s="508">
        <v>0.0</v>
      </c>
      <c r="AW205" s="508">
        <v>0.0</v>
      </c>
      <c r="AX205" s="508">
        <v>0.0</v>
      </c>
      <c r="AY205" s="508">
        <v>0.0</v>
      </c>
      <c r="AZ205" s="508">
        <v>0.0</v>
      </c>
      <c r="BA205" s="508">
        <v>0.0</v>
      </c>
      <c r="BB205" s="508">
        <v>0.0</v>
      </c>
      <c r="BC205" s="508">
        <v>0.0</v>
      </c>
      <c r="BD205" s="508">
        <v>0.0</v>
      </c>
      <c r="BE205" s="508">
        <v>0.0</v>
      </c>
      <c r="BF205" s="515">
        <v>0.0</v>
      </c>
      <c r="BG205" s="510"/>
      <c r="BH205" s="511">
        <v>0.0</v>
      </c>
      <c r="BI205" s="512">
        <f t="shared" si="20"/>
        <v>0</v>
      </c>
      <c r="BJ205" s="511">
        <v>0.0</v>
      </c>
      <c r="BK205" s="513"/>
      <c r="BL205" s="514">
        <f t="shared" si="21"/>
        <v>0</v>
      </c>
      <c r="BM205" s="428"/>
      <c r="BN205" s="428"/>
    </row>
    <row r="206" outlineLevel="3">
      <c r="A206" s="428"/>
      <c r="B206" s="428"/>
      <c r="C206" s="428"/>
      <c r="D206" s="428"/>
      <c r="E206" s="486">
        <v>10.0</v>
      </c>
      <c r="F206" s="529"/>
      <c r="G206" s="506"/>
      <c r="H206" s="507"/>
      <c r="I206" s="507"/>
      <c r="J206" s="508">
        <v>0.0</v>
      </c>
      <c r="K206" s="508">
        <v>0.0</v>
      </c>
      <c r="L206" s="508">
        <v>0.0</v>
      </c>
      <c r="M206" s="508">
        <v>0.0</v>
      </c>
      <c r="N206" s="508">
        <v>0.0</v>
      </c>
      <c r="O206" s="508">
        <v>0.0</v>
      </c>
      <c r="P206" s="508">
        <v>0.0</v>
      </c>
      <c r="Q206" s="508">
        <v>0.0</v>
      </c>
      <c r="R206" s="508">
        <v>0.0</v>
      </c>
      <c r="S206" s="508">
        <v>0.0</v>
      </c>
      <c r="T206" s="508">
        <v>0.0</v>
      </c>
      <c r="U206" s="508">
        <v>0.0</v>
      </c>
      <c r="V206" s="508">
        <v>0.0</v>
      </c>
      <c r="W206" s="508">
        <v>0.0</v>
      </c>
      <c r="X206" s="508">
        <v>0.0</v>
      </c>
      <c r="Y206" s="508">
        <v>0.0</v>
      </c>
      <c r="Z206" s="508">
        <v>0.0</v>
      </c>
      <c r="AA206" s="508">
        <v>0.0</v>
      </c>
      <c r="AB206" s="508">
        <v>0.0</v>
      </c>
      <c r="AC206" s="508">
        <v>0.0</v>
      </c>
      <c r="AD206" s="508">
        <v>0.0</v>
      </c>
      <c r="AE206" s="508">
        <v>0.0</v>
      </c>
      <c r="AF206" s="508">
        <v>0.0</v>
      </c>
      <c r="AG206" s="508">
        <v>0.0</v>
      </c>
      <c r="AH206" s="508">
        <v>0.0</v>
      </c>
      <c r="AI206" s="508">
        <v>0.0</v>
      </c>
      <c r="AJ206" s="508">
        <v>0.0</v>
      </c>
      <c r="AK206" s="508">
        <v>0.0</v>
      </c>
      <c r="AL206" s="508">
        <v>0.0</v>
      </c>
      <c r="AM206" s="508">
        <v>0.0</v>
      </c>
      <c r="AN206" s="508">
        <v>0.0</v>
      </c>
      <c r="AO206" s="508">
        <v>0.0</v>
      </c>
      <c r="AP206" s="508">
        <v>0.0</v>
      </c>
      <c r="AQ206" s="508">
        <v>0.0</v>
      </c>
      <c r="AR206" s="508">
        <v>0.0</v>
      </c>
      <c r="AS206" s="508">
        <v>0.0</v>
      </c>
      <c r="AT206" s="508">
        <v>0.0</v>
      </c>
      <c r="AU206" s="508">
        <v>0.0</v>
      </c>
      <c r="AV206" s="508">
        <v>0.0</v>
      </c>
      <c r="AW206" s="508">
        <v>0.0</v>
      </c>
      <c r="AX206" s="508">
        <v>0.0</v>
      </c>
      <c r="AY206" s="508">
        <v>0.0</v>
      </c>
      <c r="AZ206" s="508">
        <v>0.0</v>
      </c>
      <c r="BA206" s="508">
        <v>0.0</v>
      </c>
      <c r="BB206" s="508">
        <v>0.0</v>
      </c>
      <c r="BC206" s="508">
        <v>0.0</v>
      </c>
      <c r="BD206" s="508">
        <v>0.0</v>
      </c>
      <c r="BE206" s="508">
        <v>0.0</v>
      </c>
      <c r="BF206" s="515">
        <v>0.0</v>
      </c>
      <c r="BG206" s="510"/>
      <c r="BH206" s="511">
        <v>0.0</v>
      </c>
      <c r="BI206" s="512">
        <f t="shared" si="20"/>
        <v>0</v>
      </c>
      <c r="BJ206" s="511">
        <v>0.0</v>
      </c>
      <c r="BK206" s="513"/>
      <c r="BL206" s="514">
        <f t="shared" si="21"/>
        <v>0</v>
      </c>
      <c r="BM206" s="428"/>
      <c r="BN206" s="428"/>
    </row>
    <row r="207" outlineLevel="3">
      <c r="A207" s="428"/>
      <c r="B207" s="428"/>
      <c r="C207" s="428"/>
      <c r="D207" s="428"/>
      <c r="E207" s="517"/>
      <c r="F207" s="517"/>
      <c r="G207" s="517"/>
      <c r="H207" s="517"/>
      <c r="I207" s="517"/>
      <c r="J207" s="517"/>
      <c r="K207" s="517"/>
      <c r="L207" s="517"/>
      <c r="M207" s="517"/>
      <c r="N207" s="517"/>
      <c r="O207" s="517"/>
      <c r="P207" s="517"/>
      <c r="Q207" s="517"/>
      <c r="R207" s="517"/>
      <c r="S207" s="517"/>
      <c r="T207" s="517"/>
      <c r="U207" s="517"/>
      <c r="V207" s="517"/>
      <c r="W207" s="517"/>
      <c r="X207" s="517"/>
      <c r="Y207" s="517"/>
      <c r="Z207" s="517"/>
      <c r="AA207" s="517"/>
      <c r="AB207" s="517"/>
      <c r="AC207" s="517"/>
      <c r="AD207" s="517"/>
      <c r="AE207" s="517"/>
      <c r="AF207" s="517"/>
      <c r="AG207" s="517"/>
      <c r="AH207" s="517"/>
      <c r="AI207" s="517"/>
      <c r="AJ207" s="517"/>
      <c r="AK207" s="517"/>
      <c r="AL207" s="517"/>
      <c r="AM207" s="517"/>
      <c r="AN207" s="517"/>
      <c r="AO207" s="517"/>
      <c r="AP207" s="517"/>
      <c r="AQ207" s="517"/>
      <c r="AR207" s="517"/>
      <c r="AS207" s="517"/>
      <c r="AT207" s="517"/>
      <c r="AU207" s="517"/>
      <c r="AV207" s="517"/>
      <c r="AW207" s="517"/>
      <c r="AX207" s="517"/>
      <c r="AY207" s="517"/>
      <c r="AZ207" s="517"/>
      <c r="BA207" s="517"/>
      <c r="BB207" s="517"/>
      <c r="BC207" s="517"/>
      <c r="BD207" s="517"/>
      <c r="BE207" s="517"/>
      <c r="BF207" s="517"/>
      <c r="BG207" s="517"/>
      <c r="BH207" s="517"/>
      <c r="BI207" s="517"/>
      <c r="BJ207" s="517"/>
      <c r="BK207" s="517"/>
      <c r="BL207" s="517"/>
      <c r="BM207" s="428"/>
      <c r="BN207" s="428"/>
    </row>
    <row r="208" outlineLevel="3">
      <c r="A208" s="428"/>
      <c r="B208" s="428"/>
      <c r="C208" s="428"/>
      <c r="D208" s="428"/>
      <c r="E208" s="428"/>
      <c r="F208" s="428"/>
      <c r="G208" s="428"/>
      <c r="H208" s="428"/>
      <c r="I208" s="428"/>
      <c r="J208" s="428"/>
      <c r="K208" s="428"/>
      <c r="L208" s="428"/>
      <c r="M208" s="428"/>
      <c r="N208" s="428"/>
      <c r="O208" s="428"/>
      <c r="P208" s="428"/>
      <c r="Q208" s="428"/>
      <c r="R208" s="428"/>
      <c r="S208" s="428"/>
      <c r="T208" s="428"/>
      <c r="U208" s="428"/>
      <c r="V208" s="428"/>
      <c r="W208" s="428"/>
      <c r="X208" s="428"/>
      <c r="Y208" s="428"/>
      <c r="Z208" s="428"/>
      <c r="AA208" s="428"/>
      <c r="AB208" s="428"/>
      <c r="AC208" s="428"/>
      <c r="AD208" s="428"/>
      <c r="AE208" s="428"/>
      <c r="AF208" s="428"/>
      <c r="AG208" s="428"/>
      <c r="AH208" s="428"/>
      <c r="AI208" s="428"/>
      <c r="AJ208" s="428"/>
      <c r="AK208" s="428"/>
      <c r="AL208" s="428"/>
      <c r="AM208" s="428"/>
      <c r="AN208" s="428"/>
      <c r="AO208" s="428"/>
      <c r="AP208" s="428"/>
      <c r="AQ208" s="428"/>
      <c r="AR208" s="428"/>
      <c r="AS208" s="428"/>
      <c r="AT208" s="428"/>
      <c r="AU208" s="428"/>
      <c r="AV208" s="428"/>
      <c r="AW208" s="428"/>
      <c r="AX208" s="428"/>
      <c r="AY208" s="428"/>
      <c r="AZ208" s="428"/>
      <c r="BA208" s="428"/>
      <c r="BB208" s="428"/>
      <c r="BC208" s="428"/>
      <c r="BD208" s="428"/>
      <c r="BE208" s="428"/>
      <c r="BF208" s="428"/>
      <c r="BG208" s="428"/>
      <c r="BH208" s="428"/>
      <c r="BI208" s="428"/>
      <c r="BJ208" s="428"/>
      <c r="BK208" s="428"/>
      <c r="BL208" s="428"/>
      <c r="BM208" s="428"/>
      <c r="BN208" s="428"/>
    </row>
    <row r="209" ht="7.5" customHeight="1" outlineLevel="2">
      <c r="A209" s="428"/>
      <c r="B209" s="428"/>
      <c r="C209" s="428"/>
      <c r="D209" s="428"/>
      <c r="E209" s="428"/>
      <c r="F209" s="428"/>
      <c r="G209" s="428"/>
      <c r="H209" s="428"/>
      <c r="I209" s="428"/>
      <c r="J209" s="428"/>
      <c r="K209" s="428"/>
      <c r="L209" s="428"/>
      <c r="M209" s="428"/>
      <c r="N209" s="428"/>
      <c r="O209" s="428"/>
      <c r="P209" s="428"/>
      <c r="Q209" s="428"/>
      <c r="R209" s="428"/>
      <c r="S209" s="428"/>
      <c r="T209" s="428"/>
      <c r="U209" s="428"/>
      <c r="V209" s="428"/>
      <c r="W209" s="428"/>
      <c r="X209" s="428"/>
      <c r="Y209" s="428"/>
      <c r="Z209" s="428"/>
      <c r="AA209" s="428"/>
      <c r="AB209" s="428"/>
      <c r="AC209" s="428"/>
      <c r="AD209" s="428"/>
      <c r="AE209" s="428"/>
      <c r="AF209" s="428"/>
      <c r="AG209" s="428"/>
      <c r="AH209" s="428"/>
      <c r="AI209" s="428"/>
      <c r="AJ209" s="428"/>
      <c r="AK209" s="428"/>
      <c r="AL209" s="428"/>
      <c r="AM209" s="428"/>
      <c r="AN209" s="428"/>
      <c r="AO209" s="428"/>
      <c r="AP209" s="428"/>
      <c r="AQ209" s="428"/>
      <c r="AR209" s="428"/>
      <c r="AS209" s="428"/>
      <c r="AT209" s="428"/>
      <c r="AU209" s="428"/>
      <c r="AV209" s="428"/>
      <c r="AW209" s="428"/>
      <c r="AX209" s="428"/>
      <c r="AY209" s="428"/>
      <c r="AZ209" s="428"/>
      <c r="BA209" s="428"/>
      <c r="BB209" s="428"/>
      <c r="BC209" s="428"/>
      <c r="BD209" s="428"/>
      <c r="BE209" s="428"/>
      <c r="BF209" s="428"/>
      <c r="BG209" s="428"/>
      <c r="BH209" s="428"/>
      <c r="BI209" s="428"/>
      <c r="BJ209" s="428"/>
      <c r="BK209" s="428"/>
      <c r="BL209" s="428"/>
      <c r="BM209" s="428"/>
      <c r="BN209" s="428"/>
    </row>
    <row r="210" outlineLevel="2">
      <c r="A210" s="428"/>
      <c r="B210" s="428"/>
      <c r="C210" s="478"/>
      <c r="D210" s="479" t="s">
        <v>203</v>
      </c>
      <c r="E210" s="181"/>
      <c r="F210" s="480" t="s">
        <v>284</v>
      </c>
      <c r="G210" s="480" t="s">
        <v>285</v>
      </c>
      <c r="H210" s="480" t="s">
        <v>188</v>
      </c>
      <c r="I210" s="480" t="s">
        <v>177</v>
      </c>
      <c r="J210" s="481" t="s">
        <v>206</v>
      </c>
      <c r="K210" s="428"/>
      <c r="L210" s="428"/>
      <c r="M210" s="428"/>
      <c r="N210" s="428"/>
      <c r="O210" s="428"/>
      <c r="P210" s="428"/>
      <c r="Q210" s="428"/>
      <c r="R210" s="428"/>
      <c r="S210" s="428"/>
      <c r="T210" s="428"/>
      <c r="U210" s="428"/>
      <c r="V210" s="428"/>
      <c r="W210" s="428"/>
      <c r="X210" s="428"/>
      <c r="Y210" s="428"/>
      <c r="Z210" s="428"/>
      <c r="AA210" s="428"/>
      <c r="AB210" s="428"/>
      <c r="AC210" s="428"/>
      <c r="AD210" s="428"/>
      <c r="AE210" s="428"/>
      <c r="AF210" s="428"/>
      <c r="AG210" s="428"/>
      <c r="AH210" s="428"/>
      <c r="AI210" s="428"/>
      <c r="AJ210" s="428"/>
      <c r="AK210" s="428"/>
      <c r="AL210" s="428"/>
      <c r="AM210" s="428"/>
      <c r="AN210" s="428"/>
      <c r="AO210" s="428"/>
      <c r="AP210" s="428"/>
      <c r="AQ210" s="428"/>
      <c r="AR210" s="428"/>
      <c r="AS210" s="428"/>
      <c r="AT210" s="428"/>
      <c r="AU210" s="428"/>
      <c r="AV210" s="428"/>
      <c r="AW210" s="428"/>
      <c r="AX210" s="428"/>
      <c r="AY210" s="428"/>
      <c r="AZ210" s="428"/>
      <c r="BA210" s="428"/>
      <c r="BB210" s="428"/>
      <c r="BC210" s="428"/>
      <c r="BD210" s="428"/>
      <c r="BE210" s="428"/>
      <c r="BF210" s="482" t="s">
        <v>207</v>
      </c>
      <c r="BG210" s="428"/>
      <c r="BH210" s="483"/>
      <c r="BI210" s="484" t="s">
        <v>191</v>
      </c>
      <c r="BJ210" s="485"/>
      <c r="BK210" s="486" t="s">
        <v>177</v>
      </c>
      <c r="BL210" s="468" t="s">
        <v>208</v>
      </c>
      <c r="BM210" s="428"/>
      <c r="BN210" s="428"/>
    </row>
    <row r="211" outlineLevel="2">
      <c r="A211" s="428"/>
      <c r="B211" s="428"/>
      <c r="C211" s="428"/>
      <c r="D211" s="487" t="s">
        <v>190</v>
      </c>
      <c r="E211" s="181"/>
      <c r="F211" s="488" t="s">
        <v>286</v>
      </c>
      <c r="G211" s="488" t="s">
        <v>287</v>
      </c>
      <c r="H211" s="489">
        <v>0.0</v>
      </c>
      <c r="I211" s="490">
        <v>0.0</v>
      </c>
      <c r="J211" s="491" t="str">
        <f>IFERROR(I211/H211)</f>
        <v/>
      </c>
      <c r="K211" s="428"/>
      <c r="L211" s="428"/>
      <c r="M211" s="428"/>
      <c r="N211" s="428"/>
      <c r="O211" s="428"/>
      <c r="P211" s="428"/>
      <c r="Q211" s="428"/>
      <c r="R211" s="428"/>
      <c r="S211" s="428"/>
      <c r="T211" s="428"/>
      <c r="U211" s="428"/>
      <c r="V211" s="428"/>
      <c r="W211" s="428"/>
      <c r="X211" s="428"/>
      <c r="Y211" s="428"/>
      <c r="Z211" s="428"/>
      <c r="AA211" s="428"/>
      <c r="AB211" s="428"/>
      <c r="AC211" s="428"/>
      <c r="AD211" s="428"/>
      <c r="AE211" s="428"/>
      <c r="AF211" s="428"/>
      <c r="AG211" s="428"/>
      <c r="AH211" s="428"/>
      <c r="AI211" s="428"/>
      <c r="AJ211" s="428"/>
      <c r="AK211" s="428"/>
      <c r="AL211" s="428"/>
      <c r="AM211" s="428"/>
      <c r="AN211" s="428"/>
      <c r="AO211" s="428"/>
      <c r="AP211" s="428"/>
      <c r="AQ211" s="428"/>
      <c r="AR211" s="428"/>
      <c r="AS211" s="428"/>
      <c r="AT211" s="428"/>
      <c r="AU211" s="428"/>
      <c r="AV211" s="428"/>
      <c r="AW211" s="428"/>
      <c r="AX211" s="428"/>
      <c r="AY211" s="428"/>
      <c r="AZ211" s="428"/>
      <c r="BA211" s="428"/>
      <c r="BB211" s="428"/>
      <c r="BC211" s="428"/>
      <c r="BD211" s="428"/>
      <c r="BE211" s="428"/>
      <c r="BF211" s="518">
        <f>SUM(BF216:BF225)</f>
        <v>0</v>
      </c>
      <c r="BG211" s="428"/>
      <c r="BH211" s="493" t="s">
        <v>211</v>
      </c>
      <c r="BI211" s="519"/>
      <c r="BJ211" s="495" t="str">
        <f>if(BL211=1,"1","0")</f>
        <v>0</v>
      </c>
      <c r="BK211" s="496">
        <v>0.0</v>
      </c>
      <c r="BL211" s="520">
        <f>AVERAGE(BI216:BI225)</f>
        <v>0</v>
      </c>
      <c r="BM211" s="428"/>
      <c r="BN211" s="428"/>
    </row>
    <row r="212" ht="7.5" customHeight="1" outlineLevel="3">
      <c r="A212" s="428"/>
      <c r="B212" s="428"/>
      <c r="C212" s="428"/>
      <c r="D212" s="428"/>
      <c r="E212" s="428"/>
      <c r="F212" s="428"/>
      <c r="G212" s="428"/>
      <c r="H212" s="428"/>
      <c r="I212" s="428"/>
      <c r="J212" s="428"/>
      <c r="K212" s="428"/>
      <c r="L212" s="428"/>
      <c r="M212" s="428"/>
      <c r="N212" s="428"/>
      <c r="O212" s="428"/>
      <c r="P212" s="428"/>
      <c r="Q212" s="428"/>
      <c r="R212" s="428"/>
      <c r="S212" s="428"/>
      <c r="T212" s="428"/>
      <c r="U212" s="428"/>
      <c r="V212" s="428"/>
      <c r="W212" s="428"/>
      <c r="X212" s="428"/>
      <c r="Y212" s="428"/>
      <c r="Z212" s="428"/>
      <c r="AA212" s="428"/>
      <c r="AB212" s="428"/>
      <c r="AC212" s="428"/>
      <c r="AD212" s="428"/>
      <c r="AE212" s="428"/>
      <c r="AF212" s="428"/>
      <c r="AG212" s="428"/>
      <c r="AH212" s="428"/>
      <c r="AI212" s="428"/>
      <c r="AJ212" s="428"/>
      <c r="AK212" s="428"/>
      <c r="AL212" s="428"/>
      <c r="AM212" s="428"/>
      <c r="AN212" s="428"/>
      <c r="AO212" s="428"/>
      <c r="AP212" s="428"/>
      <c r="AQ212" s="428"/>
      <c r="AR212" s="428"/>
      <c r="AS212" s="428"/>
      <c r="AT212" s="428"/>
      <c r="AU212" s="428"/>
      <c r="AV212" s="428"/>
      <c r="AW212" s="428"/>
      <c r="AX212" s="428"/>
      <c r="AY212" s="428"/>
      <c r="AZ212" s="428"/>
      <c r="BA212" s="428"/>
      <c r="BB212" s="428"/>
      <c r="BC212" s="428"/>
      <c r="BD212" s="428"/>
      <c r="BE212" s="428"/>
      <c r="BF212" s="428"/>
      <c r="BG212" s="428"/>
      <c r="BH212" s="428"/>
      <c r="BI212" s="428"/>
      <c r="BJ212" s="428"/>
      <c r="BK212" s="428"/>
      <c r="BL212" s="428"/>
      <c r="BM212" s="428"/>
      <c r="BN212" s="428"/>
    </row>
    <row r="213" outlineLevel="3">
      <c r="A213" s="428"/>
      <c r="B213" s="428"/>
      <c r="C213" s="428"/>
      <c r="D213" s="428"/>
      <c r="E213" s="498" t="s">
        <v>212</v>
      </c>
      <c r="F213" s="499" t="s">
        <v>213</v>
      </c>
      <c r="G213" s="498" t="s">
        <v>214</v>
      </c>
      <c r="H213" s="521"/>
      <c r="I213" s="521"/>
      <c r="J213" s="500"/>
      <c r="K213" s="182"/>
      <c r="L213" s="182"/>
      <c r="M213" s="182"/>
      <c r="N213" s="182"/>
      <c r="O213" s="182"/>
      <c r="P213" s="182"/>
      <c r="Q213" s="182"/>
      <c r="R213" s="182"/>
      <c r="S213" s="182"/>
      <c r="T213" s="182"/>
      <c r="U213" s="182"/>
      <c r="V213" s="182"/>
      <c r="W213" s="182"/>
      <c r="X213" s="182"/>
      <c r="Y213" s="182"/>
      <c r="Z213" s="182"/>
      <c r="AA213" s="182"/>
      <c r="AB213" s="182"/>
      <c r="AC213" s="182"/>
      <c r="AD213" s="182"/>
      <c r="AE213" s="182"/>
      <c r="AF213" s="182"/>
      <c r="AG213" s="182"/>
      <c r="AH213" s="182"/>
      <c r="AI213" s="182"/>
      <c r="AJ213" s="182"/>
      <c r="AK213" s="182"/>
      <c r="AL213" s="182"/>
      <c r="AM213" s="182"/>
      <c r="AN213" s="182"/>
      <c r="AO213" s="182"/>
      <c r="AP213" s="182"/>
      <c r="AQ213" s="182"/>
      <c r="AR213" s="182"/>
      <c r="AS213" s="182"/>
      <c r="AT213" s="182"/>
      <c r="AU213" s="182"/>
      <c r="AV213" s="182"/>
      <c r="AW213" s="182"/>
      <c r="AX213" s="182"/>
      <c r="AY213" s="182"/>
      <c r="AZ213" s="182"/>
      <c r="BA213" s="182"/>
      <c r="BB213" s="182"/>
      <c r="BC213" s="182"/>
      <c r="BD213" s="182"/>
      <c r="BE213" s="181"/>
      <c r="BF213" s="501" t="s">
        <v>187</v>
      </c>
      <c r="BG213" s="479" t="s">
        <v>217</v>
      </c>
      <c r="BH213" s="182"/>
      <c r="BI213" s="182"/>
      <c r="BJ213" s="181"/>
      <c r="BK213" s="501" t="s">
        <v>167</v>
      </c>
      <c r="BL213" s="501" t="s">
        <v>218</v>
      </c>
      <c r="BM213" s="428"/>
      <c r="BN213" s="428"/>
    </row>
    <row r="214" outlineLevel="3">
      <c r="A214" s="428"/>
      <c r="B214" s="428"/>
      <c r="C214" s="428"/>
      <c r="D214" s="428"/>
      <c r="E214" s="199"/>
      <c r="F214" s="199"/>
      <c r="G214" s="199"/>
      <c r="H214" s="199"/>
      <c r="I214" s="199"/>
      <c r="J214" s="502" t="s">
        <v>219</v>
      </c>
      <c r="K214" s="182"/>
      <c r="L214" s="182"/>
      <c r="M214" s="181"/>
      <c r="N214" s="502" t="s">
        <v>220</v>
      </c>
      <c r="O214" s="182"/>
      <c r="P214" s="182"/>
      <c r="Q214" s="181"/>
      <c r="R214" s="502" t="s">
        <v>221</v>
      </c>
      <c r="S214" s="182"/>
      <c r="T214" s="182"/>
      <c r="U214" s="181"/>
      <c r="V214" s="502" t="s">
        <v>222</v>
      </c>
      <c r="W214" s="182"/>
      <c r="X214" s="182"/>
      <c r="Y214" s="181"/>
      <c r="Z214" s="502" t="s">
        <v>223</v>
      </c>
      <c r="AA214" s="182"/>
      <c r="AB214" s="182"/>
      <c r="AC214" s="181"/>
      <c r="AD214" s="502" t="s">
        <v>224</v>
      </c>
      <c r="AE214" s="182"/>
      <c r="AF214" s="182"/>
      <c r="AG214" s="181"/>
      <c r="AH214" s="502" t="s">
        <v>225</v>
      </c>
      <c r="AI214" s="182"/>
      <c r="AJ214" s="182"/>
      <c r="AK214" s="181"/>
      <c r="AL214" s="502" t="s">
        <v>226</v>
      </c>
      <c r="AM214" s="182"/>
      <c r="AN214" s="182"/>
      <c r="AO214" s="181"/>
      <c r="AP214" s="502" t="s">
        <v>227</v>
      </c>
      <c r="AQ214" s="182"/>
      <c r="AR214" s="182"/>
      <c r="AS214" s="181"/>
      <c r="AT214" s="502" t="s">
        <v>228</v>
      </c>
      <c r="AU214" s="182"/>
      <c r="AV214" s="182"/>
      <c r="AW214" s="181"/>
      <c r="AX214" s="502" t="s">
        <v>229</v>
      </c>
      <c r="AY214" s="182"/>
      <c r="AZ214" s="182"/>
      <c r="BA214" s="181"/>
      <c r="BB214" s="502" t="s">
        <v>230</v>
      </c>
      <c r="BC214" s="182"/>
      <c r="BD214" s="182"/>
      <c r="BE214" s="181"/>
      <c r="BF214" s="199"/>
      <c r="BG214" s="503" t="s">
        <v>231</v>
      </c>
      <c r="BH214" s="504" t="s">
        <v>232</v>
      </c>
      <c r="BI214" s="503" t="s">
        <v>233</v>
      </c>
      <c r="BJ214" s="504" t="s">
        <v>234</v>
      </c>
      <c r="BK214" s="199"/>
      <c r="BL214" s="199"/>
      <c r="BM214" s="428"/>
      <c r="BN214" s="428"/>
    </row>
    <row r="215" outlineLevel="3">
      <c r="A215" s="428"/>
      <c r="B215" s="428"/>
      <c r="C215" s="428"/>
      <c r="D215" s="428"/>
      <c r="E215" s="183"/>
      <c r="F215" s="183"/>
      <c r="G215" s="183"/>
      <c r="H215" s="183"/>
      <c r="I215" s="183"/>
      <c r="J215" s="505">
        <v>1.0</v>
      </c>
      <c r="K215" s="505">
        <v>2.0</v>
      </c>
      <c r="L215" s="505">
        <v>3.0</v>
      </c>
      <c r="M215" s="505">
        <v>4.0</v>
      </c>
      <c r="N215" s="505">
        <v>1.0</v>
      </c>
      <c r="O215" s="505">
        <v>2.0</v>
      </c>
      <c r="P215" s="505">
        <v>3.0</v>
      </c>
      <c r="Q215" s="505">
        <v>4.0</v>
      </c>
      <c r="R215" s="505">
        <v>1.0</v>
      </c>
      <c r="S215" s="505">
        <v>2.0</v>
      </c>
      <c r="T215" s="505">
        <v>3.0</v>
      </c>
      <c r="U215" s="505">
        <v>4.0</v>
      </c>
      <c r="V215" s="505">
        <v>1.0</v>
      </c>
      <c r="W215" s="505">
        <v>2.0</v>
      </c>
      <c r="X215" s="505">
        <v>3.0</v>
      </c>
      <c r="Y215" s="505">
        <v>4.0</v>
      </c>
      <c r="Z215" s="505">
        <v>1.0</v>
      </c>
      <c r="AA215" s="505">
        <v>2.0</v>
      </c>
      <c r="AB215" s="505">
        <v>3.0</v>
      </c>
      <c r="AC215" s="505">
        <v>4.0</v>
      </c>
      <c r="AD215" s="505">
        <v>1.0</v>
      </c>
      <c r="AE215" s="505">
        <v>2.0</v>
      </c>
      <c r="AF215" s="505">
        <v>3.0</v>
      </c>
      <c r="AG215" s="505">
        <v>4.0</v>
      </c>
      <c r="AH215" s="505">
        <v>1.0</v>
      </c>
      <c r="AI215" s="505">
        <v>2.0</v>
      </c>
      <c r="AJ215" s="505">
        <v>3.0</v>
      </c>
      <c r="AK215" s="505">
        <v>4.0</v>
      </c>
      <c r="AL215" s="505">
        <v>1.0</v>
      </c>
      <c r="AM215" s="505">
        <v>2.0</v>
      </c>
      <c r="AN215" s="505">
        <v>3.0</v>
      </c>
      <c r="AO215" s="505">
        <v>4.0</v>
      </c>
      <c r="AP215" s="505">
        <v>1.0</v>
      </c>
      <c r="AQ215" s="505">
        <v>2.0</v>
      </c>
      <c r="AR215" s="505">
        <v>3.0</v>
      </c>
      <c r="AS215" s="505">
        <v>4.0</v>
      </c>
      <c r="AT215" s="505">
        <v>1.0</v>
      </c>
      <c r="AU215" s="505">
        <v>2.0</v>
      </c>
      <c r="AV215" s="505">
        <v>3.0</v>
      </c>
      <c r="AW215" s="505">
        <v>4.0</v>
      </c>
      <c r="AX215" s="505">
        <v>1.0</v>
      </c>
      <c r="AY215" s="505">
        <v>2.0</v>
      </c>
      <c r="AZ215" s="505">
        <v>3.0</v>
      </c>
      <c r="BA215" s="505">
        <v>4.0</v>
      </c>
      <c r="BB215" s="505">
        <v>1.0</v>
      </c>
      <c r="BC215" s="505">
        <v>2.0</v>
      </c>
      <c r="BD215" s="505">
        <v>3.0</v>
      </c>
      <c r="BE215" s="505">
        <v>4.0</v>
      </c>
      <c r="BF215" s="183"/>
      <c r="BG215" s="183"/>
      <c r="BH215" s="183"/>
      <c r="BI215" s="183"/>
      <c r="BJ215" s="183"/>
      <c r="BK215" s="183"/>
      <c r="BL215" s="183"/>
      <c r="BM215" s="428"/>
      <c r="BN215" s="428"/>
    </row>
    <row r="216" outlineLevel="3">
      <c r="A216" s="428"/>
      <c r="B216" s="428"/>
      <c r="C216" s="428"/>
      <c r="D216" s="428"/>
      <c r="E216" s="486">
        <v>1.0</v>
      </c>
      <c r="F216" s="528"/>
      <c r="G216" s="506"/>
      <c r="H216" s="507"/>
      <c r="I216" s="507"/>
      <c r="J216" s="523">
        <v>0.0</v>
      </c>
      <c r="K216" s="523">
        <v>0.0</v>
      </c>
      <c r="L216" s="523">
        <v>0.0</v>
      </c>
      <c r="M216" s="523">
        <v>0.0</v>
      </c>
      <c r="N216" s="523">
        <v>0.0</v>
      </c>
      <c r="O216" s="523">
        <v>0.0</v>
      </c>
      <c r="P216" s="523">
        <v>0.0</v>
      </c>
      <c r="Q216" s="523">
        <v>0.0</v>
      </c>
      <c r="R216" s="523">
        <v>0.0</v>
      </c>
      <c r="S216" s="523">
        <v>0.0</v>
      </c>
      <c r="T216" s="523">
        <v>0.0</v>
      </c>
      <c r="U216" s="523">
        <v>0.0</v>
      </c>
      <c r="V216" s="523">
        <v>0.0</v>
      </c>
      <c r="W216" s="523">
        <v>0.0</v>
      </c>
      <c r="X216" s="523">
        <v>0.0</v>
      </c>
      <c r="Y216" s="523">
        <v>0.0</v>
      </c>
      <c r="Z216" s="523">
        <v>0.0</v>
      </c>
      <c r="AA216" s="523">
        <v>0.0</v>
      </c>
      <c r="AB216" s="523">
        <v>0.0</v>
      </c>
      <c r="AC216" s="523">
        <v>0.0</v>
      </c>
      <c r="AD216" s="523">
        <v>0.0</v>
      </c>
      <c r="AE216" s="523">
        <v>0.0</v>
      </c>
      <c r="AF216" s="523">
        <v>0.0</v>
      </c>
      <c r="AG216" s="523">
        <v>0.0</v>
      </c>
      <c r="AH216" s="523">
        <v>0.0</v>
      </c>
      <c r="AI216" s="523">
        <v>0.0</v>
      </c>
      <c r="AJ216" s="523">
        <v>0.0</v>
      </c>
      <c r="AK216" s="523">
        <v>0.0</v>
      </c>
      <c r="AL216" s="523">
        <v>0.0</v>
      </c>
      <c r="AM216" s="523">
        <v>0.0</v>
      </c>
      <c r="AN216" s="523">
        <v>0.0</v>
      </c>
      <c r="AO216" s="523">
        <v>0.0</v>
      </c>
      <c r="AP216" s="523">
        <v>0.0</v>
      </c>
      <c r="AQ216" s="523">
        <v>0.0</v>
      </c>
      <c r="AR216" s="523">
        <v>0.0</v>
      </c>
      <c r="AS216" s="523">
        <v>0.0</v>
      </c>
      <c r="AT216" s="523">
        <v>0.0</v>
      </c>
      <c r="AU216" s="523">
        <v>0.0</v>
      </c>
      <c r="AV216" s="523">
        <v>0.0</v>
      </c>
      <c r="AW216" s="523">
        <v>0.0</v>
      </c>
      <c r="AX216" s="523">
        <v>0.0</v>
      </c>
      <c r="AY216" s="523">
        <v>0.0</v>
      </c>
      <c r="AZ216" s="523">
        <v>0.0</v>
      </c>
      <c r="BA216" s="523">
        <v>0.0</v>
      </c>
      <c r="BB216" s="523">
        <v>0.0</v>
      </c>
      <c r="BC216" s="523">
        <v>0.0</v>
      </c>
      <c r="BD216" s="523">
        <v>0.0</v>
      </c>
      <c r="BE216" s="523">
        <v>0.0</v>
      </c>
      <c r="BF216" s="515">
        <v>0.0</v>
      </c>
      <c r="BG216" s="510"/>
      <c r="BH216" s="511">
        <v>0.0</v>
      </c>
      <c r="BI216" s="512">
        <f t="shared" ref="BI216:BI225" si="22">iferror(AVERAGE(J216:BE216))</f>
        <v>0</v>
      </c>
      <c r="BJ216" s="511">
        <v>0.0</v>
      </c>
      <c r="BK216" s="513"/>
      <c r="BL216" s="514">
        <f>iferror((BH216+BJ216)/100)</f>
        <v>0</v>
      </c>
      <c r="BM216" s="428"/>
      <c r="BN216" s="428"/>
    </row>
    <row r="217" outlineLevel="3">
      <c r="A217" s="428"/>
      <c r="B217" s="428"/>
      <c r="C217" s="428"/>
      <c r="D217" s="428"/>
      <c r="E217" s="486">
        <v>2.0</v>
      </c>
      <c r="F217" s="529"/>
      <c r="G217" s="506"/>
      <c r="H217" s="507"/>
      <c r="I217" s="507"/>
      <c r="J217" s="523">
        <v>0.0</v>
      </c>
      <c r="K217" s="523">
        <v>0.0</v>
      </c>
      <c r="L217" s="523">
        <v>0.0</v>
      </c>
      <c r="M217" s="523">
        <v>0.0</v>
      </c>
      <c r="N217" s="523">
        <v>0.0</v>
      </c>
      <c r="O217" s="523">
        <v>0.0</v>
      </c>
      <c r="P217" s="523">
        <v>0.0</v>
      </c>
      <c r="Q217" s="523">
        <v>0.0</v>
      </c>
      <c r="R217" s="523">
        <v>0.0</v>
      </c>
      <c r="S217" s="523">
        <v>0.0</v>
      </c>
      <c r="T217" s="523">
        <v>0.0</v>
      </c>
      <c r="U217" s="523">
        <v>0.0</v>
      </c>
      <c r="V217" s="523">
        <v>0.0</v>
      </c>
      <c r="W217" s="523">
        <v>0.0</v>
      </c>
      <c r="X217" s="523">
        <v>0.0</v>
      </c>
      <c r="Y217" s="523">
        <v>0.0</v>
      </c>
      <c r="Z217" s="523">
        <v>0.0</v>
      </c>
      <c r="AA217" s="523">
        <v>0.0</v>
      </c>
      <c r="AB217" s="523">
        <v>0.0</v>
      </c>
      <c r="AC217" s="523">
        <v>0.0</v>
      </c>
      <c r="AD217" s="523">
        <v>0.0</v>
      </c>
      <c r="AE217" s="523">
        <v>0.0</v>
      </c>
      <c r="AF217" s="523">
        <v>0.0</v>
      </c>
      <c r="AG217" s="523">
        <v>0.0</v>
      </c>
      <c r="AH217" s="523">
        <v>0.0</v>
      </c>
      <c r="AI217" s="523">
        <v>0.0</v>
      </c>
      <c r="AJ217" s="523">
        <v>0.0</v>
      </c>
      <c r="AK217" s="523">
        <v>0.0</v>
      </c>
      <c r="AL217" s="523">
        <v>0.0</v>
      </c>
      <c r="AM217" s="523">
        <v>0.0</v>
      </c>
      <c r="AN217" s="523">
        <v>0.0</v>
      </c>
      <c r="AO217" s="523">
        <v>0.0</v>
      </c>
      <c r="AP217" s="523">
        <v>0.0</v>
      </c>
      <c r="AQ217" s="523">
        <v>0.0</v>
      </c>
      <c r="AR217" s="523">
        <v>0.0</v>
      </c>
      <c r="AS217" s="523">
        <v>0.0</v>
      </c>
      <c r="AT217" s="523">
        <v>0.0</v>
      </c>
      <c r="AU217" s="523">
        <v>0.0</v>
      </c>
      <c r="AV217" s="523">
        <v>0.0</v>
      </c>
      <c r="AW217" s="523">
        <v>0.0</v>
      </c>
      <c r="AX217" s="523">
        <v>0.0</v>
      </c>
      <c r="AY217" s="523">
        <v>0.0</v>
      </c>
      <c r="AZ217" s="523">
        <v>0.0</v>
      </c>
      <c r="BA217" s="523">
        <v>0.0</v>
      </c>
      <c r="BB217" s="523">
        <v>0.0</v>
      </c>
      <c r="BC217" s="523">
        <v>0.0</v>
      </c>
      <c r="BD217" s="523">
        <v>0.0</v>
      </c>
      <c r="BE217" s="523">
        <v>0.0</v>
      </c>
      <c r="BF217" s="515">
        <v>0.0</v>
      </c>
      <c r="BG217" s="510"/>
      <c r="BH217" s="511">
        <v>0.0</v>
      </c>
      <c r="BI217" s="512">
        <f t="shared" si="22"/>
        <v>0</v>
      </c>
      <c r="BJ217" s="511">
        <v>0.0</v>
      </c>
      <c r="BK217" s="513"/>
      <c r="BL217" s="514">
        <f t="shared" ref="BL217:BL225" si="23">(BH217+BJ217)/100</f>
        <v>0</v>
      </c>
      <c r="BM217" s="428"/>
      <c r="BN217" s="428"/>
    </row>
    <row r="218" outlineLevel="3">
      <c r="A218" s="428"/>
      <c r="B218" s="428"/>
      <c r="C218" s="248" t="s">
        <v>235</v>
      </c>
      <c r="D218" s="428"/>
      <c r="E218" s="486">
        <v>3.0</v>
      </c>
      <c r="F218" s="529"/>
      <c r="G218" s="506"/>
      <c r="H218" s="507"/>
      <c r="I218" s="507"/>
      <c r="J218" s="523">
        <v>0.0</v>
      </c>
      <c r="K218" s="523">
        <v>0.0</v>
      </c>
      <c r="L218" s="523">
        <v>0.0</v>
      </c>
      <c r="M218" s="523">
        <v>0.0</v>
      </c>
      <c r="N218" s="523">
        <v>0.0</v>
      </c>
      <c r="O218" s="523">
        <v>0.0</v>
      </c>
      <c r="P218" s="523">
        <v>0.0</v>
      </c>
      <c r="Q218" s="523">
        <v>0.0</v>
      </c>
      <c r="R218" s="523">
        <v>0.0</v>
      </c>
      <c r="S218" s="523">
        <v>0.0</v>
      </c>
      <c r="T218" s="523">
        <v>0.0</v>
      </c>
      <c r="U218" s="523">
        <v>0.0</v>
      </c>
      <c r="V218" s="523">
        <v>0.0</v>
      </c>
      <c r="W218" s="523">
        <v>0.0</v>
      </c>
      <c r="X218" s="523">
        <v>0.0</v>
      </c>
      <c r="Y218" s="523">
        <v>0.0</v>
      </c>
      <c r="Z218" s="523">
        <v>0.0</v>
      </c>
      <c r="AA218" s="523">
        <v>0.0</v>
      </c>
      <c r="AB218" s="523">
        <v>0.0</v>
      </c>
      <c r="AC218" s="523">
        <v>0.0</v>
      </c>
      <c r="AD218" s="523">
        <v>0.0</v>
      </c>
      <c r="AE218" s="523">
        <v>0.0</v>
      </c>
      <c r="AF218" s="523">
        <v>0.0</v>
      </c>
      <c r="AG218" s="523">
        <v>0.0</v>
      </c>
      <c r="AH218" s="523">
        <v>0.0</v>
      </c>
      <c r="AI218" s="523">
        <v>0.0</v>
      </c>
      <c r="AJ218" s="523">
        <v>0.0</v>
      </c>
      <c r="AK218" s="523">
        <v>0.0</v>
      </c>
      <c r="AL218" s="523">
        <v>0.0</v>
      </c>
      <c r="AM218" s="523">
        <v>0.0</v>
      </c>
      <c r="AN218" s="523">
        <v>0.0</v>
      </c>
      <c r="AO218" s="523">
        <v>0.0</v>
      </c>
      <c r="AP218" s="523">
        <v>0.0</v>
      </c>
      <c r="AQ218" s="523">
        <v>0.0</v>
      </c>
      <c r="AR218" s="523">
        <v>0.0</v>
      </c>
      <c r="AS218" s="523">
        <v>0.0</v>
      </c>
      <c r="AT218" s="523">
        <v>0.0</v>
      </c>
      <c r="AU218" s="523">
        <v>0.0</v>
      </c>
      <c r="AV218" s="523">
        <v>0.0</v>
      </c>
      <c r="AW218" s="523">
        <v>0.0</v>
      </c>
      <c r="AX218" s="523">
        <v>0.0</v>
      </c>
      <c r="AY218" s="523">
        <v>0.0</v>
      </c>
      <c r="AZ218" s="523">
        <v>0.0</v>
      </c>
      <c r="BA218" s="523">
        <v>0.0</v>
      </c>
      <c r="BB218" s="523">
        <v>0.0</v>
      </c>
      <c r="BC218" s="523">
        <v>0.0</v>
      </c>
      <c r="BD218" s="523">
        <v>0.0</v>
      </c>
      <c r="BE218" s="523">
        <v>0.0</v>
      </c>
      <c r="BF218" s="515">
        <v>0.0</v>
      </c>
      <c r="BG218" s="510"/>
      <c r="BH218" s="511">
        <v>0.0</v>
      </c>
      <c r="BI218" s="512">
        <f t="shared" si="22"/>
        <v>0</v>
      </c>
      <c r="BJ218" s="511">
        <v>0.0</v>
      </c>
      <c r="BK218" s="513"/>
      <c r="BL218" s="514">
        <f t="shared" si="23"/>
        <v>0</v>
      </c>
      <c r="BM218" s="428"/>
      <c r="BN218" s="428"/>
    </row>
    <row r="219" outlineLevel="3">
      <c r="A219" s="428"/>
      <c r="B219" s="428"/>
      <c r="C219" s="428"/>
      <c r="D219" s="428"/>
      <c r="E219" s="486">
        <v>4.0</v>
      </c>
      <c r="F219" s="529"/>
      <c r="G219" s="506"/>
      <c r="H219" s="507"/>
      <c r="I219" s="507"/>
      <c r="J219" s="523">
        <v>0.0</v>
      </c>
      <c r="K219" s="523">
        <v>0.0</v>
      </c>
      <c r="L219" s="523">
        <v>0.0</v>
      </c>
      <c r="M219" s="523">
        <v>0.0</v>
      </c>
      <c r="N219" s="523">
        <v>0.0</v>
      </c>
      <c r="O219" s="523">
        <v>0.0</v>
      </c>
      <c r="P219" s="523">
        <v>0.0</v>
      </c>
      <c r="Q219" s="523">
        <v>0.0</v>
      </c>
      <c r="R219" s="523">
        <v>0.0</v>
      </c>
      <c r="S219" s="523">
        <v>0.0</v>
      </c>
      <c r="T219" s="523">
        <v>0.0</v>
      </c>
      <c r="U219" s="523">
        <v>0.0</v>
      </c>
      <c r="V219" s="523">
        <v>0.0</v>
      </c>
      <c r="W219" s="523">
        <v>0.0</v>
      </c>
      <c r="X219" s="523">
        <v>0.0</v>
      </c>
      <c r="Y219" s="523">
        <v>0.0</v>
      </c>
      <c r="Z219" s="523">
        <v>0.0</v>
      </c>
      <c r="AA219" s="523">
        <v>0.0</v>
      </c>
      <c r="AB219" s="523">
        <v>0.0</v>
      </c>
      <c r="AC219" s="523">
        <v>0.0</v>
      </c>
      <c r="AD219" s="523">
        <v>0.0</v>
      </c>
      <c r="AE219" s="523">
        <v>0.0</v>
      </c>
      <c r="AF219" s="523">
        <v>0.0</v>
      </c>
      <c r="AG219" s="523">
        <v>0.0</v>
      </c>
      <c r="AH219" s="523">
        <v>0.0</v>
      </c>
      <c r="AI219" s="523">
        <v>0.0</v>
      </c>
      <c r="AJ219" s="523">
        <v>0.0</v>
      </c>
      <c r="AK219" s="523">
        <v>0.0</v>
      </c>
      <c r="AL219" s="523">
        <v>0.0</v>
      </c>
      <c r="AM219" s="523">
        <v>0.0</v>
      </c>
      <c r="AN219" s="523">
        <v>0.0</v>
      </c>
      <c r="AO219" s="523">
        <v>0.0</v>
      </c>
      <c r="AP219" s="523">
        <v>0.0</v>
      </c>
      <c r="AQ219" s="523">
        <v>0.0</v>
      </c>
      <c r="AR219" s="523">
        <v>0.0</v>
      </c>
      <c r="AS219" s="523">
        <v>0.0</v>
      </c>
      <c r="AT219" s="523">
        <v>0.0</v>
      </c>
      <c r="AU219" s="523">
        <v>0.0</v>
      </c>
      <c r="AV219" s="523">
        <v>0.0</v>
      </c>
      <c r="AW219" s="523">
        <v>0.0</v>
      </c>
      <c r="AX219" s="523">
        <v>0.0</v>
      </c>
      <c r="AY219" s="523">
        <v>0.0</v>
      </c>
      <c r="AZ219" s="523">
        <v>0.0</v>
      </c>
      <c r="BA219" s="523">
        <v>0.0</v>
      </c>
      <c r="BB219" s="523">
        <v>0.0</v>
      </c>
      <c r="BC219" s="523">
        <v>0.0</v>
      </c>
      <c r="BD219" s="523">
        <v>0.0</v>
      </c>
      <c r="BE219" s="523">
        <v>0.0</v>
      </c>
      <c r="BF219" s="515">
        <v>0.0</v>
      </c>
      <c r="BG219" s="510"/>
      <c r="BH219" s="511">
        <v>0.0</v>
      </c>
      <c r="BI219" s="512">
        <f t="shared" si="22"/>
        <v>0</v>
      </c>
      <c r="BJ219" s="511">
        <v>0.0</v>
      </c>
      <c r="BK219" s="513"/>
      <c r="BL219" s="514">
        <f t="shared" si="23"/>
        <v>0</v>
      </c>
      <c r="BM219" s="428"/>
      <c r="BN219" s="428"/>
    </row>
    <row r="220" outlineLevel="3">
      <c r="A220" s="428"/>
      <c r="B220" s="428"/>
      <c r="C220" s="428"/>
      <c r="D220" s="428"/>
      <c r="E220" s="486">
        <v>5.0</v>
      </c>
      <c r="F220" s="529"/>
      <c r="G220" s="506"/>
      <c r="H220" s="507"/>
      <c r="I220" s="507"/>
      <c r="J220" s="523">
        <v>0.0</v>
      </c>
      <c r="K220" s="523">
        <v>0.0</v>
      </c>
      <c r="L220" s="523">
        <v>0.0</v>
      </c>
      <c r="M220" s="523">
        <v>0.0</v>
      </c>
      <c r="N220" s="523">
        <v>0.0</v>
      </c>
      <c r="O220" s="523">
        <v>0.0</v>
      </c>
      <c r="P220" s="523">
        <v>0.0</v>
      </c>
      <c r="Q220" s="523">
        <v>0.0</v>
      </c>
      <c r="R220" s="523">
        <v>0.0</v>
      </c>
      <c r="S220" s="523">
        <v>0.0</v>
      </c>
      <c r="T220" s="523">
        <v>0.0</v>
      </c>
      <c r="U220" s="523">
        <v>0.0</v>
      </c>
      <c r="V220" s="523">
        <v>0.0</v>
      </c>
      <c r="W220" s="523">
        <v>0.0</v>
      </c>
      <c r="X220" s="523">
        <v>0.0</v>
      </c>
      <c r="Y220" s="523">
        <v>0.0</v>
      </c>
      <c r="Z220" s="523">
        <v>0.0</v>
      </c>
      <c r="AA220" s="523">
        <v>0.0</v>
      </c>
      <c r="AB220" s="523">
        <v>0.0</v>
      </c>
      <c r="AC220" s="523">
        <v>0.0</v>
      </c>
      <c r="AD220" s="523">
        <v>0.0</v>
      </c>
      <c r="AE220" s="523">
        <v>0.0</v>
      </c>
      <c r="AF220" s="523">
        <v>0.0</v>
      </c>
      <c r="AG220" s="523">
        <v>0.0</v>
      </c>
      <c r="AH220" s="523">
        <v>0.0</v>
      </c>
      <c r="AI220" s="523">
        <v>0.0</v>
      </c>
      <c r="AJ220" s="523">
        <v>0.0</v>
      </c>
      <c r="AK220" s="523">
        <v>0.0</v>
      </c>
      <c r="AL220" s="523">
        <v>0.0</v>
      </c>
      <c r="AM220" s="523">
        <v>0.0</v>
      </c>
      <c r="AN220" s="523">
        <v>0.0</v>
      </c>
      <c r="AO220" s="523">
        <v>0.0</v>
      </c>
      <c r="AP220" s="523">
        <v>0.0</v>
      </c>
      <c r="AQ220" s="523">
        <v>0.0</v>
      </c>
      <c r="AR220" s="523">
        <v>0.0</v>
      </c>
      <c r="AS220" s="523">
        <v>0.0</v>
      </c>
      <c r="AT220" s="523">
        <v>0.0</v>
      </c>
      <c r="AU220" s="523">
        <v>0.0</v>
      </c>
      <c r="AV220" s="523">
        <v>0.0</v>
      </c>
      <c r="AW220" s="523">
        <v>0.0</v>
      </c>
      <c r="AX220" s="523">
        <v>0.0</v>
      </c>
      <c r="AY220" s="523">
        <v>0.0</v>
      </c>
      <c r="AZ220" s="523">
        <v>0.0</v>
      </c>
      <c r="BA220" s="523">
        <v>0.0</v>
      </c>
      <c r="BB220" s="523">
        <v>0.0</v>
      </c>
      <c r="BC220" s="523">
        <v>0.0</v>
      </c>
      <c r="BD220" s="523">
        <v>0.0</v>
      </c>
      <c r="BE220" s="523">
        <v>0.0</v>
      </c>
      <c r="BF220" s="515">
        <v>0.0</v>
      </c>
      <c r="BG220" s="510"/>
      <c r="BH220" s="511">
        <v>0.0</v>
      </c>
      <c r="BI220" s="512">
        <f t="shared" si="22"/>
        <v>0</v>
      </c>
      <c r="BJ220" s="511">
        <v>0.0</v>
      </c>
      <c r="BK220" s="513"/>
      <c r="BL220" s="514">
        <f t="shared" si="23"/>
        <v>0</v>
      </c>
      <c r="BM220" s="428"/>
      <c r="BN220" s="428"/>
    </row>
    <row r="221" outlineLevel="3">
      <c r="A221" s="428"/>
      <c r="B221" s="428"/>
      <c r="C221" s="428"/>
      <c r="D221" s="428"/>
      <c r="E221" s="486">
        <v>6.0</v>
      </c>
      <c r="F221" s="529"/>
      <c r="G221" s="506"/>
      <c r="H221" s="507"/>
      <c r="I221" s="507"/>
      <c r="J221" s="523">
        <v>0.0</v>
      </c>
      <c r="K221" s="523">
        <v>0.0</v>
      </c>
      <c r="L221" s="523">
        <v>0.0</v>
      </c>
      <c r="M221" s="523">
        <v>0.0</v>
      </c>
      <c r="N221" s="523">
        <v>0.0</v>
      </c>
      <c r="O221" s="523">
        <v>0.0</v>
      </c>
      <c r="P221" s="523">
        <v>0.0</v>
      </c>
      <c r="Q221" s="523">
        <v>0.0</v>
      </c>
      <c r="R221" s="523">
        <v>0.0</v>
      </c>
      <c r="S221" s="523">
        <v>0.0</v>
      </c>
      <c r="T221" s="523">
        <v>0.0</v>
      </c>
      <c r="U221" s="523">
        <v>0.0</v>
      </c>
      <c r="V221" s="523">
        <v>0.0</v>
      </c>
      <c r="W221" s="523">
        <v>0.0</v>
      </c>
      <c r="X221" s="523">
        <v>0.0</v>
      </c>
      <c r="Y221" s="523">
        <v>0.0</v>
      </c>
      <c r="Z221" s="523">
        <v>0.0</v>
      </c>
      <c r="AA221" s="523">
        <v>0.0</v>
      </c>
      <c r="AB221" s="523">
        <v>0.0</v>
      </c>
      <c r="AC221" s="523">
        <v>0.0</v>
      </c>
      <c r="AD221" s="523">
        <v>0.0</v>
      </c>
      <c r="AE221" s="523">
        <v>0.0</v>
      </c>
      <c r="AF221" s="523">
        <v>0.0</v>
      </c>
      <c r="AG221" s="523">
        <v>0.0</v>
      </c>
      <c r="AH221" s="523">
        <v>0.0</v>
      </c>
      <c r="AI221" s="523">
        <v>0.0</v>
      </c>
      <c r="AJ221" s="523">
        <v>0.0</v>
      </c>
      <c r="AK221" s="523">
        <v>0.0</v>
      </c>
      <c r="AL221" s="523">
        <v>0.0</v>
      </c>
      <c r="AM221" s="523">
        <v>0.0</v>
      </c>
      <c r="AN221" s="523">
        <v>0.0</v>
      </c>
      <c r="AO221" s="523">
        <v>0.0</v>
      </c>
      <c r="AP221" s="523">
        <v>0.0</v>
      </c>
      <c r="AQ221" s="523">
        <v>0.0</v>
      </c>
      <c r="AR221" s="523">
        <v>0.0</v>
      </c>
      <c r="AS221" s="523">
        <v>0.0</v>
      </c>
      <c r="AT221" s="523">
        <v>0.0</v>
      </c>
      <c r="AU221" s="523">
        <v>0.0</v>
      </c>
      <c r="AV221" s="523">
        <v>0.0</v>
      </c>
      <c r="AW221" s="523">
        <v>0.0</v>
      </c>
      <c r="AX221" s="523">
        <v>0.0</v>
      </c>
      <c r="AY221" s="523">
        <v>0.0</v>
      </c>
      <c r="AZ221" s="523">
        <v>0.0</v>
      </c>
      <c r="BA221" s="523">
        <v>0.0</v>
      </c>
      <c r="BB221" s="523">
        <v>0.0</v>
      </c>
      <c r="BC221" s="523">
        <v>0.0</v>
      </c>
      <c r="BD221" s="523">
        <v>0.0</v>
      </c>
      <c r="BE221" s="523">
        <v>0.0</v>
      </c>
      <c r="BF221" s="515">
        <v>0.0</v>
      </c>
      <c r="BG221" s="510"/>
      <c r="BH221" s="511">
        <v>0.0</v>
      </c>
      <c r="BI221" s="512">
        <f t="shared" si="22"/>
        <v>0</v>
      </c>
      <c r="BJ221" s="511">
        <v>0.0</v>
      </c>
      <c r="BK221" s="513"/>
      <c r="BL221" s="514">
        <f t="shared" si="23"/>
        <v>0</v>
      </c>
      <c r="BM221" s="428"/>
      <c r="BN221" s="428"/>
    </row>
    <row r="222" outlineLevel="3">
      <c r="A222" s="428"/>
      <c r="B222" s="428"/>
      <c r="C222" s="428"/>
      <c r="D222" s="428"/>
      <c r="E222" s="486">
        <v>7.0</v>
      </c>
      <c r="F222" s="529"/>
      <c r="G222" s="506"/>
      <c r="H222" s="507"/>
      <c r="I222" s="507"/>
      <c r="J222" s="523">
        <v>0.0</v>
      </c>
      <c r="K222" s="523">
        <v>0.0</v>
      </c>
      <c r="L222" s="523">
        <v>0.0</v>
      </c>
      <c r="M222" s="523">
        <v>0.0</v>
      </c>
      <c r="N222" s="523">
        <v>0.0</v>
      </c>
      <c r="O222" s="523">
        <v>0.0</v>
      </c>
      <c r="P222" s="523">
        <v>0.0</v>
      </c>
      <c r="Q222" s="523">
        <v>0.0</v>
      </c>
      <c r="R222" s="523">
        <v>0.0</v>
      </c>
      <c r="S222" s="523">
        <v>0.0</v>
      </c>
      <c r="T222" s="523">
        <v>0.0</v>
      </c>
      <c r="U222" s="523">
        <v>0.0</v>
      </c>
      <c r="V222" s="523">
        <v>0.0</v>
      </c>
      <c r="W222" s="523">
        <v>0.0</v>
      </c>
      <c r="X222" s="523">
        <v>0.0</v>
      </c>
      <c r="Y222" s="523">
        <v>0.0</v>
      </c>
      <c r="Z222" s="523">
        <v>0.0</v>
      </c>
      <c r="AA222" s="523">
        <v>0.0</v>
      </c>
      <c r="AB222" s="523">
        <v>0.0</v>
      </c>
      <c r="AC222" s="523">
        <v>0.0</v>
      </c>
      <c r="AD222" s="523">
        <v>0.0</v>
      </c>
      <c r="AE222" s="523">
        <v>0.0</v>
      </c>
      <c r="AF222" s="523">
        <v>0.0</v>
      </c>
      <c r="AG222" s="523">
        <v>0.0</v>
      </c>
      <c r="AH222" s="523">
        <v>0.0</v>
      </c>
      <c r="AI222" s="523">
        <v>0.0</v>
      </c>
      <c r="AJ222" s="523">
        <v>0.0</v>
      </c>
      <c r="AK222" s="523">
        <v>0.0</v>
      </c>
      <c r="AL222" s="523">
        <v>0.0</v>
      </c>
      <c r="AM222" s="523">
        <v>0.0</v>
      </c>
      <c r="AN222" s="523">
        <v>0.0</v>
      </c>
      <c r="AO222" s="523">
        <v>0.0</v>
      </c>
      <c r="AP222" s="523">
        <v>0.0</v>
      </c>
      <c r="AQ222" s="523">
        <v>0.0</v>
      </c>
      <c r="AR222" s="523">
        <v>0.0</v>
      </c>
      <c r="AS222" s="523">
        <v>0.0</v>
      </c>
      <c r="AT222" s="523">
        <v>0.0</v>
      </c>
      <c r="AU222" s="523">
        <v>0.0</v>
      </c>
      <c r="AV222" s="523">
        <v>0.0</v>
      </c>
      <c r="AW222" s="523">
        <v>0.0</v>
      </c>
      <c r="AX222" s="523">
        <v>0.0</v>
      </c>
      <c r="AY222" s="523">
        <v>0.0</v>
      </c>
      <c r="AZ222" s="523">
        <v>0.0</v>
      </c>
      <c r="BA222" s="523">
        <v>0.0</v>
      </c>
      <c r="BB222" s="523">
        <v>0.0</v>
      </c>
      <c r="BC222" s="523">
        <v>0.0</v>
      </c>
      <c r="BD222" s="523">
        <v>0.0</v>
      </c>
      <c r="BE222" s="523">
        <v>0.0</v>
      </c>
      <c r="BF222" s="515">
        <v>0.0</v>
      </c>
      <c r="BG222" s="510"/>
      <c r="BH222" s="511">
        <v>0.0</v>
      </c>
      <c r="BI222" s="512">
        <f t="shared" si="22"/>
        <v>0</v>
      </c>
      <c r="BJ222" s="511">
        <v>0.0</v>
      </c>
      <c r="BK222" s="513"/>
      <c r="BL222" s="514">
        <f t="shared" si="23"/>
        <v>0</v>
      </c>
      <c r="BM222" s="428"/>
      <c r="BN222" s="428"/>
    </row>
    <row r="223" outlineLevel="3">
      <c r="A223" s="428"/>
      <c r="B223" s="428"/>
      <c r="C223" s="428"/>
      <c r="D223" s="428"/>
      <c r="E223" s="486">
        <v>8.0</v>
      </c>
      <c r="F223" s="529"/>
      <c r="G223" s="506"/>
      <c r="H223" s="507"/>
      <c r="I223" s="507"/>
      <c r="J223" s="523">
        <v>0.0</v>
      </c>
      <c r="K223" s="523">
        <v>0.0</v>
      </c>
      <c r="L223" s="523">
        <v>0.0</v>
      </c>
      <c r="M223" s="523">
        <v>0.0</v>
      </c>
      <c r="N223" s="523">
        <v>0.0</v>
      </c>
      <c r="O223" s="523">
        <v>0.0</v>
      </c>
      <c r="P223" s="523">
        <v>0.0</v>
      </c>
      <c r="Q223" s="523">
        <v>0.0</v>
      </c>
      <c r="R223" s="523">
        <v>0.0</v>
      </c>
      <c r="S223" s="523">
        <v>0.0</v>
      </c>
      <c r="T223" s="523">
        <v>0.0</v>
      </c>
      <c r="U223" s="523">
        <v>0.0</v>
      </c>
      <c r="V223" s="523">
        <v>0.0</v>
      </c>
      <c r="W223" s="523">
        <v>0.0</v>
      </c>
      <c r="X223" s="523">
        <v>0.0</v>
      </c>
      <c r="Y223" s="523">
        <v>0.0</v>
      </c>
      <c r="Z223" s="523">
        <v>0.0</v>
      </c>
      <c r="AA223" s="523">
        <v>0.0</v>
      </c>
      <c r="AB223" s="523">
        <v>0.0</v>
      </c>
      <c r="AC223" s="523">
        <v>0.0</v>
      </c>
      <c r="AD223" s="523">
        <v>0.0</v>
      </c>
      <c r="AE223" s="523">
        <v>0.0</v>
      </c>
      <c r="AF223" s="523">
        <v>0.0</v>
      </c>
      <c r="AG223" s="523">
        <v>0.0</v>
      </c>
      <c r="AH223" s="523">
        <v>0.0</v>
      </c>
      <c r="AI223" s="523">
        <v>0.0</v>
      </c>
      <c r="AJ223" s="523">
        <v>0.0</v>
      </c>
      <c r="AK223" s="523">
        <v>0.0</v>
      </c>
      <c r="AL223" s="523">
        <v>0.0</v>
      </c>
      <c r="AM223" s="523">
        <v>0.0</v>
      </c>
      <c r="AN223" s="523">
        <v>0.0</v>
      </c>
      <c r="AO223" s="523">
        <v>0.0</v>
      </c>
      <c r="AP223" s="523">
        <v>0.0</v>
      </c>
      <c r="AQ223" s="523">
        <v>0.0</v>
      </c>
      <c r="AR223" s="523">
        <v>0.0</v>
      </c>
      <c r="AS223" s="523">
        <v>0.0</v>
      </c>
      <c r="AT223" s="523">
        <v>0.0</v>
      </c>
      <c r="AU223" s="523">
        <v>0.0</v>
      </c>
      <c r="AV223" s="523">
        <v>0.0</v>
      </c>
      <c r="AW223" s="523">
        <v>0.0</v>
      </c>
      <c r="AX223" s="523">
        <v>0.0</v>
      </c>
      <c r="AY223" s="523">
        <v>0.0</v>
      </c>
      <c r="AZ223" s="523">
        <v>0.0</v>
      </c>
      <c r="BA223" s="523">
        <v>0.0</v>
      </c>
      <c r="BB223" s="523">
        <v>0.0</v>
      </c>
      <c r="BC223" s="523">
        <v>0.0</v>
      </c>
      <c r="BD223" s="523">
        <v>0.0</v>
      </c>
      <c r="BE223" s="523">
        <v>0.0</v>
      </c>
      <c r="BF223" s="515">
        <v>0.0</v>
      </c>
      <c r="BG223" s="510"/>
      <c r="BH223" s="511">
        <v>0.0</v>
      </c>
      <c r="BI223" s="512">
        <f t="shared" si="22"/>
        <v>0</v>
      </c>
      <c r="BJ223" s="511">
        <v>0.0</v>
      </c>
      <c r="BK223" s="513"/>
      <c r="BL223" s="514">
        <f t="shared" si="23"/>
        <v>0</v>
      </c>
      <c r="BM223" s="428"/>
      <c r="BN223" s="428"/>
    </row>
    <row r="224" outlineLevel="3">
      <c r="A224" s="428"/>
      <c r="B224" s="428"/>
      <c r="C224" s="428"/>
      <c r="D224" s="428"/>
      <c r="E224" s="486">
        <v>9.0</v>
      </c>
      <c r="F224" s="529"/>
      <c r="G224" s="506"/>
      <c r="H224" s="507"/>
      <c r="I224" s="507"/>
      <c r="J224" s="523">
        <v>0.0</v>
      </c>
      <c r="K224" s="523">
        <v>0.0</v>
      </c>
      <c r="L224" s="523">
        <v>0.0</v>
      </c>
      <c r="M224" s="523">
        <v>0.0</v>
      </c>
      <c r="N224" s="523">
        <v>0.0</v>
      </c>
      <c r="O224" s="523">
        <v>0.0</v>
      </c>
      <c r="P224" s="523">
        <v>0.0</v>
      </c>
      <c r="Q224" s="523">
        <v>0.0</v>
      </c>
      <c r="R224" s="523">
        <v>0.0</v>
      </c>
      <c r="S224" s="523">
        <v>0.0</v>
      </c>
      <c r="T224" s="523">
        <v>0.0</v>
      </c>
      <c r="U224" s="523">
        <v>0.0</v>
      </c>
      <c r="V224" s="523">
        <v>0.0</v>
      </c>
      <c r="W224" s="523">
        <v>0.0</v>
      </c>
      <c r="X224" s="523">
        <v>0.0</v>
      </c>
      <c r="Y224" s="523">
        <v>0.0</v>
      </c>
      <c r="Z224" s="523">
        <v>0.0</v>
      </c>
      <c r="AA224" s="523">
        <v>0.0</v>
      </c>
      <c r="AB224" s="523">
        <v>0.0</v>
      </c>
      <c r="AC224" s="523">
        <v>0.0</v>
      </c>
      <c r="AD224" s="523">
        <v>0.0</v>
      </c>
      <c r="AE224" s="523">
        <v>0.0</v>
      </c>
      <c r="AF224" s="523">
        <v>0.0</v>
      </c>
      <c r="AG224" s="523">
        <v>0.0</v>
      </c>
      <c r="AH224" s="523">
        <v>0.0</v>
      </c>
      <c r="AI224" s="523">
        <v>0.0</v>
      </c>
      <c r="AJ224" s="523">
        <v>0.0</v>
      </c>
      <c r="AK224" s="523">
        <v>0.0</v>
      </c>
      <c r="AL224" s="523">
        <v>0.0</v>
      </c>
      <c r="AM224" s="523">
        <v>0.0</v>
      </c>
      <c r="AN224" s="523">
        <v>0.0</v>
      </c>
      <c r="AO224" s="523">
        <v>0.0</v>
      </c>
      <c r="AP224" s="523">
        <v>0.0</v>
      </c>
      <c r="AQ224" s="523">
        <v>0.0</v>
      </c>
      <c r="AR224" s="523">
        <v>0.0</v>
      </c>
      <c r="AS224" s="523">
        <v>0.0</v>
      </c>
      <c r="AT224" s="523">
        <v>0.0</v>
      </c>
      <c r="AU224" s="523">
        <v>0.0</v>
      </c>
      <c r="AV224" s="523">
        <v>0.0</v>
      </c>
      <c r="AW224" s="523">
        <v>0.0</v>
      </c>
      <c r="AX224" s="523">
        <v>0.0</v>
      </c>
      <c r="AY224" s="523">
        <v>0.0</v>
      </c>
      <c r="AZ224" s="523">
        <v>0.0</v>
      </c>
      <c r="BA224" s="523">
        <v>0.0</v>
      </c>
      <c r="BB224" s="523">
        <v>0.0</v>
      </c>
      <c r="BC224" s="523">
        <v>0.0</v>
      </c>
      <c r="BD224" s="523">
        <v>0.0</v>
      </c>
      <c r="BE224" s="523">
        <v>0.0</v>
      </c>
      <c r="BF224" s="515">
        <v>0.0</v>
      </c>
      <c r="BG224" s="510"/>
      <c r="BH224" s="511">
        <v>0.0</v>
      </c>
      <c r="BI224" s="512">
        <f t="shared" si="22"/>
        <v>0</v>
      </c>
      <c r="BJ224" s="511">
        <v>0.0</v>
      </c>
      <c r="BK224" s="513"/>
      <c r="BL224" s="514">
        <f t="shared" si="23"/>
        <v>0</v>
      </c>
      <c r="BM224" s="428"/>
      <c r="BN224" s="428"/>
    </row>
    <row r="225" outlineLevel="3">
      <c r="A225" s="428"/>
      <c r="B225" s="428"/>
      <c r="C225" s="428"/>
      <c r="D225" s="428"/>
      <c r="E225" s="486">
        <v>10.0</v>
      </c>
      <c r="F225" s="529"/>
      <c r="G225" s="506"/>
      <c r="H225" s="507"/>
      <c r="I225" s="507"/>
      <c r="J225" s="523">
        <v>0.0</v>
      </c>
      <c r="K225" s="523">
        <v>0.0</v>
      </c>
      <c r="L225" s="523">
        <v>0.0</v>
      </c>
      <c r="M225" s="523">
        <v>0.0</v>
      </c>
      <c r="N225" s="523">
        <v>0.0</v>
      </c>
      <c r="O225" s="523">
        <v>0.0</v>
      </c>
      <c r="P225" s="523">
        <v>0.0</v>
      </c>
      <c r="Q225" s="523">
        <v>0.0</v>
      </c>
      <c r="R225" s="523">
        <v>0.0</v>
      </c>
      <c r="S225" s="523">
        <v>0.0</v>
      </c>
      <c r="T225" s="523">
        <v>0.0</v>
      </c>
      <c r="U225" s="523">
        <v>0.0</v>
      </c>
      <c r="V225" s="523">
        <v>0.0</v>
      </c>
      <c r="W225" s="523">
        <v>0.0</v>
      </c>
      <c r="X225" s="523">
        <v>0.0</v>
      </c>
      <c r="Y225" s="523">
        <v>0.0</v>
      </c>
      <c r="Z225" s="523">
        <v>0.0</v>
      </c>
      <c r="AA225" s="523">
        <v>0.0</v>
      </c>
      <c r="AB225" s="523">
        <v>0.0</v>
      </c>
      <c r="AC225" s="523">
        <v>0.0</v>
      </c>
      <c r="AD225" s="523">
        <v>0.0</v>
      </c>
      <c r="AE225" s="523">
        <v>0.0</v>
      </c>
      <c r="AF225" s="523">
        <v>0.0</v>
      </c>
      <c r="AG225" s="523">
        <v>0.0</v>
      </c>
      <c r="AH225" s="523">
        <v>0.0</v>
      </c>
      <c r="AI225" s="523">
        <v>0.0</v>
      </c>
      <c r="AJ225" s="523">
        <v>0.0</v>
      </c>
      <c r="AK225" s="523">
        <v>0.0</v>
      </c>
      <c r="AL225" s="523">
        <v>0.0</v>
      </c>
      <c r="AM225" s="523">
        <v>0.0</v>
      </c>
      <c r="AN225" s="523">
        <v>0.0</v>
      </c>
      <c r="AO225" s="523">
        <v>0.0</v>
      </c>
      <c r="AP225" s="523">
        <v>0.0</v>
      </c>
      <c r="AQ225" s="523">
        <v>0.0</v>
      </c>
      <c r="AR225" s="523">
        <v>0.0</v>
      </c>
      <c r="AS225" s="523">
        <v>0.0</v>
      </c>
      <c r="AT225" s="523">
        <v>0.0</v>
      </c>
      <c r="AU225" s="523">
        <v>0.0</v>
      </c>
      <c r="AV225" s="523">
        <v>0.0</v>
      </c>
      <c r="AW225" s="523">
        <v>0.0</v>
      </c>
      <c r="AX225" s="523">
        <v>0.0</v>
      </c>
      <c r="AY225" s="523">
        <v>0.0</v>
      </c>
      <c r="AZ225" s="523">
        <v>0.0</v>
      </c>
      <c r="BA225" s="523">
        <v>0.0</v>
      </c>
      <c r="BB225" s="523">
        <v>0.0</v>
      </c>
      <c r="BC225" s="523">
        <v>0.0</v>
      </c>
      <c r="BD225" s="523">
        <v>0.0</v>
      </c>
      <c r="BE225" s="523">
        <v>0.0</v>
      </c>
      <c r="BF225" s="515">
        <v>0.0</v>
      </c>
      <c r="BG225" s="510"/>
      <c r="BH225" s="511">
        <v>0.0</v>
      </c>
      <c r="BI225" s="512">
        <f t="shared" si="22"/>
        <v>0</v>
      </c>
      <c r="BJ225" s="511">
        <v>0.0</v>
      </c>
      <c r="BK225" s="513"/>
      <c r="BL225" s="514">
        <f t="shared" si="23"/>
        <v>0</v>
      </c>
      <c r="BM225" s="428"/>
      <c r="BN225" s="428"/>
    </row>
    <row r="226" outlineLevel="3">
      <c r="A226" s="428"/>
      <c r="B226" s="428"/>
      <c r="C226" s="428"/>
      <c r="D226" s="428"/>
      <c r="E226" s="517"/>
      <c r="F226" s="517"/>
      <c r="G226" s="517"/>
      <c r="H226" s="517"/>
      <c r="I226" s="517"/>
      <c r="J226" s="517"/>
      <c r="K226" s="517"/>
      <c r="L226" s="517"/>
      <c r="M226" s="517"/>
      <c r="N226" s="517"/>
      <c r="O226" s="517"/>
      <c r="P226" s="517"/>
      <c r="Q226" s="517"/>
      <c r="R226" s="517"/>
      <c r="S226" s="517"/>
      <c r="T226" s="517"/>
      <c r="U226" s="517"/>
      <c r="V226" s="517"/>
      <c r="W226" s="517"/>
      <c r="X226" s="517"/>
      <c r="Y226" s="517"/>
      <c r="Z226" s="517"/>
      <c r="AA226" s="517"/>
      <c r="AB226" s="517"/>
      <c r="AC226" s="517"/>
      <c r="AD226" s="517"/>
      <c r="AE226" s="517"/>
      <c r="AF226" s="517"/>
      <c r="AG226" s="517"/>
      <c r="AH226" s="517"/>
      <c r="AI226" s="517"/>
      <c r="AJ226" s="517"/>
      <c r="AK226" s="517"/>
      <c r="AL226" s="517"/>
      <c r="AM226" s="517"/>
      <c r="AN226" s="517"/>
      <c r="AO226" s="517"/>
      <c r="AP226" s="517"/>
      <c r="AQ226" s="517"/>
      <c r="AR226" s="517"/>
      <c r="AS226" s="517"/>
      <c r="AT226" s="517"/>
      <c r="AU226" s="517"/>
      <c r="AV226" s="517"/>
      <c r="AW226" s="517"/>
      <c r="AX226" s="517"/>
      <c r="AY226" s="517"/>
      <c r="AZ226" s="517"/>
      <c r="BA226" s="517"/>
      <c r="BB226" s="517"/>
      <c r="BC226" s="517"/>
      <c r="BD226" s="517"/>
      <c r="BE226" s="517"/>
      <c r="BF226" s="517"/>
      <c r="BG226" s="517"/>
      <c r="BH226" s="517"/>
      <c r="BI226" s="517"/>
      <c r="BJ226" s="517"/>
      <c r="BK226" s="517"/>
      <c r="BL226" s="517"/>
      <c r="BM226" s="428"/>
      <c r="BN226" s="428"/>
    </row>
    <row r="227" outlineLevel="3">
      <c r="A227" s="428"/>
      <c r="B227" s="428"/>
      <c r="C227" s="428"/>
      <c r="D227" s="428"/>
      <c r="E227" s="428"/>
      <c r="F227" s="428"/>
      <c r="G227" s="428"/>
      <c r="H227" s="428"/>
      <c r="I227" s="428"/>
      <c r="J227" s="428"/>
      <c r="K227" s="428"/>
      <c r="L227" s="428"/>
      <c r="M227" s="428"/>
      <c r="N227" s="428"/>
      <c r="O227" s="428"/>
      <c r="P227" s="428"/>
      <c r="Q227" s="428"/>
      <c r="R227" s="428"/>
      <c r="S227" s="428"/>
      <c r="T227" s="428"/>
      <c r="U227" s="428"/>
      <c r="V227" s="428"/>
      <c r="W227" s="428"/>
      <c r="X227" s="428"/>
      <c r="Y227" s="428"/>
      <c r="Z227" s="428"/>
      <c r="AA227" s="428"/>
      <c r="AB227" s="428"/>
      <c r="AC227" s="428"/>
      <c r="AD227" s="428"/>
      <c r="AE227" s="428"/>
      <c r="AF227" s="428"/>
      <c r="AG227" s="428"/>
      <c r="AH227" s="428"/>
      <c r="AI227" s="428"/>
      <c r="AJ227" s="428"/>
      <c r="AK227" s="428"/>
      <c r="AL227" s="428"/>
      <c r="AM227" s="428"/>
      <c r="AN227" s="428"/>
      <c r="AO227" s="428"/>
      <c r="AP227" s="428"/>
      <c r="AQ227" s="428"/>
      <c r="AR227" s="428"/>
      <c r="AS227" s="428"/>
      <c r="AT227" s="428"/>
      <c r="AU227" s="428"/>
      <c r="AV227" s="428"/>
      <c r="AW227" s="428"/>
      <c r="AX227" s="428"/>
      <c r="AY227" s="428"/>
      <c r="AZ227" s="428"/>
      <c r="BA227" s="428"/>
      <c r="BB227" s="428"/>
      <c r="BC227" s="428"/>
      <c r="BD227" s="428"/>
      <c r="BE227" s="428"/>
      <c r="BF227" s="428"/>
      <c r="BG227" s="428"/>
      <c r="BH227" s="428"/>
      <c r="BI227" s="428"/>
      <c r="BJ227" s="428"/>
      <c r="BK227" s="428"/>
      <c r="BL227" s="428"/>
      <c r="BM227" s="428"/>
      <c r="BN227" s="428"/>
    </row>
    <row r="228" ht="7.5" customHeight="1" outlineLevel="2">
      <c r="A228" s="428"/>
      <c r="B228" s="428"/>
      <c r="C228" s="428"/>
      <c r="D228" s="428"/>
      <c r="E228" s="428"/>
      <c r="F228" s="428"/>
      <c r="G228" s="428"/>
      <c r="H228" s="428"/>
      <c r="I228" s="428"/>
      <c r="J228" s="428"/>
      <c r="K228" s="428"/>
      <c r="L228" s="428"/>
      <c r="M228" s="428"/>
      <c r="N228" s="428"/>
      <c r="O228" s="428"/>
      <c r="P228" s="428"/>
      <c r="Q228" s="428"/>
      <c r="R228" s="428"/>
      <c r="S228" s="428"/>
      <c r="T228" s="428"/>
      <c r="U228" s="428"/>
      <c r="V228" s="428"/>
      <c r="W228" s="428"/>
      <c r="X228" s="428"/>
      <c r="Y228" s="428"/>
      <c r="Z228" s="428"/>
      <c r="AA228" s="428"/>
      <c r="AB228" s="428"/>
      <c r="AC228" s="428"/>
      <c r="AD228" s="428"/>
      <c r="AE228" s="428"/>
      <c r="AF228" s="428"/>
      <c r="AG228" s="428"/>
      <c r="AH228" s="428"/>
      <c r="AI228" s="428"/>
      <c r="AJ228" s="428"/>
      <c r="AK228" s="428"/>
      <c r="AL228" s="428"/>
      <c r="AM228" s="428"/>
      <c r="AN228" s="428"/>
      <c r="AO228" s="428"/>
      <c r="AP228" s="428"/>
      <c r="AQ228" s="428"/>
      <c r="AR228" s="428"/>
      <c r="AS228" s="428"/>
      <c r="AT228" s="428"/>
      <c r="AU228" s="428"/>
      <c r="AV228" s="428"/>
      <c r="AW228" s="428"/>
      <c r="AX228" s="428"/>
      <c r="AY228" s="428"/>
      <c r="AZ228" s="428"/>
      <c r="BA228" s="428"/>
      <c r="BB228" s="428"/>
      <c r="BC228" s="428"/>
      <c r="BD228" s="428"/>
      <c r="BE228" s="428"/>
      <c r="BF228" s="428"/>
      <c r="BG228" s="428"/>
      <c r="BH228" s="428"/>
      <c r="BI228" s="428"/>
      <c r="BJ228" s="428"/>
      <c r="BK228" s="428"/>
      <c r="BL228" s="428"/>
      <c r="BM228" s="428"/>
      <c r="BN228" s="428"/>
    </row>
    <row r="229" outlineLevel="2">
      <c r="A229" s="428"/>
      <c r="B229" s="428"/>
      <c r="C229" s="478"/>
      <c r="D229" s="479" t="s">
        <v>203</v>
      </c>
      <c r="E229" s="181"/>
      <c r="F229" s="480" t="s">
        <v>288</v>
      </c>
      <c r="G229" s="480" t="s">
        <v>289</v>
      </c>
      <c r="H229" s="480" t="s">
        <v>188</v>
      </c>
      <c r="I229" s="480" t="s">
        <v>177</v>
      </c>
      <c r="J229" s="481" t="s">
        <v>206</v>
      </c>
      <c r="K229" s="428"/>
      <c r="L229" s="428"/>
      <c r="M229" s="428"/>
      <c r="N229" s="428"/>
      <c r="O229" s="428"/>
      <c r="P229" s="428"/>
      <c r="Q229" s="428"/>
      <c r="R229" s="428"/>
      <c r="S229" s="428"/>
      <c r="T229" s="428"/>
      <c r="U229" s="428"/>
      <c r="V229" s="428"/>
      <c r="W229" s="428"/>
      <c r="X229" s="428"/>
      <c r="Y229" s="428"/>
      <c r="Z229" s="428"/>
      <c r="AA229" s="428"/>
      <c r="AB229" s="428"/>
      <c r="AC229" s="428"/>
      <c r="AD229" s="428"/>
      <c r="AE229" s="428"/>
      <c r="AF229" s="428"/>
      <c r="AG229" s="428"/>
      <c r="AH229" s="428"/>
      <c r="AI229" s="428"/>
      <c r="AJ229" s="428"/>
      <c r="AK229" s="428"/>
      <c r="AL229" s="428"/>
      <c r="AM229" s="428"/>
      <c r="AN229" s="428"/>
      <c r="AO229" s="428"/>
      <c r="AP229" s="428"/>
      <c r="AQ229" s="428"/>
      <c r="AR229" s="428"/>
      <c r="AS229" s="428"/>
      <c r="AT229" s="428"/>
      <c r="AU229" s="428"/>
      <c r="AV229" s="428"/>
      <c r="AW229" s="428"/>
      <c r="AX229" s="428"/>
      <c r="AY229" s="428"/>
      <c r="AZ229" s="428"/>
      <c r="BA229" s="428"/>
      <c r="BB229" s="428"/>
      <c r="BC229" s="428"/>
      <c r="BD229" s="428"/>
      <c r="BE229" s="428"/>
      <c r="BF229" s="482" t="s">
        <v>207</v>
      </c>
      <c r="BG229" s="428"/>
      <c r="BH229" s="483"/>
      <c r="BI229" s="484" t="s">
        <v>191</v>
      </c>
      <c r="BJ229" s="485"/>
      <c r="BK229" s="486" t="s">
        <v>177</v>
      </c>
      <c r="BL229" s="468" t="s">
        <v>208</v>
      </c>
      <c r="BM229" s="428"/>
      <c r="BN229" s="428"/>
    </row>
    <row r="230" outlineLevel="2">
      <c r="A230" s="428"/>
      <c r="B230" s="428"/>
      <c r="C230" s="428"/>
      <c r="D230" s="487" t="s">
        <v>190</v>
      </c>
      <c r="E230" s="181"/>
      <c r="F230" s="488" t="s">
        <v>290</v>
      </c>
      <c r="G230" s="488" t="s">
        <v>291</v>
      </c>
      <c r="H230" s="526">
        <v>0.0</v>
      </c>
      <c r="I230" s="527">
        <v>0.0</v>
      </c>
      <c r="J230" s="491" t="str">
        <f>IFERROR(I230/H230)</f>
        <v/>
      </c>
      <c r="K230" s="428"/>
      <c r="L230" s="428"/>
      <c r="M230" s="428"/>
      <c r="N230" s="428"/>
      <c r="O230" s="428"/>
      <c r="P230" s="428"/>
      <c r="Q230" s="428"/>
      <c r="R230" s="428"/>
      <c r="S230" s="428"/>
      <c r="T230" s="428"/>
      <c r="U230" s="428"/>
      <c r="V230" s="428"/>
      <c r="W230" s="428"/>
      <c r="X230" s="428"/>
      <c r="Y230" s="428"/>
      <c r="Z230" s="428"/>
      <c r="AA230" s="428"/>
      <c r="AB230" s="428"/>
      <c r="AC230" s="428"/>
      <c r="AD230" s="428"/>
      <c r="AE230" s="428"/>
      <c r="AF230" s="428"/>
      <c r="AG230" s="428"/>
      <c r="AH230" s="428"/>
      <c r="AI230" s="428"/>
      <c r="AJ230" s="428"/>
      <c r="AK230" s="428"/>
      <c r="AL230" s="428"/>
      <c r="AM230" s="428"/>
      <c r="AN230" s="428"/>
      <c r="AO230" s="428"/>
      <c r="AP230" s="428"/>
      <c r="AQ230" s="428"/>
      <c r="AR230" s="428"/>
      <c r="AS230" s="428"/>
      <c r="AT230" s="428"/>
      <c r="AU230" s="428"/>
      <c r="AV230" s="428"/>
      <c r="AW230" s="428"/>
      <c r="AX230" s="428"/>
      <c r="AY230" s="428"/>
      <c r="AZ230" s="428"/>
      <c r="BA230" s="428"/>
      <c r="BB230" s="428"/>
      <c r="BC230" s="428"/>
      <c r="BD230" s="428"/>
      <c r="BE230" s="428"/>
      <c r="BF230" s="492">
        <f>SUM(BF235:BF244)</f>
        <v>0</v>
      </c>
      <c r="BG230" s="428"/>
      <c r="BH230" s="493" t="s">
        <v>211</v>
      </c>
      <c r="BI230" s="519"/>
      <c r="BJ230" s="495" t="str">
        <f>if(BL230=1,"1","0")</f>
        <v>0</v>
      </c>
      <c r="BK230" s="496">
        <v>0.0</v>
      </c>
      <c r="BL230" s="520">
        <f>AVERAGE(BI235:BI244)</f>
        <v>0</v>
      </c>
      <c r="BM230" s="428"/>
      <c r="BN230" s="428"/>
    </row>
    <row r="231" ht="7.5" customHeight="1" outlineLevel="3">
      <c r="A231" s="428"/>
      <c r="B231" s="428"/>
      <c r="C231" s="428"/>
      <c r="D231" s="428"/>
      <c r="E231" s="428"/>
      <c r="F231" s="428"/>
      <c r="G231" s="428"/>
      <c r="H231" s="428"/>
      <c r="I231" s="428"/>
      <c r="J231" s="428"/>
      <c r="K231" s="428"/>
      <c r="L231" s="428"/>
      <c r="M231" s="428"/>
      <c r="N231" s="428"/>
      <c r="O231" s="428"/>
      <c r="P231" s="428"/>
      <c r="Q231" s="428"/>
      <c r="R231" s="428"/>
      <c r="S231" s="428"/>
      <c r="T231" s="428"/>
      <c r="U231" s="428"/>
      <c r="V231" s="428"/>
      <c r="W231" s="428"/>
      <c r="X231" s="428"/>
      <c r="Y231" s="428"/>
      <c r="Z231" s="428"/>
      <c r="AA231" s="428"/>
      <c r="AB231" s="428"/>
      <c r="AC231" s="428"/>
      <c r="AD231" s="428"/>
      <c r="AE231" s="428"/>
      <c r="AF231" s="428"/>
      <c r="AG231" s="428"/>
      <c r="AH231" s="428"/>
      <c r="AI231" s="428"/>
      <c r="AJ231" s="428"/>
      <c r="AK231" s="428"/>
      <c r="AL231" s="428"/>
      <c r="AM231" s="428"/>
      <c r="AN231" s="428"/>
      <c r="AO231" s="428"/>
      <c r="AP231" s="428"/>
      <c r="AQ231" s="428"/>
      <c r="AR231" s="428"/>
      <c r="AS231" s="428"/>
      <c r="AT231" s="428"/>
      <c r="AU231" s="428"/>
      <c r="AV231" s="428"/>
      <c r="AW231" s="428"/>
      <c r="AX231" s="428"/>
      <c r="AY231" s="428"/>
      <c r="AZ231" s="428"/>
      <c r="BA231" s="428"/>
      <c r="BB231" s="428"/>
      <c r="BC231" s="428"/>
      <c r="BD231" s="428"/>
      <c r="BE231" s="428"/>
      <c r="BF231" s="428"/>
      <c r="BG231" s="428"/>
      <c r="BH231" s="428"/>
      <c r="BI231" s="428"/>
      <c r="BJ231" s="428"/>
      <c r="BK231" s="428"/>
      <c r="BL231" s="428"/>
      <c r="BM231" s="428"/>
      <c r="BN231" s="428"/>
    </row>
    <row r="232" outlineLevel="3">
      <c r="A232" s="428"/>
      <c r="B232" s="428"/>
      <c r="C232" s="428"/>
      <c r="D232" s="428"/>
      <c r="E232" s="498" t="s">
        <v>212</v>
      </c>
      <c r="F232" s="499" t="s">
        <v>213</v>
      </c>
      <c r="G232" s="498" t="s">
        <v>214</v>
      </c>
      <c r="H232" s="521"/>
      <c r="I232" s="521"/>
      <c r="J232" s="500"/>
      <c r="K232" s="182"/>
      <c r="L232" s="182"/>
      <c r="M232" s="182"/>
      <c r="N232" s="182"/>
      <c r="O232" s="182"/>
      <c r="P232" s="182"/>
      <c r="Q232" s="182"/>
      <c r="R232" s="182"/>
      <c r="S232" s="182"/>
      <c r="T232" s="182"/>
      <c r="U232" s="182"/>
      <c r="V232" s="182"/>
      <c r="W232" s="182"/>
      <c r="X232" s="182"/>
      <c r="Y232" s="182"/>
      <c r="Z232" s="182"/>
      <c r="AA232" s="182"/>
      <c r="AB232" s="182"/>
      <c r="AC232" s="182"/>
      <c r="AD232" s="182"/>
      <c r="AE232" s="182"/>
      <c r="AF232" s="182"/>
      <c r="AG232" s="182"/>
      <c r="AH232" s="182"/>
      <c r="AI232" s="182"/>
      <c r="AJ232" s="182"/>
      <c r="AK232" s="182"/>
      <c r="AL232" s="182"/>
      <c r="AM232" s="182"/>
      <c r="AN232" s="182"/>
      <c r="AO232" s="182"/>
      <c r="AP232" s="182"/>
      <c r="AQ232" s="182"/>
      <c r="AR232" s="182"/>
      <c r="AS232" s="182"/>
      <c r="AT232" s="182"/>
      <c r="AU232" s="182"/>
      <c r="AV232" s="182"/>
      <c r="AW232" s="182"/>
      <c r="AX232" s="182"/>
      <c r="AY232" s="182"/>
      <c r="AZ232" s="182"/>
      <c r="BA232" s="182"/>
      <c r="BB232" s="182"/>
      <c r="BC232" s="182"/>
      <c r="BD232" s="182"/>
      <c r="BE232" s="181"/>
      <c r="BF232" s="501" t="s">
        <v>187</v>
      </c>
      <c r="BG232" s="479" t="s">
        <v>217</v>
      </c>
      <c r="BH232" s="182"/>
      <c r="BI232" s="182"/>
      <c r="BJ232" s="181"/>
      <c r="BK232" s="501" t="s">
        <v>167</v>
      </c>
      <c r="BL232" s="501" t="s">
        <v>218</v>
      </c>
      <c r="BM232" s="428"/>
      <c r="BN232" s="428"/>
    </row>
    <row r="233" outlineLevel="3">
      <c r="A233" s="428"/>
      <c r="B233" s="428"/>
      <c r="C233" s="428"/>
      <c r="D233" s="428"/>
      <c r="E233" s="199"/>
      <c r="F233" s="199"/>
      <c r="G233" s="199"/>
      <c r="H233" s="199"/>
      <c r="I233" s="199"/>
      <c r="J233" s="502" t="s">
        <v>219</v>
      </c>
      <c r="K233" s="182"/>
      <c r="L233" s="182"/>
      <c r="M233" s="181"/>
      <c r="N233" s="502" t="s">
        <v>220</v>
      </c>
      <c r="O233" s="182"/>
      <c r="P233" s="182"/>
      <c r="Q233" s="181"/>
      <c r="R233" s="502" t="s">
        <v>221</v>
      </c>
      <c r="S233" s="182"/>
      <c r="T233" s="182"/>
      <c r="U233" s="181"/>
      <c r="V233" s="502" t="s">
        <v>222</v>
      </c>
      <c r="W233" s="182"/>
      <c r="X233" s="182"/>
      <c r="Y233" s="181"/>
      <c r="Z233" s="502" t="s">
        <v>223</v>
      </c>
      <c r="AA233" s="182"/>
      <c r="AB233" s="182"/>
      <c r="AC233" s="181"/>
      <c r="AD233" s="502" t="s">
        <v>224</v>
      </c>
      <c r="AE233" s="182"/>
      <c r="AF233" s="182"/>
      <c r="AG233" s="181"/>
      <c r="AH233" s="502" t="s">
        <v>225</v>
      </c>
      <c r="AI233" s="182"/>
      <c r="AJ233" s="182"/>
      <c r="AK233" s="181"/>
      <c r="AL233" s="502" t="s">
        <v>226</v>
      </c>
      <c r="AM233" s="182"/>
      <c r="AN233" s="182"/>
      <c r="AO233" s="181"/>
      <c r="AP233" s="502" t="s">
        <v>227</v>
      </c>
      <c r="AQ233" s="182"/>
      <c r="AR233" s="182"/>
      <c r="AS233" s="181"/>
      <c r="AT233" s="502" t="s">
        <v>228</v>
      </c>
      <c r="AU233" s="182"/>
      <c r="AV233" s="182"/>
      <c r="AW233" s="181"/>
      <c r="AX233" s="502" t="s">
        <v>229</v>
      </c>
      <c r="AY233" s="182"/>
      <c r="AZ233" s="182"/>
      <c r="BA233" s="181"/>
      <c r="BB233" s="502" t="s">
        <v>230</v>
      </c>
      <c r="BC233" s="182"/>
      <c r="BD233" s="182"/>
      <c r="BE233" s="181"/>
      <c r="BF233" s="199"/>
      <c r="BG233" s="503" t="s">
        <v>231</v>
      </c>
      <c r="BH233" s="504" t="s">
        <v>232</v>
      </c>
      <c r="BI233" s="503" t="s">
        <v>233</v>
      </c>
      <c r="BJ233" s="504" t="s">
        <v>234</v>
      </c>
      <c r="BK233" s="199"/>
      <c r="BL233" s="199"/>
      <c r="BM233" s="428"/>
      <c r="BN233" s="428"/>
    </row>
    <row r="234" outlineLevel="3">
      <c r="A234" s="428"/>
      <c r="B234" s="428"/>
      <c r="C234" s="428"/>
      <c r="D234" s="428"/>
      <c r="E234" s="183"/>
      <c r="F234" s="183"/>
      <c r="G234" s="183"/>
      <c r="H234" s="183"/>
      <c r="I234" s="183"/>
      <c r="J234" s="505">
        <v>1.0</v>
      </c>
      <c r="K234" s="505">
        <v>2.0</v>
      </c>
      <c r="L234" s="505">
        <v>3.0</v>
      </c>
      <c r="M234" s="505">
        <v>4.0</v>
      </c>
      <c r="N234" s="505">
        <v>1.0</v>
      </c>
      <c r="O234" s="505">
        <v>2.0</v>
      </c>
      <c r="P234" s="505">
        <v>3.0</v>
      </c>
      <c r="Q234" s="505">
        <v>4.0</v>
      </c>
      <c r="R234" s="505">
        <v>1.0</v>
      </c>
      <c r="S234" s="505">
        <v>2.0</v>
      </c>
      <c r="T234" s="505">
        <v>3.0</v>
      </c>
      <c r="U234" s="505">
        <v>4.0</v>
      </c>
      <c r="V234" s="505">
        <v>1.0</v>
      </c>
      <c r="W234" s="505">
        <v>2.0</v>
      </c>
      <c r="X234" s="505">
        <v>3.0</v>
      </c>
      <c r="Y234" s="505">
        <v>4.0</v>
      </c>
      <c r="Z234" s="505">
        <v>1.0</v>
      </c>
      <c r="AA234" s="505">
        <v>2.0</v>
      </c>
      <c r="AB234" s="505">
        <v>3.0</v>
      </c>
      <c r="AC234" s="505">
        <v>4.0</v>
      </c>
      <c r="AD234" s="505">
        <v>1.0</v>
      </c>
      <c r="AE234" s="505">
        <v>2.0</v>
      </c>
      <c r="AF234" s="505">
        <v>3.0</v>
      </c>
      <c r="AG234" s="505">
        <v>4.0</v>
      </c>
      <c r="AH234" s="505">
        <v>1.0</v>
      </c>
      <c r="AI234" s="505">
        <v>2.0</v>
      </c>
      <c r="AJ234" s="505">
        <v>3.0</v>
      </c>
      <c r="AK234" s="505">
        <v>4.0</v>
      </c>
      <c r="AL234" s="505">
        <v>1.0</v>
      </c>
      <c r="AM234" s="505">
        <v>2.0</v>
      </c>
      <c r="AN234" s="505">
        <v>3.0</v>
      </c>
      <c r="AO234" s="505">
        <v>4.0</v>
      </c>
      <c r="AP234" s="505">
        <v>1.0</v>
      </c>
      <c r="AQ234" s="505">
        <v>2.0</v>
      </c>
      <c r="AR234" s="505">
        <v>3.0</v>
      </c>
      <c r="AS234" s="505">
        <v>4.0</v>
      </c>
      <c r="AT234" s="505">
        <v>1.0</v>
      </c>
      <c r="AU234" s="505">
        <v>2.0</v>
      </c>
      <c r="AV234" s="505">
        <v>3.0</v>
      </c>
      <c r="AW234" s="505">
        <v>4.0</v>
      </c>
      <c r="AX234" s="505">
        <v>1.0</v>
      </c>
      <c r="AY234" s="505">
        <v>2.0</v>
      </c>
      <c r="AZ234" s="505">
        <v>3.0</v>
      </c>
      <c r="BA234" s="505">
        <v>4.0</v>
      </c>
      <c r="BB234" s="505">
        <v>1.0</v>
      </c>
      <c r="BC234" s="505">
        <v>2.0</v>
      </c>
      <c r="BD234" s="505">
        <v>3.0</v>
      </c>
      <c r="BE234" s="505">
        <v>4.0</v>
      </c>
      <c r="BF234" s="183"/>
      <c r="BG234" s="183"/>
      <c r="BH234" s="183"/>
      <c r="BI234" s="183"/>
      <c r="BJ234" s="183"/>
      <c r="BK234" s="183"/>
      <c r="BL234" s="183"/>
      <c r="BM234" s="428"/>
      <c r="BN234" s="428"/>
    </row>
    <row r="235" outlineLevel="3">
      <c r="A235" s="428"/>
      <c r="B235" s="428"/>
      <c r="C235" s="428"/>
      <c r="D235" s="428"/>
      <c r="E235" s="486">
        <v>1.0</v>
      </c>
      <c r="F235" s="528"/>
      <c r="G235" s="506"/>
      <c r="H235" s="507"/>
      <c r="I235" s="507"/>
      <c r="J235" s="523">
        <v>0.0</v>
      </c>
      <c r="K235" s="523">
        <v>0.0</v>
      </c>
      <c r="L235" s="523">
        <v>0.0</v>
      </c>
      <c r="M235" s="523">
        <v>0.0</v>
      </c>
      <c r="N235" s="523">
        <v>0.0</v>
      </c>
      <c r="O235" s="523">
        <v>0.0</v>
      </c>
      <c r="P235" s="523">
        <v>0.0</v>
      </c>
      <c r="Q235" s="523">
        <v>0.0</v>
      </c>
      <c r="R235" s="523">
        <v>0.0</v>
      </c>
      <c r="S235" s="523">
        <v>0.0</v>
      </c>
      <c r="T235" s="523">
        <v>0.0</v>
      </c>
      <c r="U235" s="523">
        <v>0.0</v>
      </c>
      <c r="V235" s="523">
        <v>0.0</v>
      </c>
      <c r="W235" s="523">
        <v>0.0</v>
      </c>
      <c r="X235" s="523">
        <v>0.0</v>
      </c>
      <c r="Y235" s="523">
        <v>0.0</v>
      </c>
      <c r="Z235" s="523">
        <v>0.0</v>
      </c>
      <c r="AA235" s="523">
        <v>0.0</v>
      </c>
      <c r="AB235" s="523">
        <v>0.0</v>
      </c>
      <c r="AC235" s="523">
        <v>0.0</v>
      </c>
      <c r="AD235" s="523">
        <v>0.0</v>
      </c>
      <c r="AE235" s="523">
        <v>0.0</v>
      </c>
      <c r="AF235" s="523">
        <v>0.0</v>
      </c>
      <c r="AG235" s="523">
        <v>0.0</v>
      </c>
      <c r="AH235" s="523">
        <v>0.0</v>
      </c>
      <c r="AI235" s="523">
        <v>0.0</v>
      </c>
      <c r="AJ235" s="523">
        <v>0.0</v>
      </c>
      <c r="AK235" s="523">
        <v>0.0</v>
      </c>
      <c r="AL235" s="523">
        <v>0.0</v>
      </c>
      <c r="AM235" s="523">
        <v>0.0</v>
      </c>
      <c r="AN235" s="523">
        <v>0.0</v>
      </c>
      <c r="AO235" s="523">
        <v>0.0</v>
      </c>
      <c r="AP235" s="523">
        <v>0.0</v>
      </c>
      <c r="AQ235" s="523">
        <v>0.0</v>
      </c>
      <c r="AR235" s="523">
        <v>0.0</v>
      </c>
      <c r="AS235" s="523">
        <v>0.0</v>
      </c>
      <c r="AT235" s="523">
        <v>0.0</v>
      </c>
      <c r="AU235" s="523">
        <v>0.0</v>
      </c>
      <c r="AV235" s="523">
        <v>0.0</v>
      </c>
      <c r="AW235" s="523">
        <v>0.0</v>
      </c>
      <c r="AX235" s="523">
        <v>0.0</v>
      </c>
      <c r="AY235" s="523">
        <v>0.0</v>
      </c>
      <c r="AZ235" s="523">
        <v>0.0</v>
      </c>
      <c r="BA235" s="523">
        <v>0.0</v>
      </c>
      <c r="BB235" s="523">
        <v>0.0</v>
      </c>
      <c r="BC235" s="523">
        <v>0.0</v>
      </c>
      <c r="BD235" s="523">
        <v>0.0</v>
      </c>
      <c r="BE235" s="523">
        <v>0.0</v>
      </c>
      <c r="BF235" s="515">
        <v>0.0</v>
      </c>
      <c r="BG235" s="510"/>
      <c r="BH235" s="511">
        <v>0.0</v>
      </c>
      <c r="BI235" s="512">
        <f t="shared" ref="BI235:BI244" si="24">iferror(AVERAGE(J235:BE235))</f>
        <v>0</v>
      </c>
      <c r="BJ235" s="511">
        <v>0.0</v>
      </c>
      <c r="BK235" s="513"/>
      <c r="BL235" s="514">
        <f>iferror((BH235+BJ235)/100)</f>
        <v>0</v>
      </c>
      <c r="BM235" s="428"/>
      <c r="BN235" s="428"/>
    </row>
    <row r="236" outlineLevel="3">
      <c r="A236" s="428"/>
      <c r="B236" s="428"/>
      <c r="C236" s="428"/>
      <c r="D236" s="428"/>
      <c r="E236" s="486">
        <v>2.0</v>
      </c>
      <c r="F236" s="529"/>
      <c r="G236" s="506"/>
      <c r="H236" s="507"/>
      <c r="I236" s="507"/>
      <c r="J236" s="523">
        <v>0.0</v>
      </c>
      <c r="K236" s="523">
        <v>0.0</v>
      </c>
      <c r="L236" s="523">
        <v>0.0</v>
      </c>
      <c r="M236" s="523">
        <v>0.0</v>
      </c>
      <c r="N236" s="523">
        <v>0.0</v>
      </c>
      <c r="O236" s="523">
        <v>0.0</v>
      </c>
      <c r="P236" s="523">
        <v>0.0</v>
      </c>
      <c r="Q236" s="523">
        <v>0.0</v>
      </c>
      <c r="R236" s="523">
        <v>0.0</v>
      </c>
      <c r="S236" s="523">
        <v>0.0</v>
      </c>
      <c r="T236" s="523">
        <v>0.0</v>
      </c>
      <c r="U236" s="523">
        <v>0.0</v>
      </c>
      <c r="V236" s="523">
        <v>0.0</v>
      </c>
      <c r="W236" s="523">
        <v>0.0</v>
      </c>
      <c r="X236" s="523">
        <v>0.0</v>
      </c>
      <c r="Y236" s="523">
        <v>0.0</v>
      </c>
      <c r="Z236" s="523">
        <v>0.0</v>
      </c>
      <c r="AA236" s="523">
        <v>0.0</v>
      </c>
      <c r="AB236" s="523">
        <v>0.0</v>
      </c>
      <c r="AC236" s="523">
        <v>0.0</v>
      </c>
      <c r="AD236" s="523">
        <v>0.0</v>
      </c>
      <c r="AE236" s="523">
        <v>0.0</v>
      </c>
      <c r="AF236" s="523">
        <v>0.0</v>
      </c>
      <c r="AG236" s="523">
        <v>0.0</v>
      </c>
      <c r="AH236" s="523">
        <v>0.0</v>
      </c>
      <c r="AI236" s="523">
        <v>0.0</v>
      </c>
      <c r="AJ236" s="523">
        <v>0.0</v>
      </c>
      <c r="AK236" s="523">
        <v>0.0</v>
      </c>
      <c r="AL236" s="523">
        <v>0.0</v>
      </c>
      <c r="AM236" s="523">
        <v>0.0</v>
      </c>
      <c r="AN236" s="523">
        <v>0.0</v>
      </c>
      <c r="AO236" s="523">
        <v>0.0</v>
      </c>
      <c r="AP236" s="523">
        <v>0.0</v>
      </c>
      <c r="AQ236" s="523">
        <v>0.0</v>
      </c>
      <c r="AR236" s="523">
        <v>0.0</v>
      </c>
      <c r="AS236" s="523">
        <v>0.0</v>
      </c>
      <c r="AT236" s="523">
        <v>0.0</v>
      </c>
      <c r="AU236" s="523">
        <v>0.0</v>
      </c>
      <c r="AV236" s="523">
        <v>0.0</v>
      </c>
      <c r="AW236" s="523">
        <v>0.0</v>
      </c>
      <c r="AX236" s="523">
        <v>0.0</v>
      </c>
      <c r="AY236" s="523">
        <v>0.0</v>
      </c>
      <c r="AZ236" s="523">
        <v>0.0</v>
      </c>
      <c r="BA236" s="523">
        <v>0.0</v>
      </c>
      <c r="BB236" s="523">
        <v>0.0</v>
      </c>
      <c r="BC236" s="523">
        <v>0.0</v>
      </c>
      <c r="BD236" s="523">
        <v>0.0</v>
      </c>
      <c r="BE236" s="523">
        <v>0.0</v>
      </c>
      <c r="BF236" s="515">
        <v>0.0</v>
      </c>
      <c r="BG236" s="510"/>
      <c r="BH236" s="511">
        <v>0.0</v>
      </c>
      <c r="BI236" s="512">
        <f t="shared" si="24"/>
        <v>0</v>
      </c>
      <c r="BJ236" s="511">
        <v>0.0</v>
      </c>
      <c r="BK236" s="513"/>
      <c r="BL236" s="514">
        <f t="shared" ref="BL236:BL244" si="25">(BH236+BJ236)/100</f>
        <v>0</v>
      </c>
      <c r="BM236" s="428"/>
      <c r="BN236" s="428"/>
    </row>
    <row r="237" outlineLevel="3">
      <c r="A237" s="428"/>
      <c r="B237" s="428"/>
      <c r="C237" s="248" t="s">
        <v>235</v>
      </c>
      <c r="D237" s="428"/>
      <c r="E237" s="486">
        <v>3.0</v>
      </c>
      <c r="F237" s="529"/>
      <c r="G237" s="506"/>
      <c r="H237" s="507"/>
      <c r="I237" s="507"/>
      <c r="J237" s="523">
        <v>0.0</v>
      </c>
      <c r="K237" s="523">
        <v>0.0</v>
      </c>
      <c r="L237" s="523">
        <v>0.0</v>
      </c>
      <c r="M237" s="523">
        <v>0.0</v>
      </c>
      <c r="N237" s="523">
        <v>0.0</v>
      </c>
      <c r="O237" s="523">
        <v>0.0</v>
      </c>
      <c r="P237" s="523">
        <v>0.0</v>
      </c>
      <c r="Q237" s="523">
        <v>0.0</v>
      </c>
      <c r="R237" s="523">
        <v>0.0</v>
      </c>
      <c r="S237" s="523">
        <v>0.0</v>
      </c>
      <c r="T237" s="523">
        <v>0.0</v>
      </c>
      <c r="U237" s="523">
        <v>0.0</v>
      </c>
      <c r="V237" s="523">
        <v>0.0</v>
      </c>
      <c r="W237" s="523">
        <v>0.0</v>
      </c>
      <c r="X237" s="523">
        <v>0.0</v>
      </c>
      <c r="Y237" s="523">
        <v>0.0</v>
      </c>
      <c r="Z237" s="523">
        <v>0.0</v>
      </c>
      <c r="AA237" s="523">
        <v>0.0</v>
      </c>
      <c r="AB237" s="523">
        <v>0.0</v>
      </c>
      <c r="AC237" s="523">
        <v>0.0</v>
      </c>
      <c r="AD237" s="523">
        <v>0.0</v>
      </c>
      <c r="AE237" s="523">
        <v>0.0</v>
      </c>
      <c r="AF237" s="523">
        <v>0.0</v>
      </c>
      <c r="AG237" s="523">
        <v>0.0</v>
      </c>
      <c r="AH237" s="523">
        <v>0.0</v>
      </c>
      <c r="AI237" s="523">
        <v>0.0</v>
      </c>
      <c r="AJ237" s="523">
        <v>0.0</v>
      </c>
      <c r="AK237" s="523">
        <v>0.0</v>
      </c>
      <c r="AL237" s="523">
        <v>0.0</v>
      </c>
      <c r="AM237" s="523">
        <v>0.0</v>
      </c>
      <c r="AN237" s="523">
        <v>0.0</v>
      </c>
      <c r="AO237" s="523">
        <v>0.0</v>
      </c>
      <c r="AP237" s="523">
        <v>0.0</v>
      </c>
      <c r="AQ237" s="523">
        <v>0.0</v>
      </c>
      <c r="AR237" s="523">
        <v>0.0</v>
      </c>
      <c r="AS237" s="523">
        <v>0.0</v>
      </c>
      <c r="AT237" s="523">
        <v>0.0</v>
      </c>
      <c r="AU237" s="523">
        <v>0.0</v>
      </c>
      <c r="AV237" s="523">
        <v>0.0</v>
      </c>
      <c r="AW237" s="523">
        <v>0.0</v>
      </c>
      <c r="AX237" s="523">
        <v>0.0</v>
      </c>
      <c r="AY237" s="523">
        <v>0.0</v>
      </c>
      <c r="AZ237" s="523">
        <v>0.0</v>
      </c>
      <c r="BA237" s="523">
        <v>0.0</v>
      </c>
      <c r="BB237" s="523">
        <v>0.0</v>
      </c>
      <c r="BC237" s="523">
        <v>0.0</v>
      </c>
      <c r="BD237" s="523">
        <v>0.0</v>
      </c>
      <c r="BE237" s="523">
        <v>0.0</v>
      </c>
      <c r="BF237" s="515">
        <v>0.0</v>
      </c>
      <c r="BG237" s="510"/>
      <c r="BH237" s="511">
        <v>0.0</v>
      </c>
      <c r="BI237" s="512">
        <f t="shared" si="24"/>
        <v>0</v>
      </c>
      <c r="BJ237" s="511">
        <v>0.0</v>
      </c>
      <c r="BK237" s="513"/>
      <c r="BL237" s="514">
        <f t="shared" si="25"/>
        <v>0</v>
      </c>
      <c r="BM237" s="428"/>
      <c r="BN237" s="428"/>
    </row>
    <row r="238" outlineLevel="3">
      <c r="A238" s="428"/>
      <c r="B238" s="428"/>
      <c r="C238" s="428"/>
      <c r="D238" s="428"/>
      <c r="E238" s="486">
        <v>4.0</v>
      </c>
      <c r="F238" s="529"/>
      <c r="G238" s="506"/>
      <c r="H238" s="507"/>
      <c r="I238" s="507"/>
      <c r="J238" s="523">
        <v>0.0</v>
      </c>
      <c r="K238" s="523">
        <v>0.0</v>
      </c>
      <c r="L238" s="523">
        <v>0.0</v>
      </c>
      <c r="M238" s="523">
        <v>0.0</v>
      </c>
      <c r="N238" s="523">
        <v>0.0</v>
      </c>
      <c r="O238" s="523">
        <v>0.0</v>
      </c>
      <c r="P238" s="523">
        <v>0.0</v>
      </c>
      <c r="Q238" s="523">
        <v>0.0</v>
      </c>
      <c r="R238" s="523">
        <v>0.0</v>
      </c>
      <c r="S238" s="523">
        <v>0.0</v>
      </c>
      <c r="T238" s="523">
        <v>0.0</v>
      </c>
      <c r="U238" s="523">
        <v>0.0</v>
      </c>
      <c r="V238" s="523">
        <v>0.0</v>
      </c>
      <c r="W238" s="523">
        <v>0.0</v>
      </c>
      <c r="X238" s="523">
        <v>0.0</v>
      </c>
      <c r="Y238" s="523">
        <v>0.0</v>
      </c>
      <c r="Z238" s="523">
        <v>0.0</v>
      </c>
      <c r="AA238" s="523">
        <v>0.0</v>
      </c>
      <c r="AB238" s="523">
        <v>0.0</v>
      </c>
      <c r="AC238" s="523">
        <v>0.0</v>
      </c>
      <c r="AD238" s="523">
        <v>0.0</v>
      </c>
      <c r="AE238" s="523">
        <v>0.0</v>
      </c>
      <c r="AF238" s="523">
        <v>0.0</v>
      </c>
      <c r="AG238" s="523">
        <v>0.0</v>
      </c>
      <c r="AH238" s="523">
        <v>0.0</v>
      </c>
      <c r="AI238" s="523">
        <v>0.0</v>
      </c>
      <c r="AJ238" s="523">
        <v>0.0</v>
      </c>
      <c r="AK238" s="523">
        <v>0.0</v>
      </c>
      <c r="AL238" s="523">
        <v>0.0</v>
      </c>
      <c r="AM238" s="523">
        <v>0.0</v>
      </c>
      <c r="AN238" s="523">
        <v>0.0</v>
      </c>
      <c r="AO238" s="523">
        <v>0.0</v>
      </c>
      <c r="AP238" s="523">
        <v>0.0</v>
      </c>
      <c r="AQ238" s="523">
        <v>0.0</v>
      </c>
      <c r="AR238" s="523">
        <v>0.0</v>
      </c>
      <c r="AS238" s="523">
        <v>0.0</v>
      </c>
      <c r="AT238" s="523">
        <v>0.0</v>
      </c>
      <c r="AU238" s="523">
        <v>0.0</v>
      </c>
      <c r="AV238" s="523">
        <v>0.0</v>
      </c>
      <c r="AW238" s="523">
        <v>0.0</v>
      </c>
      <c r="AX238" s="523">
        <v>0.0</v>
      </c>
      <c r="AY238" s="523">
        <v>0.0</v>
      </c>
      <c r="AZ238" s="523">
        <v>0.0</v>
      </c>
      <c r="BA238" s="523">
        <v>0.0</v>
      </c>
      <c r="BB238" s="523">
        <v>0.0</v>
      </c>
      <c r="BC238" s="523">
        <v>0.0</v>
      </c>
      <c r="BD238" s="523">
        <v>0.0</v>
      </c>
      <c r="BE238" s="523">
        <v>0.0</v>
      </c>
      <c r="BF238" s="515">
        <v>0.0</v>
      </c>
      <c r="BG238" s="510"/>
      <c r="BH238" s="511">
        <v>0.0</v>
      </c>
      <c r="BI238" s="512">
        <f t="shared" si="24"/>
        <v>0</v>
      </c>
      <c r="BJ238" s="511">
        <v>0.0</v>
      </c>
      <c r="BK238" s="513"/>
      <c r="BL238" s="514">
        <f t="shared" si="25"/>
        <v>0</v>
      </c>
      <c r="BM238" s="428"/>
      <c r="BN238" s="428"/>
    </row>
    <row r="239" outlineLevel="3">
      <c r="A239" s="428"/>
      <c r="B239" s="428"/>
      <c r="C239" s="428"/>
      <c r="D239" s="428"/>
      <c r="E239" s="486">
        <v>5.0</v>
      </c>
      <c r="F239" s="529"/>
      <c r="G239" s="506"/>
      <c r="H239" s="507"/>
      <c r="I239" s="507"/>
      <c r="J239" s="523">
        <v>0.0</v>
      </c>
      <c r="K239" s="523">
        <v>0.0</v>
      </c>
      <c r="L239" s="523">
        <v>0.0</v>
      </c>
      <c r="M239" s="523">
        <v>0.0</v>
      </c>
      <c r="N239" s="523">
        <v>0.0</v>
      </c>
      <c r="O239" s="523">
        <v>0.0</v>
      </c>
      <c r="P239" s="523">
        <v>0.0</v>
      </c>
      <c r="Q239" s="523">
        <v>0.0</v>
      </c>
      <c r="R239" s="523">
        <v>0.0</v>
      </c>
      <c r="S239" s="523">
        <v>0.0</v>
      </c>
      <c r="T239" s="523">
        <v>0.0</v>
      </c>
      <c r="U239" s="523">
        <v>0.0</v>
      </c>
      <c r="V239" s="523">
        <v>0.0</v>
      </c>
      <c r="W239" s="523">
        <v>0.0</v>
      </c>
      <c r="X239" s="523">
        <v>0.0</v>
      </c>
      <c r="Y239" s="523">
        <v>0.0</v>
      </c>
      <c r="Z239" s="523">
        <v>0.0</v>
      </c>
      <c r="AA239" s="523">
        <v>0.0</v>
      </c>
      <c r="AB239" s="523">
        <v>0.0</v>
      </c>
      <c r="AC239" s="523">
        <v>0.0</v>
      </c>
      <c r="AD239" s="523">
        <v>0.0</v>
      </c>
      <c r="AE239" s="523">
        <v>0.0</v>
      </c>
      <c r="AF239" s="523">
        <v>0.0</v>
      </c>
      <c r="AG239" s="523">
        <v>0.0</v>
      </c>
      <c r="AH239" s="523">
        <v>0.0</v>
      </c>
      <c r="AI239" s="523">
        <v>0.0</v>
      </c>
      <c r="AJ239" s="523">
        <v>0.0</v>
      </c>
      <c r="AK239" s="523">
        <v>0.0</v>
      </c>
      <c r="AL239" s="523">
        <v>0.0</v>
      </c>
      <c r="AM239" s="523">
        <v>0.0</v>
      </c>
      <c r="AN239" s="523">
        <v>0.0</v>
      </c>
      <c r="AO239" s="523">
        <v>0.0</v>
      </c>
      <c r="AP239" s="523">
        <v>0.0</v>
      </c>
      <c r="AQ239" s="523">
        <v>0.0</v>
      </c>
      <c r="AR239" s="523">
        <v>0.0</v>
      </c>
      <c r="AS239" s="523">
        <v>0.0</v>
      </c>
      <c r="AT239" s="523">
        <v>0.0</v>
      </c>
      <c r="AU239" s="523">
        <v>0.0</v>
      </c>
      <c r="AV239" s="523">
        <v>0.0</v>
      </c>
      <c r="AW239" s="523">
        <v>0.0</v>
      </c>
      <c r="AX239" s="523">
        <v>0.0</v>
      </c>
      <c r="AY239" s="523">
        <v>0.0</v>
      </c>
      <c r="AZ239" s="523">
        <v>0.0</v>
      </c>
      <c r="BA239" s="523">
        <v>0.0</v>
      </c>
      <c r="BB239" s="523">
        <v>0.0</v>
      </c>
      <c r="BC239" s="523">
        <v>0.0</v>
      </c>
      <c r="BD239" s="523">
        <v>0.0</v>
      </c>
      <c r="BE239" s="523">
        <v>0.0</v>
      </c>
      <c r="BF239" s="515">
        <v>0.0</v>
      </c>
      <c r="BG239" s="510"/>
      <c r="BH239" s="511">
        <v>0.0</v>
      </c>
      <c r="BI239" s="512">
        <f t="shared" si="24"/>
        <v>0</v>
      </c>
      <c r="BJ239" s="511">
        <v>0.0</v>
      </c>
      <c r="BK239" s="513"/>
      <c r="BL239" s="514">
        <f t="shared" si="25"/>
        <v>0</v>
      </c>
      <c r="BM239" s="428"/>
      <c r="BN239" s="428"/>
    </row>
    <row r="240" outlineLevel="3">
      <c r="A240" s="428"/>
      <c r="B240" s="428"/>
      <c r="C240" s="428"/>
      <c r="D240" s="428"/>
      <c r="E240" s="486">
        <v>6.0</v>
      </c>
      <c r="F240" s="529"/>
      <c r="G240" s="506"/>
      <c r="H240" s="507"/>
      <c r="I240" s="507"/>
      <c r="J240" s="523">
        <v>0.0</v>
      </c>
      <c r="K240" s="523">
        <v>0.0</v>
      </c>
      <c r="L240" s="523">
        <v>0.0</v>
      </c>
      <c r="M240" s="523">
        <v>0.0</v>
      </c>
      <c r="N240" s="523">
        <v>0.0</v>
      </c>
      <c r="O240" s="523">
        <v>0.0</v>
      </c>
      <c r="P240" s="523">
        <v>0.0</v>
      </c>
      <c r="Q240" s="523">
        <v>0.0</v>
      </c>
      <c r="R240" s="523">
        <v>0.0</v>
      </c>
      <c r="S240" s="523">
        <v>0.0</v>
      </c>
      <c r="T240" s="523">
        <v>0.0</v>
      </c>
      <c r="U240" s="523">
        <v>0.0</v>
      </c>
      <c r="V240" s="523">
        <v>0.0</v>
      </c>
      <c r="W240" s="523">
        <v>0.0</v>
      </c>
      <c r="X240" s="523">
        <v>0.0</v>
      </c>
      <c r="Y240" s="523">
        <v>0.0</v>
      </c>
      <c r="Z240" s="523">
        <v>0.0</v>
      </c>
      <c r="AA240" s="523">
        <v>0.0</v>
      </c>
      <c r="AB240" s="523">
        <v>0.0</v>
      </c>
      <c r="AC240" s="523">
        <v>0.0</v>
      </c>
      <c r="AD240" s="523">
        <v>0.0</v>
      </c>
      <c r="AE240" s="523">
        <v>0.0</v>
      </c>
      <c r="AF240" s="523">
        <v>0.0</v>
      </c>
      <c r="AG240" s="523">
        <v>0.0</v>
      </c>
      <c r="AH240" s="523">
        <v>0.0</v>
      </c>
      <c r="AI240" s="523">
        <v>0.0</v>
      </c>
      <c r="AJ240" s="523">
        <v>0.0</v>
      </c>
      <c r="AK240" s="523">
        <v>0.0</v>
      </c>
      <c r="AL240" s="523">
        <v>0.0</v>
      </c>
      <c r="AM240" s="523">
        <v>0.0</v>
      </c>
      <c r="AN240" s="523">
        <v>0.0</v>
      </c>
      <c r="AO240" s="523">
        <v>0.0</v>
      </c>
      <c r="AP240" s="523">
        <v>0.0</v>
      </c>
      <c r="AQ240" s="523">
        <v>0.0</v>
      </c>
      <c r="AR240" s="523">
        <v>0.0</v>
      </c>
      <c r="AS240" s="523">
        <v>0.0</v>
      </c>
      <c r="AT240" s="523">
        <v>0.0</v>
      </c>
      <c r="AU240" s="523">
        <v>0.0</v>
      </c>
      <c r="AV240" s="523">
        <v>0.0</v>
      </c>
      <c r="AW240" s="523">
        <v>0.0</v>
      </c>
      <c r="AX240" s="523">
        <v>0.0</v>
      </c>
      <c r="AY240" s="523">
        <v>0.0</v>
      </c>
      <c r="AZ240" s="523">
        <v>0.0</v>
      </c>
      <c r="BA240" s="523">
        <v>0.0</v>
      </c>
      <c r="BB240" s="523">
        <v>0.0</v>
      </c>
      <c r="BC240" s="523">
        <v>0.0</v>
      </c>
      <c r="BD240" s="523">
        <v>0.0</v>
      </c>
      <c r="BE240" s="523">
        <v>0.0</v>
      </c>
      <c r="BF240" s="515">
        <v>0.0</v>
      </c>
      <c r="BG240" s="510"/>
      <c r="BH240" s="511">
        <v>0.0</v>
      </c>
      <c r="BI240" s="512">
        <f t="shared" si="24"/>
        <v>0</v>
      </c>
      <c r="BJ240" s="511">
        <v>0.0</v>
      </c>
      <c r="BK240" s="513"/>
      <c r="BL240" s="514">
        <f t="shared" si="25"/>
        <v>0</v>
      </c>
      <c r="BM240" s="428"/>
      <c r="BN240" s="428"/>
    </row>
    <row r="241" outlineLevel="3">
      <c r="A241" s="428"/>
      <c r="B241" s="428"/>
      <c r="C241" s="428"/>
      <c r="D241" s="428"/>
      <c r="E241" s="486">
        <v>7.0</v>
      </c>
      <c r="F241" s="529"/>
      <c r="G241" s="506"/>
      <c r="H241" s="507"/>
      <c r="I241" s="507"/>
      <c r="J241" s="523">
        <v>0.0</v>
      </c>
      <c r="K241" s="523">
        <v>0.0</v>
      </c>
      <c r="L241" s="523">
        <v>0.0</v>
      </c>
      <c r="M241" s="523">
        <v>0.0</v>
      </c>
      <c r="N241" s="523">
        <v>0.0</v>
      </c>
      <c r="O241" s="523">
        <v>0.0</v>
      </c>
      <c r="P241" s="523">
        <v>0.0</v>
      </c>
      <c r="Q241" s="523">
        <v>0.0</v>
      </c>
      <c r="R241" s="523">
        <v>0.0</v>
      </c>
      <c r="S241" s="523">
        <v>0.0</v>
      </c>
      <c r="T241" s="523">
        <v>0.0</v>
      </c>
      <c r="U241" s="523">
        <v>0.0</v>
      </c>
      <c r="V241" s="523">
        <v>0.0</v>
      </c>
      <c r="W241" s="523">
        <v>0.0</v>
      </c>
      <c r="X241" s="523">
        <v>0.0</v>
      </c>
      <c r="Y241" s="523">
        <v>0.0</v>
      </c>
      <c r="Z241" s="523">
        <v>0.0</v>
      </c>
      <c r="AA241" s="523">
        <v>0.0</v>
      </c>
      <c r="AB241" s="523">
        <v>0.0</v>
      </c>
      <c r="AC241" s="523">
        <v>0.0</v>
      </c>
      <c r="AD241" s="523">
        <v>0.0</v>
      </c>
      <c r="AE241" s="523">
        <v>0.0</v>
      </c>
      <c r="AF241" s="523">
        <v>0.0</v>
      </c>
      <c r="AG241" s="523">
        <v>0.0</v>
      </c>
      <c r="AH241" s="523">
        <v>0.0</v>
      </c>
      <c r="AI241" s="523">
        <v>0.0</v>
      </c>
      <c r="AJ241" s="523">
        <v>0.0</v>
      </c>
      <c r="AK241" s="523">
        <v>0.0</v>
      </c>
      <c r="AL241" s="523">
        <v>0.0</v>
      </c>
      <c r="AM241" s="523">
        <v>0.0</v>
      </c>
      <c r="AN241" s="523">
        <v>0.0</v>
      </c>
      <c r="AO241" s="523">
        <v>0.0</v>
      </c>
      <c r="AP241" s="523">
        <v>0.0</v>
      </c>
      <c r="AQ241" s="523">
        <v>0.0</v>
      </c>
      <c r="AR241" s="523">
        <v>0.0</v>
      </c>
      <c r="AS241" s="523">
        <v>0.0</v>
      </c>
      <c r="AT241" s="523">
        <v>0.0</v>
      </c>
      <c r="AU241" s="523">
        <v>0.0</v>
      </c>
      <c r="AV241" s="523">
        <v>0.0</v>
      </c>
      <c r="AW241" s="523">
        <v>0.0</v>
      </c>
      <c r="AX241" s="523">
        <v>0.0</v>
      </c>
      <c r="AY241" s="523">
        <v>0.0</v>
      </c>
      <c r="AZ241" s="523">
        <v>0.0</v>
      </c>
      <c r="BA241" s="523">
        <v>0.0</v>
      </c>
      <c r="BB241" s="523">
        <v>0.0</v>
      </c>
      <c r="BC241" s="523">
        <v>0.0</v>
      </c>
      <c r="BD241" s="523">
        <v>0.0</v>
      </c>
      <c r="BE241" s="523">
        <v>0.0</v>
      </c>
      <c r="BF241" s="515">
        <v>0.0</v>
      </c>
      <c r="BG241" s="510"/>
      <c r="BH241" s="511">
        <v>0.0</v>
      </c>
      <c r="BI241" s="512">
        <f t="shared" si="24"/>
        <v>0</v>
      </c>
      <c r="BJ241" s="511">
        <v>0.0</v>
      </c>
      <c r="BK241" s="513"/>
      <c r="BL241" s="514">
        <f t="shared" si="25"/>
        <v>0</v>
      </c>
      <c r="BM241" s="428"/>
      <c r="BN241" s="428"/>
    </row>
    <row r="242" outlineLevel="3">
      <c r="A242" s="428"/>
      <c r="B242" s="428"/>
      <c r="C242" s="428"/>
      <c r="D242" s="428"/>
      <c r="E242" s="486">
        <v>8.0</v>
      </c>
      <c r="F242" s="529"/>
      <c r="G242" s="506"/>
      <c r="H242" s="507"/>
      <c r="I242" s="507"/>
      <c r="J242" s="523">
        <v>0.0</v>
      </c>
      <c r="K242" s="523">
        <v>0.0</v>
      </c>
      <c r="L242" s="523">
        <v>0.0</v>
      </c>
      <c r="M242" s="523">
        <v>0.0</v>
      </c>
      <c r="N242" s="523">
        <v>0.0</v>
      </c>
      <c r="O242" s="523">
        <v>0.0</v>
      </c>
      <c r="P242" s="523">
        <v>0.0</v>
      </c>
      <c r="Q242" s="523">
        <v>0.0</v>
      </c>
      <c r="R242" s="523">
        <v>0.0</v>
      </c>
      <c r="S242" s="523">
        <v>0.0</v>
      </c>
      <c r="T242" s="523">
        <v>0.0</v>
      </c>
      <c r="U242" s="523">
        <v>0.0</v>
      </c>
      <c r="V242" s="523">
        <v>0.0</v>
      </c>
      <c r="W242" s="523">
        <v>0.0</v>
      </c>
      <c r="X242" s="523">
        <v>0.0</v>
      </c>
      <c r="Y242" s="523">
        <v>0.0</v>
      </c>
      <c r="Z242" s="523">
        <v>0.0</v>
      </c>
      <c r="AA242" s="523">
        <v>0.0</v>
      </c>
      <c r="AB242" s="523">
        <v>0.0</v>
      </c>
      <c r="AC242" s="523">
        <v>0.0</v>
      </c>
      <c r="AD242" s="523">
        <v>0.0</v>
      </c>
      <c r="AE242" s="523">
        <v>0.0</v>
      </c>
      <c r="AF242" s="523">
        <v>0.0</v>
      </c>
      <c r="AG242" s="523">
        <v>0.0</v>
      </c>
      <c r="AH242" s="523">
        <v>0.0</v>
      </c>
      <c r="AI242" s="523">
        <v>0.0</v>
      </c>
      <c r="AJ242" s="523">
        <v>0.0</v>
      </c>
      <c r="AK242" s="523">
        <v>0.0</v>
      </c>
      <c r="AL242" s="523">
        <v>0.0</v>
      </c>
      <c r="AM242" s="523">
        <v>0.0</v>
      </c>
      <c r="AN242" s="523">
        <v>0.0</v>
      </c>
      <c r="AO242" s="523">
        <v>0.0</v>
      </c>
      <c r="AP242" s="523">
        <v>0.0</v>
      </c>
      <c r="AQ242" s="523">
        <v>0.0</v>
      </c>
      <c r="AR242" s="523">
        <v>0.0</v>
      </c>
      <c r="AS242" s="523">
        <v>0.0</v>
      </c>
      <c r="AT242" s="523">
        <v>0.0</v>
      </c>
      <c r="AU242" s="523">
        <v>0.0</v>
      </c>
      <c r="AV242" s="523">
        <v>0.0</v>
      </c>
      <c r="AW242" s="523">
        <v>0.0</v>
      </c>
      <c r="AX242" s="523">
        <v>0.0</v>
      </c>
      <c r="AY242" s="523">
        <v>0.0</v>
      </c>
      <c r="AZ242" s="523">
        <v>0.0</v>
      </c>
      <c r="BA242" s="523">
        <v>0.0</v>
      </c>
      <c r="BB242" s="523">
        <v>0.0</v>
      </c>
      <c r="BC242" s="523">
        <v>0.0</v>
      </c>
      <c r="BD242" s="523">
        <v>0.0</v>
      </c>
      <c r="BE242" s="523">
        <v>0.0</v>
      </c>
      <c r="BF242" s="515">
        <v>0.0</v>
      </c>
      <c r="BG242" s="510"/>
      <c r="BH242" s="511">
        <v>0.0</v>
      </c>
      <c r="BI242" s="512">
        <f t="shared" si="24"/>
        <v>0</v>
      </c>
      <c r="BJ242" s="511">
        <v>0.0</v>
      </c>
      <c r="BK242" s="513"/>
      <c r="BL242" s="514">
        <f t="shared" si="25"/>
        <v>0</v>
      </c>
      <c r="BM242" s="428"/>
      <c r="BN242" s="428"/>
    </row>
    <row r="243" outlineLevel="3">
      <c r="A243" s="428"/>
      <c r="B243" s="428"/>
      <c r="C243" s="428"/>
      <c r="D243" s="428"/>
      <c r="E243" s="486">
        <v>9.0</v>
      </c>
      <c r="F243" s="529"/>
      <c r="G243" s="506"/>
      <c r="H243" s="507"/>
      <c r="I243" s="507"/>
      <c r="J243" s="523">
        <v>0.0</v>
      </c>
      <c r="K243" s="523">
        <v>0.0</v>
      </c>
      <c r="L243" s="523">
        <v>0.0</v>
      </c>
      <c r="M243" s="523">
        <v>0.0</v>
      </c>
      <c r="N243" s="523">
        <v>0.0</v>
      </c>
      <c r="O243" s="523">
        <v>0.0</v>
      </c>
      <c r="P243" s="523">
        <v>0.0</v>
      </c>
      <c r="Q243" s="523">
        <v>0.0</v>
      </c>
      <c r="R243" s="523">
        <v>0.0</v>
      </c>
      <c r="S243" s="523">
        <v>0.0</v>
      </c>
      <c r="T243" s="523">
        <v>0.0</v>
      </c>
      <c r="U243" s="523">
        <v>0.0</v>
      </c>
      <c r="V243" s="523">
        <v>0.0</v>
      </c>
      <c r="W243" s="523">
        <v>0.0</v>
      </c>
      <c r="X243" s="523">
        <v>0.0</v>
      </c>
      <c r="Y243" s="523">
        <v>0.0</v>
      </c>
      <c r="Z243" s="523">
        <v>0.0</v>
      </c>
      <c r="AA243" s="523">
        <v>0.0</v>
      </c>
      <c r="AB243" s="523">
        <v>0.0</v>
      </c>
      <c r="AC243" s="523">
        <v>0.0</v>
      </c>
      <c r="AD243" s="523">
        <v>0.0</v>
      </c>
      <c r="AE243" s="523">
        <v>0.0</v>
      </c>
      <c r="AF243" s="523">
        <v>0.0</v>
      </c>
      <c r="AG243" s="523">
        <v>0.0</v>
      </c>
      <c r="AH243" s="523">
        <v>0.0</v>
      </c>
      <c r="AI243" s="523">
        <v>0.0</v>
      </c>
      <c r="AJ243" s="523">
        <v>0.0</v>
      </c>
      <c r="AK243" s="523">
        <v>0.0</v>
      </c>
      <c r="AL243" s="523">
        <v>0.0</v>
      </c>
      <c r="AM243" s="523">
        <v>0.0</v>
      </c>
      <c r="AN243" s="523">
        <v>0.0</v>
      </c>
      <c r="AO243" s="523">
        <v>0.0</v>
      </c>
      <c r="AP243" s="523">
        <v>0.0</v>
      </c>
      <c r="AQ243" s="523">
        <v>0.0</v>
      </c>
      <c r="AR243" s="523">
        <v>0.0</v>
      </c>
      <c r="AS243" s="523">
        <v>0.0</v>
      </c>
      <c r="AT243" s="523">
        <v>0.0</v>
      </c>
      <c r="AU243" s="523">
        <v>0.0</v>
      </c>
      <c r="AV243" s="523">
        <v>0.0</v>
      </c>
      <c r="AW243" s="523">
        <v>0.0</v>
      </c>
      <c r="AX243" s="523">
        <v>0.0</v>
      </c>
      <c r="AY243" s="523">
        <v>0.0</v>
      </c>
      <c r="AZ243" s="523">
        <v>0.0</v>
      </c>
      <c r="BA243" s="523">
        <v>0.0</v>
      </c>
      <c r="BB243" s="523">
        <v>0.0</v>
      </c>
      <c r="BC243" s="523">
        <v>0.0</v>
      </c>
      <c r="BD243" s="523">
        <v>0.0</v>
      </c>
      <c r="BE243" s="523">
        <v>0.0</v>
      </c>
      <c r="BF243" s="515">
        <v>0.0</v>
      </c>
      <c r="BG243" s="510"/>
      <c r="BH243" s="511">
        <v>0.0</v>
      </c>
      <c r="BI243" s="512">
        <f t="shared" si="24"/>
        <v>0</v>
      </c>
      <c r="BJ243" s="511">
        <v>0.0</v>
      </c>
      <c r="BK243" s="513"/>
      <c r="BL243" s="514">
        <f t="shared" si="25"/>
        <v>0</v>
      </c>
      <c r="BM243" s="428"/>
      <c r="BN243" s="428"/>
    </row>
    <row r="244" outlineLevel="3">
      <c r="A244" s="428"/>
      <c r="B244" s="428"/>
      <c r="C244" s="428"/>
      <c r="D244" s="428"/>
      <c r="E244" s="486">
        <v>10.0</v>
      </c>
      <c r="F244" s="529"/>
      <c r="G244" s="506"/>
      <c r="H244" s="507"/>
      <c r="I244" s="507"/>
      <c r="J244" s="523">
        <v>0.0</v>
      </c>
      <c r="K244" s="523">
        <v>0.0</v>
      </c>
      <c r="L244" s="523">
        <v>0.0</v>
      </c>
      <c r="M244" s="523">
        <v>0.0</v>
      </c>
      <c r="N244" s="523">
        <v>0.0</v>
      </c>
      <c r="O244" s="523">
        <v>0.0</v>
      </c>
      <c r="P244" s="523">
        <v>0.0</v>
      </c>
      <c r="Q244" s="523">
        <v>0.0</v>
      </c>
      <c r="R244" s="523">
        <v>0.0</v>
      </c>
      <c r="S244" s="523">
        <v>0.0</v>
      </c>
      <c r="T244" s="523">
        <v>0.0</v>
      </c>
      <c r="U244" s="523">
        <v>0.0</v>
      </c>
      <c r="V244" s="523">
        <v>0.0</v>
      </c>
      <c r="W244" s="523">
        <v>0.0</v>
      </c>
      <c r="X244" s="523">
        <v>0.0</v>
      </c>
      <c r="Y244" s="523">
        <v>0.0</v>
      </c>
      <c r="Z244" s="523">
        <v>0.0</v>
      </c>
      <c r="AA244" s="523">
        <v>0.0</v>
      </c>
      <c r="AB244" s="523">
        <v>0.0</v>
      </c>
      <c r="AC244" s="523">
        <v>0.0</v>
      </c>
      <c r="AD244" s="523">
        <v>0.0</v>
      </c>
      <c r="AE244" s="523">
        <v>0.0</v>
      </c>
      <c r="AF244" s="523">
        <v>0.0</v>
      </c>
      <c r="AG244" s="523">
        <v>0.0</v>
      </c>
      <c r="AH244" s="523">
        <v>0.0</v>
      </c>
      <c r="AI244" s="523">
        <v>0.0</v>
      </c>
      <c r="AJ244" s="523">
        <v>0.0</v>
      </c>
      <c r="AK244" s="523">
        <v>0.0</v>
      </c>
      <c r="AL244" s="523">
        <v>0.0</v>
      </c>
      <c r="AM244" s="523">
        <v>0.0</v>
      </c>
      <c r="AN244" s="523">
        <v>0.0</v>
      </c>
      <c r="AO244" s="523">
        <v>0.0</v>
      </c>
      <c r="AP244" s="523">
        <v>0.0</v>
      </c>
      <c r="AQ244" s="523">
        <v>0.0</v>
      </c>
      <c r="AR244" s="523">
        <v>0.0</v>
      </c>
      <c r="AS244" s="523">
        <v>0.0</v>
      </c>
      <c r="AT244" s="523">
        <v>0.0</v>
      </c>
      <c r="AU244" s="523">
        <v>0.0</v>
      </c>
      <c r="AV244" s="523">
        <v>0.0</v>
      </c>
      <c r="AW244" s="523">
        <v>0.0</v>
      </c>
      <c r="AX244" s="523">
        <v>0.0</v>
      </c>
      <c r="AY244" s="523">
        <v>0.0</v>
      </c>
      <c r="AZ244" s="523">
        <v>0.0</v>
      </c>
      <c r="BA244" s="523">
        <v>0.0</v>
      </c>
      <c r="BB244" s="523">
        <v>0.0</v>
      </c>
      <c r="BC244" s="523">
        <v>0.0</v>
      </c>
      <c r="BD244" s="523">
        <v>0.0</v>
      </c>
      <c r="BE244" s="523">
        <v>0.0</v>
      </c>
      <c r="BF244" s="515">
        <v>0.0</v>
      </c>
      <c r="BG244" s="510"/>
      <c r="BH244" s="511">
        <v>0.0</v>
      </c>
      <c r="BI244" s="512">
        <f t="shared" si="24"/>
        <v>0</v>
      </c>
      <c r="BJ244" s="511">
        <v>0.0</v>
      </c>
      <c r="BK244" s="513"/>
      <c r="BL244" s="514">
        <f t="shared" si="25"/>
        <v>0</v>
      </c>
      <c r="BM244" s="428"/>
      <c r="BN244" s="428"/>
    </row>
    <row r="245" outlineLevel="3">
      <c r="A245" s="428"/>
      <c r="B245" s="428"/>
      <c r="C245" s="428"/>
      <c r="D245" s="428"/>
      <c r="E245" s="517"/>
      <c r="F245" s="517"/>
      <c r="G245" s="517"/>
      <c r="H245" s="517"/>
      <c r="I245" s="517"/>
      <c r="J245" s="517"/>
      <c r="K245" s="517"/>
      <c r="L245" s="517"/>
      <c r="M245" s="517"/>
      <c r="N245" s="517"/>
      <c r="O245" s="517"/>
      <c r="P245" s="517"/>
      <c r="Q245" s="517"/>
      <c r="R245" s="517"/>
      <c r="S245" s="517"/>
      <c r="T245" s="517"/>
      <c r="U245" s="517"/>
      <c r="V245" s="517"/>
      <c r="W245" s="517"/>
      <c r="X245" s="517"/>
      <c r="Y245" s="517"/>
      <c r="Z245" s="517"/>
      <c r="AA245" s="517"/>
      <c r="AB245" s="517"/>
      <c r="AC245" s="517"/>
      <c r="AD245" s="517"/>
      <c r="AE245" s="517"/>
      <c r="AF245" s="517"/>
      <c r="AG245" s="517"/>
      <c r="AH245" s="517"/>
      <c r="AI245" s="517"/>
      <c r="AJ245" s="517"/>
      <c r="AK245" s="517"/>
      <c r="AL245" s="517"/>
      <c r="AM245" s="517"/>
      <c r="AN245" s="517"/>
      <c r="AO245" s="517"/>
      <c r="AP245" s="517"/>
      <c r="AQ245" s="517"/>
      <c r="AR245" s="517"/>
      <c r="AS245" s="517"/>
      <c r="AT245" s="517"/>
      <c r="AU245" s="517"/>
      <c r="AV245" s="517"/>
      <c r="AW245" s="517"/>
      <c r="AX245" s="517"/>
      <c r="AY245" s="517"/>
      <c r="AZ245" s="517"/>
      <c r="BA245" s="517"/>
      <c r="BB245" s="517"/>
      <c r="BC245" s="517"/>
      <c r="BD245" s="517"/>
      <c r="BE245" s="517"/>
      <c r="BF245" s="517"/>
      <c r="BG245" s="517"/>
      <c r="BH245" s="517"/>
      <c r="BI245" s="517"/>
      <c r="BJ245" s="517"/>
      <c r="BK245" s="517"/>
      <c r="BL245" s="517"/>
      <c r="BM245" s="428"/>
      <c r="BN245" s="428"/>
    </row>
    <row r="246" outlineLevel="3">
      <c r="A246" s="428"/>
      <c r="B246" s="428"/>
      <c r="C246" s="428"/>
      <c r="D246" s="428"/>
      <c r="E246" s="428"/>
      <c r="F246" s="428"/>
      <c r="G246" s="428"/>
      <c r="H246" s="428"/>
      <c r="I246" s="428"/>
      <c r="J246" s="428"/>
      <c r="K246" s="428"/>
      <c r="L246" s="428"/>
      <c r="M246" s="428"/>
      <c r="N246" s="428"/>
      <c r="O246" s="428"/>
      <c r="P246" s="428"/>
      <c r="Q246" s="428"/>
      <c r="R246" s="428"/>
      <c r="S246" s="428"/>
      <c r="T246" s="428"/>
      <c r="U246" s="428"/>
      <c r="V246" s="428"/>
      <c r="W246" s="428"/>
      <c r="X246" s="428"/>
      <c r="Y246" s="428"/>
      <c r="Z246" s="428"/>
      <c r="AA246" s="428"/>
      <c r="AB246" s="428"/>
      <c r="AC246" s="428"/>
      <c r="AD246" s="428"/>
      <c r="AE246" s="428"/>
      <c r="AF246" s="428"/>
      <c r="AG246" s="428"/>
      <c r="AH246" s="428"/>
      <c r="AI246" s="428"/>
      <c r="AJ246" s="428"/>
      <c r="AK246" s="428"/>
      <c r="AL246" s="428"/>
      <c r="AM246" s="428"/>
      <c r="AN246" s="428"/>
      <c r="AO246" s="428"/>
      <c r="AP246" s="428"/>
      <c r="AQ246" s="428"/>
      <c r="AR246" s="428"/>
      <c r="AS246" s="428"/>
      <c r="AT246" s="428"/>
      <c r="AU246" s="428"/>
      <c r="AV246" s="428"/>
      <c r="AW246" s="428"/>
      <c r="AX246" s="428"/>
      <c r="AY246" s="428"/>
      <c r="AZ246" s="428"/>
      <c r="BA246" s="428"/>
      <c r="BB246" s="428"/>
      <c r="BC246" s="428"/>
      <c r="BD246" s="428"/>
      <c r="BE246" s="428"/>
      <c r="BF246" s="428"/>
      <c r="BG246" s="428"/>
      <c r="BH246" s="428"/>
      <c r="BI246" s="428"/>
      <c r="BJ246" s="428"/>
      <c r="BK246" s="428"/>
      <c r="BL246" s="428"/>
      <c r="BM246" s="428"/>
      <c r="BN246" s="428"/>
    </row>
    <row r="247" ht="10.5" customHeight="1" outlineLevel="1">
      <c r="A247" s="428"/>
      <c r="B247" s="428"/>
      <c r="C247" s="428"/>
      <c r="D247" s="428"/>
      <c r="E247" s="428"/>
      <c r="F247" s="428"/>
      <c r="G247" s="428"/>
      <c r="H247" s="428"/>
      <c r="I247" s="428"/>
      <c r="J247" s="428"/>
      <c r="K247" s="428"/>
      <c r="L247" s="428"/>
      <c r="M247" s="428"/>
      <c r="N247" s="428"/>
      <c r="O247" s="428"/>
      <c r="P247" s="428"/>
      <c r="Q247" s="428"/>
      <c r="R247" s="428"/>
      <c r="S247" s="428"/>
      <c r="T247" s="428"/>
      <c r="U247" s="428"/>
      <c r="V247" s="428"/>
      <c r="W247" s="428"/>
      <c r="X247" s="428"/>
      <c r="Y247" s="428"/>
      <c r="Z247" s="428"/>
      <c r="AA247" s="428"/>
      <c r="AB247" s="428"/>
      <c r="AC247" s="428"/>
      <c r="AD247" s="428"/>
      <c r="AE247" s="428"/>
      <c r="AF247" s="428"/>
      <c r="AG247" s="428"/>
      <c r="AH247" s="428"/>
      <c r="AI247" s="428"/>
      <c r="AJ247" s="428"/>
      <c r="AK247" s="428"/>
      <c r="AL247" s="428"/>
      <c r="AM247" s="428"/>
      <c r="AN247" s="428"/>
      <c r="AO247" s="428"/>
      <c r="AP247" s="428"/>
      <c r="AQ247" s="428"/>
      <c r="AR247" s="428"/>
      <c r="AS247" s="428"/>
      <c r="AT247" s="428"/>
      <c r="AU247" s="428"/>
      <c r="AV247" s="428"/>
      <c r="AW247" s="428"/>
      <c r="AX247" s="428"/>
      <c r="AY247" s="428"/>
      <c r="AZ247" s="428"/>
      <c r="BA247" s="428"/>
      <c r="BB247" s="428"/>
      <c r="BC247" s="428"/>
      <c r="BD247" s="428"/>
      <c r="BE247" s="428"/>
      <c r="BF247" s="428"/>
      <c r="BG247" s="428"/>
      <c r="BH247" s="428"/>
      <c r="BI247" s="428"/>
      <c r="BJ247" s="428"/>
      <c r="BK247" s="428"/>
      <c r="BL247" s="428"/>
      <c r="BM247" s="428"/>
      <c r="BN247" s="428"/>
    </row>
    <row r="248" ht="10.5" customHeight="1">
      <c r="A248" s="428"/>
      <c r="B248" s="428"/>
      <c r="C248" s="428"/>
      <c r="D248" s="428"/>
      <c r="E248" s="428"/>
      <c r="F248" s="428"/>
      <c r="G248" s="428"/>
      <c r="H248" s="428"/>
      <c r="I248" s="428"/>
      <c r="J248" s="429"/>
      <c r="K248" s="428"/>
      <c r="L248" s="428"/>
      <c r="M248" s="428"/>
      <c r="N248" s="428"/>
      <c r="O248" s="428"/>
      <c r="P248" s="428"/>
      <c r="Q248" s="428"/>
      <c r="R248" s="428"/>
      <c r="S248" s="428"/>
      <c r="T248" s="428"/>
      <c r="U248" s="428"/>
      <c r="V248" s="428"/>
      <c r="W248" s="428"/>
      <c r="X248" s="428"/>
      <c r="Y248" s="428"/>
      <c r="Z248" s="428"/>
      <c r="AA248" s="428"/>
      <c r="AB248" s="428"/>
      <c r="AC248" s="428"/>
      <c r="AD248" s="428"/>
      <c r="AE248" s="428"/>
      <c r="AF248" s="428"/>
      <c r="AG248" s="428"/>
      <c r="AH248" s="428"/>
      <c r="AI248" s="428"/>
      <c r="AJ248" s="428"/>
      <c r="AK248" s="428"/>
      <c r="AL248" s="428"/>
      <c r="AM248" s="428"/>
      <c r="AN248" s="428"/>
      <c r="AO248" s="428"/>
      <c r="AP248" s="428"/>
      <c r="AQ248" s="428"/>
      <c r="AR248" s="428"/>
      <c r="AS248" s="428"/>
      <c r="AT248" s="428"/>
      <c r="AU248" s="428"/>
      <c r="AV248" s="428"/>
      <c r="AW248" s="428"/>
      <c r="AX248" s="428"/>
      <c r="AY248" s="428"/>
      <c r="AZ248" s="428"/>
      <c r="BA248" s="428"/>
      <c r="BB248" s="428"/>
      <c r="BC248" s="428"/>
      <c r="BD248" s="428"/>
      <c r="BE248" s="428"/>
      <c r="BF248" s="428"/>
      <c r="BG248" s="428"/>
      <c r="BH248" s="428"/>
      <c r="BI248" s="428"/>
      <c r="BJ248" s="428"/>
      <c r="BK248" s="428"/>
      <c r="BL248" s="428"/>
      <c r="BM248" s="428"/>
      <c r="BN248" s="428"/>
    </row>
    <row r="249">
      <c r="A249" s="428"/>
      <c r="B249" s="428"/>
      <c r="C249" s="464" t="s">
        <v>292</v>
      </c>
      <c r="D249" s="182"/>
      <c r="E249" s="181"/>
      <c r="F249" s="465" t="str">
        <f>'الخطة التشغيلية 2024م'!F15</f>
        <v>تقديم المشاريع النوعية وفق احتياجات الشباب</v>
      </c>
      <c r="G249" s="466"/>
      <c r="H249" s="182"/>
      <c r="I249" s="181"/>
      <c r="J249" s="467">
        <f>J251</f>
        <v>0.8333333333</v>
      </c>
      <c r="K249" s="440"/>
      <c r="L249" s="428"/>
      <c r="M249" s="428"/>
      <c r="N249" s="428"/>
      <c r="O249" s="428"/>
      <c r="P249" s="428"/>
      <c r="Q249" s="428"/>
      <c r="R249" s="428"/>
      <c r="S249" s="428"/>
      <c r="T249" s="428"/>
      <c r="U249" s="428"/>
      <c r="V249" s="428"/>
      <c r="W249" s="428"/>
      <c r="X249" s="428"/>
      <c r="Y249" s="428"/>
      <c r="Z249" s="428"/>
      <c r="AA249" s="428"/>
      <c r="AB249" s="428"/>
      <c r="AC249" s="428"/>
      <c r="AD249" s="428"/>
      <c r="AE249" s="428"/>
      <c r="AF249" s="428"/>
      <c r="AG249" s="428"/>
      <c r="AH249" s="428"/>
      <c r="AI249" s="428"/>
      <c r="AJ249" s="428"/>
      <c r="AK249" s="428"/>
      <c r="AL249" s="428"/>
      <c r="AM249" s="428"/>
      <c r="AN249" s="428"/>
      <c r="AO249" s="428"/>
      <c r="AP249" s="428"/>
      <c r="AQ249" s="428"/>
      <c r="AR249" s="428"/>
      <c r="AS249" s="428"/>
      <c r="AT249" s="428"/>
      <c r="AU249" s="428"/>
      <c r="AV249" s="428"/>
      <c r="AW249" s="428"/>
      <c r="AX249" s="428"/>
      <c r="AY249" s="428"/>
      <c r="AZ249" s="428"/>
      <c r="BA249" s="428"/>
      <c r="BB249" s="428"/>
      <c r="BC249" s="428"/>
      <c r="BD249" s="428"/>
      <c r="BE249" s="428"/>
      <c r="BF249" s="468" t="s">
        <v>199</v>
      </c>
      <c r="BG249" s="469" t="str">
        <f>SUM(#REF!,BF273,BF292,BF311,BF330,BF349)</f>
        <v>#REF!</v>
      </c>
      <c r="BH249" s="428"/>
      <c r="BI249" s="428"/>
      <c r="BJ249" s="428"/>
      <c r="BK249" s="470">
        <f>AVERAGE(BF251)</f>
        <v>0</v>
      </c>
      <c r="BL249" s="468" t="s">
        <v>200</v>
      </c>
      <c r="BM249" s="428"/>
      <c r="BN249" s="428"/>
    </row>
    <row r="250" ht="10.5" customHeight="1" outlineLevel="1">
      <c r="A250" s="428"/>
      <c r="B250" s="428"/>
      <c r="C250" s="428"/>
      <c r="D250" s="428"/>
      <c r="E250" s="428"/>
      <c r="F250" s="428"/>
      <c r="G250" s="428"/>
      <c r="H250" s="428"/>
      <c r="I250" s="428"/>
      <c r="J250" s="462"/>
      <c r="K250" s="428"/>
      <c r="L250" s="428"/>
      <c r="M250" s="428"/>
      <c r="N250" s="428"/>
      <c r="O250" s="428"/>
      <c r="P250" s="428"/>
      <c r="Q250" s="428"/>
      <c r="R250" s="428"/>
      <c r="S250" s="428"/>
      <c r="T250" s="428"/>
      <c r="U250" s="428"/>
      <c r="V250" s="428"/>
      <c r="W250" s="428"/>
      <c r="X250" s="428"/>
      <c r="Y250" s="428"/>
      <c r="Z250" s="428"/>
      <c r="AA250" s="428"/>
      <c r="AB250" s="428"/>
      <c r="AC250" s="428"/>
      <c r="AD250" s="428"/>
      <c r="AE250" s="428"/>
      <c r="AF250" s="428"/>
      <c r="AG250" s="428"/>
      <c r="AH250" s="428"/>
      <c r="AI250" s="428"/>
      <c r="AJ250" s="428"/>
      <c r="AK250" s="428"/>
      <c r="AL250" s="428"/>
      <c r="AM250" s="428"/>
      <c r="AN250" s="428"/>
      <c r="AO250" s="428"/>
      <c r="AP250" s="428"/>
      <c r="AQ250" s="428"/>
      <c r="AR250" s="428"/>
      <c r="AS250" s="428"/>
      <c r="AT250" s="428"/>
      <c r="AU250" s="428"/>
      <c r="AV250" s="428"/>
      <c r="AW250" s="428"/>
      <c r="AX250" s="428"/>
      <c r="AY250" s="428"/>
      <c r="AZ250" s="428"/>
      <c r="BA250" s="428"/>
      <c r="BB250" s="428"/>
      <c r="BC250" s="428"/>
      <c r="BD250" s="428"/>
      <c r="BE250" s="428"/>
      <c r="BF250" s="428"/>
      <c r="BG250" s="428"/>
      <c r="BH250" s="428"/>
      <c r="BI250" s="428"/>
      <c r="BJ250" s="428"/>
      <c r="BK250" s="428"/>
      <c r="BL250" s="428"/>
      <c r="BM250" s="428"/>
      <c r="BN250" s="428"/>
    </row>
    <row r="251" ht="31.5" customHeight="1" outlineLevel="1">
      <c r="A251" s="428"/>
      <c r="B251" s="428"/>
      <c r="C251" s="530" t="s">
        <v>293</v>
      </c>
      <c r="D251" s="182"/>
      <c r="E251" s="181"/>
      <c r="F251" s="472" t="str">
        <f>'الخطة التشغيلية 2024م'!J15</f>
        <v>عدد المشاريع النوعية التي قُدّمت وفق احتياجات الشباب</v>
      </c>
      <c r="G251" s="473" t="s">
        <v>202</v>
      </c>
      <c r="H251" s="474">
        <f>'الخطة التشغيلية 2024م'!O15</f>
        <v>1</v>
      </c>
      <c r="I251" s="475">
        <f>((BJ254*BK254)+(BJ273*BK273)+(BJ292*BK292)+(BK311*BJ311)+(BK330*BJ330)+(BK349*BJ349))</f>
        <v>0</v>
      </c>
      <c r="J251" s="476">
        <f>iferror(AVERAGE(J254,J273,J292,J311,J330,J349))</f>
        <v>0.8333333333</v>
      </c>
      <c r="K251" s="428"/>
      <c r="L251" s="428"/>
      <c r="M251" s="428"/>
      <c r="N251" s="428"/>
      <c r="O251" s="428"/>
      <c r="P251" s="428"/>
      <c r="Q251" s="428"/>
      <c r="R251" s="428"/>
      <c r="S251" s="428"/>
      <c r="T251" s="428"/>
      <c r="U251" s="428"/>
      <c r="V251" s="428"/>
      <c r="W251" s="428"/>
      <c r="X251" s="428"/>
      <c r="Y251" s="428"/>
      <c r="Z251" s="428"/>
      <c r="AA251" s="428"/>
      <c r="AB251" s="428"/>
      <c r="AC251" s="428"/>
      <c r="AD251" s="428"/>
      <c r="AE251" s="428"/>
      <c r="AF251" s="428"/>
      <c r="AG251" s="428"/>
      <c r="AH251" s="428"/>
      <c r="AI251" s="428"/>
      <c r="AJ251" s="428"/>
      <c r="AK251" s="428"/>
      <c r="AL251" s="428"/>
      <c r="AM251" s="428"/>
      <c r="AN251" s="428"/>
      <c r="AO251" s="428"/>
      <c r="AP251" s="428"/>
      <c r="AQ251" s="428"/>
      <c r="AR251" s="428"/>
      <c r="AS251" s="428"/>
      <c r="AT251" s="428"/>
      <c r="AU251" s="428"/>
      <c r="AV251" s="428"/>
      <c r="AW251" s="428"/>
      <c r="AX251" s="428"/>
      <c r="AY251" s="428"/>
      <c r="AZ251" s="428"/>
      <c r="BA251" s="428"/>
      <c r="BB251" s="428"/>
      <c r="BC251" s="428"/>
      <c r="BD251" s="428"/>
      <c r="BE251" s="428"/>
      <c r="BF251" s="477">
        <f>iferror(I251/H251)</f>
        <v>0</v>
      </c>
      <c r="BG251" s="428"/>
      <c r="BH251" s="428"/>
      <c r="BI251" s="428"/>
      <c r="BJ251" s="428"/>
      <c r="BK251" s="428"/>
      <c r="BL251" s="428"/>
      <c r="BM251" s="428"/>
      <c r="BN251" s="428"/>
    </row>
    <row r="252" ht="7.5" customHeight="1" outlineLevel="2">
      <c r="A252" s="428"/>
      <c r="B252" s="428"/>
      <c r="C252" s="428"/>
      <c r="D252" s="428"/>
      <c r="E252" s="428"/>
      <c r="F252" s="428"/>
      <c r="G252" s="428"/>
      <c r="H252" s="428"/>
      <c r="I252" s="428"/>
      <c r="J252" s="428"/>
      <c r="K252" s="428"/>
      <c r="L252" s="428"/>
      <c r="M252" s="428"/>
      <c r="N252" s="428"/>
      <c r="O252" s="428"/>
      <c r="P252" s="428"/>
      <c r="Q252" s="428"/>
      <c r="R252" s="428"/>
      <c r="S252" s="428"/>
      <c r="T252" s="428"/>
      <c r="U252" s="428"/>
      <c r="V252" s="428"/>
      <c r="W252" s="428"/>
      <c r="X252" s="428"/>
      <c r="Y252" s="428"/>
      <c r="Z252" s="428"/>
      <c r="AA252" s="428"/>
      <c r="AB252" s="428"/>
      <c r="AC252" s="428"/>
      <c r="AD252" s="428"/>
      <c r="AE252" s="428"/>
      <c r="AF252" s="428"/>
      <c r="AG252" s="428"/>
      <c r="AH252" s="428"/>
      <c r="AI252" s="428"/>
      <c r="AJ252" s="428"/>
      <c r="AK252" s="428"/>
      <c r="AL252" s="428"/>
      <c r="AM252" s="428"/>
      <c r="AN252" s="428"/>
      <c r="AO252" s="428"/>
      <c r="AP252" s="428"/>
      <c r="AQ252" s="428"/>
      <c r="AR252" s="428"/>
      <c r="AS252" s="428"/>
      <c r="AT252" s="428"/>
      <c r="AU252" s="428"/>
      <c r="AV252" s="428"/>
      <c r="AW252" s="428"/>
      <c r="AX252" s="428"/>
      <c r="AY252" s="428"/>
      <c r="AZ252" s="428"/>
      <c r="BA252" s="428"/>
      <c r="BB252" s="428"/>
      <c r="BC252" s="428"/>
      <c r="BD252" s="428"/>
      <c r="BE252" s="428"/>
      <c r="BF252" s="428"/>
      <c r="BG252" s="428"/>
      <c r="BH252" s="428"/>
      <c r="BI252" s="428"/>
      <c r="BJ252" s="428"/>
      <c r="BK252" s="428"/>
      <c r="BL252" s="428"/>
      <c r="BM252" s="428"/>
      <c r="BN252" s="428"/>
    </row>
    <row r="253" outlineLevel="2">
      <c r="A253" s="428"/>
      <c r="B253" s="428"/>
      <c r="C253" s="478"/>
      <c r="D253" s="479" t="s">
        <v>203</v>
      </c>
      <c r="E253" s="181"/>
      <c r="F253" s="480" t="s">
        <v>294</v>
      </c>
      <c r="G253" s="480" t="s">
        <v>295</v>
      </c>
      <c r="H253" s="480" t="s">
        <v>188</v>
      </c>
      <c r="I253" s="480" t="s">
        <v>177</v>
      </c>
      <c r="J253" s="481" t="s">
        <v>206</v>
      </c>
      <c r="K253" s="428"/>
      <c r="L253" s="428"/>
      <c r="M253" s="428"/>
      <c r="N253" s="428"/>
      <c r="O253" s="428"/>
      <c r="P253" s="428"/>
      <c r="Q253" s="428"/>
      <c r="R253" s="428"/>
      <c r="S253" s="428"/>
      <c r="T253" s="428"/>
      <c r="U253" s="428"/>
      <c r="V253" s="428"/>
      <c r="W253" s="428"/>
      <c r="X253" s="428"/>
      <c r="Y253" s="428"/>
      <c r="Z253" s="428"/>
      <c r="AA253" s="428"/>
      <c r="AB253" s="428"/>
      <c r="AC253" s="428"/>
      <c r="AD253" s="428"/>
      <c r="AE253" s="428"/>
      <c r="AF253" s="428"/>
      <c r="AG253" s="428"/>
      <c r="AH253" s="428"/>
      <c r="AI253" s="428"/>
      <c r="AJ253" s="428"/>
      <c r="AK253" s="428"/>
      <c r="AL253" s="428"/>
      <c r="AM253" s="428"/>
      <c r="AN253" s="428"/>
      <c r="AO253" s="428"/>
      <c r="AP253" s="428"/>
      <c r="AQ253" s="428"/>
      <c r="AR253" s="428"/>
      <c r="AS253" s="428"/>
      <c r="AT253" s="428"/>
      <c r="AU253" s="428"/>
      <c r="AV253" s="428"/>
      <c r="AW253" s="428"/>
      <c r="AX253" s="428"/>
      <c r="AY253" s="428"/>
      <c r="AZ253" s="428"/>
      <c r="BA253" s="428"/>
      <c r="BB253" s="428"/>
      <c r="BC253" s="428"/>
      <c r="BD253" s="428"/>
      <c r="BE253" s="428"/>
      <c r="BG253" s="428"/>
      <c r="BH253" s="483"/>
      <c r="BI253" s="484" t="s">
        <v>191</v>
      </c>
      <c r="BJ253" s="485"/>
      <c r="BK253" s="486" t="s">
        <v>177</v>
      </c>
      <c r="BL253" s="468" t="s">
        <v>208</v>
      </c>
      <c r="BM253" s="428"/>
      <c r="BN253" s="428"/>
    </row>
    <row r="254" outlineLevel="2">
      <c r="A254" s="428"/>
      <c r="B254" s="428"/>
      <c r="C254" s="428"/>
      <c r="D254" s="487" t="s">
        <v>190</v>
      </c>
      <c r="E254" s="181"/>
      <c r="F254" s="488" t="s">
        <v>296</v>
      </c>
      <c r="G254" s="488" t="s">
        <v>297</v>
      </c>
      <c r="H254" s="489">
        <v>30.0</v>
      </c>
      <c r="I254" s="490">
        <v>25.0</v>
      </c>
      <c r="J254" s="491">
        <f>IFERROR(I254/H254)</f>
        <v>0.8333333333</v>
      </c>
      <c r="K254" s="428"/>
      <c r="L254" s="428"/>
      <c r="M254" s="428"/>
      <c r="N254" s="428"/>
      <c r="O254" s="428"/>
      <c r="P254" s="428"/>
      <c r="Q254" s="428"/>
      <c r="R254" s="428"/>
      <c r="S254" s="428"/>
      <c r="T254" s="428"/>
      <c r="U254" s="428"/>
      <c r="V254" s="428"/>
      <c r="W254" s="428"/>
      <c r="X254" s="428"/>
      <c r="Y254" s="428"/>
      <c r="Z254" s="428"/>
      <c r="AA254" s="428"/>
      <c r="AB254" s="428"/>
      <c r="AC254" s="428"/>
      <c r="AD254" s="428"/>
      <c r="AE254" s="428"/>
      <c r="AF254" s="428"/>
      <c r="AG254" s="428"/>
      <c r="AH254" s="428"/>
      <c r="AI254" s="428"/>
      <c r="AJ254" s="428"/>
      <c r="AK254" s="428"/>
      <c r="AL254" s="428"/>
      <c r="AM254" s="428"/>
      <c r="AN254" s="428"/>
      <c r="AO254" s="428"/>
      <c r="AP254" s="428"/>
      <c r="AQ254" s="428"/>
      <c r="AR254" s="428"/>
      <c r="AS254" s="428"/>
      <c r="AT254" s="428"/>
      <c r="AU254" s="428"/>
      <c r="AV254" s="428"/>
      <c r="AW254" s="428"/>
      <c r="AX254" s="428"/>
      <c r="AY254" s="428"/>
      <c r="AZ254" s="428"/>
      <c r="BA254" s="428"/>
      <c r="BB254" s="428"/>
      <c r="BC254" s="428"/>
      <c r="BD254" s="428"/>
      <c r="BE254" s="428"/>
      <c r="BF254" s="482" t="s">
        <v>207</v>
      </c>
      <c r="BG254" s="428"/>
      <c r="BH254" s="493" t="s">
        <v>211</v>
      </c>
      <c r="BI254" s="519"/>
      <c r="BJ254" s="495" t="str">
        <f>if(BL254=1,"1","0")</f>
        <v>0</v>
      </c>
      <c r="BK254" s="496">
        <v>0.0</v>
      </c>
      <c r="BL254" s="520">
        <f>AVERAGE(BI259:BI268)</f>
        <v>0.008333333333</v>
      </c>
      <c r="BM254" s="428"/>
      <c r="BN254" s="428"/>
    </row>
    <row r="255" ht="7.5" customHeight="1" outlineLevel="3">
      <c r="A255" s="428"/>
      <c r="B255" s="428"/>
      <c r="C255" s="428"/>
      <c r="D255" s="428"/>
      <c r="E255" s="428"/>
      <c r="F255" s="428"/>
      <c r="G255" s="428"/>
      <c r="H255" s="428"/>
      <c r="I255" s="428"/>
      <c r="J255" s="428"/>
      <c r="K255" s="428"/>
      <c r="L255" s="428"/>
      <c r="M255" s="428"/>
      <c r="N255" s="428"/>
      <c r="O255" s="428"/>
      <c r="P255" s="428"/>
      <c r="Q255" s="428"/>
      <c r="R255" s="428"/>
      <c r="S255" s="428"/>
      <c r="T255" s="428"/>
      <c r="U255" s="428"/>
      <c r="V255" s="428"/>
      <c r="W255" s="428"/>
      <c r="X255" s="428"/>
      <c r="Y255" s="428"/>
      <c r="Z255" s="428"/>
      <c r="AA255" s="428"/>
      <c r="AB255" s="428"/>
      <c r="AC255" s="428"/>
      <c r="AD255" s="428"/>
      <c r="AE255" s="428"/>
      <c r="AF255" s="428"/>
      <c r="AG255" s="428"/>
      <c r="AH255" s="428"/>
      <c r="AI255" s="428"/>
      <c r="AJ255" s="428"/>
      <c r="AK255" s="428"/>
      <c r="AL255" s="428"/>
      <c r="AM255" s="428"/>
      <c r="AN255" s="428"/>
      <c r="AO255" s="428"/>
      <c r="AP255" s="428"/>
      <c r="AQ255" s="428"/>
      <c r="AR255" s="428"/>
      <c r="AS255" s="428"/>
      <c r="AT255" s="428"/>
      <c r="AU255" s="428"/>
      <c r="AV255" s="428"/>
      <c r="AW255" s="428"/>
      <c r="AX255" s="428"/>
      <c r="AY255" s="428"/>
      <c r="AZ255" s="428"/>
      <c r="BA255" s="428"/>
      <c r="BB255" s="428"/>
      <c r="BC255" s="428"/>
      <c r="BD255" s="428"/>
      <c r="BE255" s="428"/>
      <c r="BF255" s="428"/>
      <c r="BG255" s="428"/>
      <c r="BH255" s="428"/>
      <c r="BI255" s="428"/>
      <c r="BJ255" s="428"/>
      <c r="BK255" s="428"/>
      <c r="BL255" s="428"/>
      <c r="BM255" s="428"/>
      <c r="BN255" s="428"/>
    </row>
    <row r="256" outlineLevel="3">
      <c r="A256" s="428"/>
      <c r="B256" s="428"/>
      <c r="C256" s="428"/>
      <c r="D256" s="428"/>
      <c r="E256" s="498" t="s">
        <v>212</v>
      </c>
      <c r="F256" s="499" t="s">
        <v>213</v>
      </c>
      <c r="G256" s="498" t="s">
        <v>214</v>
      </c>
      <c r="H256" s="499"/>
      <c r="I256" s="499"/>
      <c r="J256" s="500"/>
      <c r="K256" s="182"/>
      <c r="L256" s="182"/>
      <c r="M256" s="182"/>
      <c r="N256" s="182"/>
      <c r="O256" s="182"/>
      <c r="P256" s="182"/>
      <c r="Q256" s="182"/>
      <c r="R256" s="182"/>
      <c r="S256" s="182"/>
      <c r="T256" s="182"/>
      <c r="U256" s="182"/>
      <c r="V256" s="182"/>
      <c r="W256" s="182"/>
      <c r="X256" s="182"/>
      <c r="Y256" s="182"/>
      <c r="Z256" s="182"/>
      <c r="AA256" s="182"/>
      <c r="AB256" s="182"/>
      <c r="AC256" s="182"/>
      <c r="AD256" s="182"/>
      <c r="AE256" s="182"/>
      <c r="AF256" s="182"/>
      <c r="AG256" s="182"/>
      <c r="AH256" s="182"/>
      <c r="AI256" s="182"/>
      <c r="AJ256" s="182"/>
      <c r="AK256" s="182"/>
      <c r="AL256" s="182"/>
      <c r="AM256" s="182"/>
      <c r="AN256" s="182"/>
      <c r="AO256" s="182"/>
      <c r="AP256" s="182"/>
      <c r="AQ256" s="182"/>
      <c r="AR256" s="182"/>
      <c r="AS256" s="182"/>
      <c r="AT256" s="182"/>
      <c r="AU256" s="182"/>
      <c r="AV256" s="182"/>
      <c r="AW256" s="182"/>
      <c r="AX256" s="182"/>
      <c r="AY256" s="182"/>
      <c r="AZ256" s="182"/>
      <c r="BA256" s="182"/>
      <c r="BB256" s="182"/>
      <c r="BC256" s="182"/>
      <c r="BD256" s="182"/>
      <c r="BE256" s="181"/>
      <c r="BF256" s="531">
        <f>SUM(BF259:BF268)</f>
        <v>2900</v>
      </c>
      <c r="BG256" s="479" t="s">
        <v>217</v>
      </c>
      <c r="BH256" s="182"/>
      <c r="BI256" s="182"/>
      <c r="BJ256" s="181"/>
      <c r="BK256" s="501" t="s">
        <v>167</v>
      </c>
      <c r="BL256" s="501" t="s">
        <v>218</v>
      </c>
      <c r="BM256" s="428"/>
      <c r="BN256" s="428"/>
    </row>
    <row r="257" outlineLevel="3">
      <c r="A257" s="428"/>
      <c r="B257" s="428"/>
      <c r="C257" s="428"/>
      <c r="D257" s="428"/>
      <c r="E257" s="199"/>
      <c r="F257" s="199"/>
      <c r="G257" s="199"/>
      <c r="H257" s="199"/>
      <c r="I257" s="199"/>
      <c r="J257" s="502" t="s">
        <v>219</v>
      </c>
      <c r="K257" s="182"/>
      <c r="L257" s="182"/>
      <c r="M257" s="181"/>
      <c r="N257" s="502" t="s">
        <v>220</v>
      </c>
      <c r="O257" s="182"/>
      <c r="P257" s="182"/>
      <c r="Q257" s="181"/>
      <c r="R257" s="502" t="s">
        <v>221</v>
      </c>
      <c r="S257" s="182"/>
      <c r="T257" s="182"/>
      <c r="U257" s="181"/>
      <c r="V257" s="502" t="s">
        <v>222</v>
      </c>
      <c r="W257" s="182"/>
      <c r="X257" s="182"/>
      <c r="Y257" s="181"/>
      <c r="Z257" s="502" t="s">
        <v>223</v>
      </c>
      <c r="AA257" s="182"/>
      <c r="AB257" s="182"/>
      <c r="AC257" s="181"/>
      <c r="AD257" s="502" t="s">
        <v>224</v>
      </c>
      <c r="AE257" s="182"/>
      <c r="AF257" s="182"/>
      <c r="AG257" s="181"/>
      <c r="AH257" s="502" t="s">
        <v>225</v>
      </c>
      <c r="AI257" s="182"/>
      <c r="AJ257" s="182"/>
      <c r="AK257" s="181"/>
      <c r="AL257" s="502" t="s">
        <v>226</v>
      </c>
      <c r="AM257" s="182"/>
      <c r="AN257" s="182"/>
      <c r="AO257" s="181"/>
      <c r="AP257" s="502" t="s">
        <v>227</v>
      </c>
      <c r="AQ257" s="182"/>
      <c r="AR257" s="182"/>
      <c r="AS257" s="181"/>
      <c r="AT257" s="502" t="s">
        <v>228</v>
      </c>
      <c r="AU257" s="182"/>
      <c r="AV257" s="182"/>
      <c r="AW257" s="181"/>
      <c r="AX257" s="502" t="s">
        <v>229</v>
      </c>
      <c r="AY257" s="182"/>
      <c r="AZ257" s="182"/>
      <c r="BA257" s="181"/>
      <c r="BB257" s="502" t="s">
        <v>230</v>
      </c>
      <c r="BC257" s="182"/>
      <c r="BD257" s="182"/>
      <c r="BE257" s="181"/>
      <c r="BF257" s="532"/>
      <c r="BG257" s="503" t="s">
        <v>231</v>
      </c>
      <c r="BH257" s="504" t="s">
        <v>232</v>
      </c>
      <c r="BI257" s="503" t="s">
        <v>233</v>
      </c>
      <c r="BJ257" s="504" t="s">
        <v>234</v>
      </c>
      <c r="BK257" s="199"/>
      <c r="BL257" s="199"/>
      <c r="BM257" s="428"/>
      <c r="BN257" s="428"/>
    </row>
    <row r="258" outlineLevel="3">
      <c r="A258" s="428"/>
      <c r="B258" s="428"/>
      <c r="C258" s="428"/>
      <c r="D258" s="428"/>
      <c r="E258" s="183"/>
      <c r="F258" s="183"/>
      <c r="G258" s="183"/>
      <c r="H258" s="183"/>
      <c r="I258" s="183"/>
      <c r="J258" s="505">
        <v>1.0</v>
      </c>
      <c r="K258" s="505">
        <v>2.0</v>
      </c>
      <c r="L258" s="505">
        <v>3.0</v>
      </c>
      <c r="M258" s="505">
        <v>4.0</v>
      </c>
      <c r="N258" s="505">
        <v>1.0</v>
      </c>
      <c r="O258" s="505">
        <v>2.0</v>
      </c>
      <c r="P258" s="505">
        <v>3.0</v>
      </c>
      <c r="Q258" s="505">
        <v>4.0</v>
      </c>
      <c r="R258" s="505">
        <v>1.0</v>
      </c>
      <c r="S258" s="505">
        <v>2.0</v>
      </c>
      <c r="T258" s="505">
        <v>3.0</v>
      </c>
      <c r="U258" s="505">
        <v>4.0</v>
      </c>
      <c r="V258" s="505">
        <v>1.0</v>
      </c>
      <c r="W258" s="505">
        <v>2.0</v>
      </c>
      <c r="X258" s="505">
        <v>3.0</v>
      </c>
      <c r="Y258" s="505">
        <v>4.0</v>
      </c>
      <c r="Z258" s="505">
        <v>1.0</v>
      </c>
      <c r="AA258" s="505">
        <v>2.0</v>
      </c>
      <c r="AB258" s="505">
        <v>3.0</v>
      </c>
      <c r="AC258" s="505">
        <v>4.0</v>
      </c>
      <c r="AD258" s="505">
        <v>1.0</v>
      </c>
      <c r="AE258" s="505">
        <v>2.0</v>
      </c>
      <c r="AF258" s="505">
        <v>3.0</v>
      </c>
      <c r="AG258" s="505">
        <v>4.0</v>
      </c>
      <c r="AH258" s="505">
        <v>1.0</v>
      </c>
      <c r="AI258" s="505">
        <v>2.0</v>
      </c>
      <c r="AJ258" s="505">
        <v>3.0</v>
      </c>
      <c r="AK258" s="505">
        <v>4.0</v>
      </c>
      <c r="AL258" s="505">
        <v>1.0</v>
      </c>
      <c r="AM258" s="505">
        <v>2.0</v>
      </c>
      <c r="AN258" s="505">
        <v>3.0</v>
      </c>
      <c r="AO258" s="505">
        <v>4.0</v>
      </c>
      <c r="AP258" s="505">
        <v>1.0</v>
      </c>
      <c r="AQ258" s="505">
        <v>2.0</v>
      </c>
      <c r="AR258" s="505">
        <v>3.0</v>
      </c>
      <c r="AS258" s="505">
        <v>4.0</v>
      </c>
      <c r="AT258" s="505">
        <v>1.0</v>
      </c>
      <c r="AU258" s="505">
        <v>2.0</v>
      </c>
      <c r="AV258" s="505">
        <v>3.0</v>
      </c>
      <c r="AW258" s="505">
        <v>4.0</v>
      </c>
      <c r="AX258" s="505">
        <v>1.0</v>
      </c>
      <c r="AY258" s="505">
        <v>2.0</v>
      </c>
      <c r="AZ258" s="505">
        <v>3.0</v>
      </c>
      <c r="BA258" s="505">
        <v>4.0</v>
      </c>
      <c r="BB258" s="505">
        <v>1.0</v>
      </c>
      <c r="BC258" s="505">
        <v>2.0</v>
      </c>
      <c r="BD258" s="505">
        <v>3.0</v>
      </c>
      <c r="BE258" s="505">
        <v>4.0</v>
      </c>
      <c r="BF258" s="533"/>
      <c r="BG258" s="183"/>
      <c r="BH258" s="183"/>
      <c r="BI258" s="183"/>
      <c r="BJ258" s="183"/>
      <c r="BK258" s="183"/>
      <c r="BL258" s="183"/>
      <c r="BM258" s="428"/>
      <c r="BN258" s="428"/>
    </row>
    <row r="259" outlineLevel="3">
      <c r="A259" s="428"/>
      <c r="B259" s="428"/>
      <c r="C259" s="428"/>
      <c r="D259" s="428"/>
      <c r="E259" s="486">
        <v>1.0</v>
      </c>
      <c r="F259" s="534" t="s">
        <v>298</v>
      </c>
      <c r="G259" s="506"/>
      <c r="H259" s="507"/>
      <c r="I259" s="507"/>
      <c r="J259" s="523">
        <v>0.0</v>
      </c>
      <c r="K259" s="523">
        <v>0.0</v>
      </c>
      <c r="L259" s="523">
        <v>0.0</v>
      </c>
      <c r="M259" s="523">
        <v>1.0</v>
      </c>
      <c r="N259" s="523">
        <v>0.0</v>
      </c>
      <c r="O259" s="523">
        <v>0.0</v>
      </c>
      <c r="P259" s="523">
        <v>0.0</v>
      </c>
      <c r="Q259" s="523">
        <v>0.0</v>
      </c>
      <c r="R259" s="523">
        <v>0.0</v>
      </c>
      <c r="S259" s="523">
        <v>0.0</v>
      </c>
      <c r="T259" s="523">
        <v>0.0</v>
      </c>
      <c r="U259" s="523">
        <v>0.0</v>
      </c>
      <c r="V259" s="523">
        <v>0.0</v>
      </c>
      <c r="W259" s="523">
        <v>0.0</v>
      </c>
      <c r="X259" s="523">
        <v>0.0</v>
      </c>
      <c r="Y259" s="523">
        <v>0.0</v>
      </c>
      <c r="Z259" s="523">
        <v>0.0</v>
      </c>
      <c r="AA259" s="523">
        <v>0.0</v>
      </c>
      <c r="AB259" s="523">
        <v>0.0</v>
      </c>
      <c r="AC259" s="523">
        <v>0.0</v>
      </c>
      <c r="AD259" s="523">
        <v>0.0</v>
      </c>
      <c r="AE259" s="523">
        <v>0.0</v>
      </c>
      <c r="AF259" s="523">
        <v>0.0</v>
      </c>
      <c r="AG259" s="523">
        <v>0.0</v>
      </c>
      <c r="AH259" s="523">
        <v>0.0</v>
      </c>
      <c r="AI259" s="523">
        <v>0.0</v>
      </c>
      <c r="AJ259" s="523">
        <v>0.0</v>
      </c>
      <c r="AK259" s="523">
        <v>0.0</v>
      </c>
      <c r="AL259" s="523">
        <v>0.0</v>
      </c>
      <c r="AM259" s="523">
        <v>0.0</v>
      </c>
      <c r="AN259" s="523">
        <v>0.0</v>
      </c>
      <c r="AO259" s="523">
        <v>0.0</v>
      </c>
      <c r="AP259" s="523">
        <v>0.0</v>
      </c>
      <c r="AQ259" s="523">
        <v>0.0</v>
      </c>
      <c r="AR259" s="523">
        <v>0.0</v>
      </c>
      <c r="AS259" s="523">
        <v>0.0</v>
      </c>
      <c r="AT259" s="523">
        <v>0.0</v>
      </c>
      <c r="AU259" s="523">
        <v>0.0</v>
      </c>
      <c r="AV259" s="523">
        <v>0.0</v>
      </c>
      <c r="AW259" s="523">
        <v>0.0</v>
      </c>
      <c r="AX259" s="523">
        <v>0.0</v>
      </c>
      <c r="AY259" s="523">
        <v>0.0</v>
      </c>
      <c r="AZ259" s="523">
        <v>0.0</v>
      </c>
      <c r="BA259" s="523">
        <v>0.0</v>
      </c>
      <c r="BB259" s="523">
        <v>0.0</v>
      </c>
      <c r="BC259" s="523">
        <v>0.0</v>
      </c>
      <c r="BD259" s="523">
        <v>0.0</v>
      </c>
      <c r="BE259" s="523">
        <v>0.0</v>
      </c>
      <c r="BF259" s="509">
        <v>1500.0</v>
      </c>
      <c r="BG259" s="510"/>
      <c r="BH259" s="511">
        <v>30.0</v>
      </c>
      <c r="BI259" s="512">
        <f t="shared" ref="BI259:BI268" si="26">iferror(AVERAGE(J259:BE259))</f>
        <v>0.02083333333</v>
      </c>
      <c r="BJ259" s="511">
        <v>70.0</v>
      </c>
      <c r="BK259" s="513"/>
      <c r="BL259" s="514">
        <f>iferror((BH259+BJ259)/100)</f>
        <v>1</v>
      </c>
      <c r="BM259" s="428"/>
      <c r="BN259" s="428"/>
    </row>
    <row r="260" outlineLevel="3">
      <c r="A260" s="428"/>
      <c r="B260" s="428"/>
      <c r="C260" s="428"/>
      <c r="D260" s="428"/>
      <c r="E260" s="486">
        <v>2.0</v>
      </c>
      <c r="F260" s="535" t="s">
        <v>299</v>
      </c>
      <c r="G260" s="506"/>
      <c r="H260" s="507"/>
      <c r="I260" s="507"/>
      <c r="J260" s="523">
        <v>0.0</v>
      </c>
      <c r="K260" s="523">
        <v>0.0</v>
      </c>
      <c r="L260" s="523">
        <v>0.0</v>
      </c>
      <c r="M260" s="523">
        <v>0.0</v>
      </c>
      <c r="N260" s="523">
        <v>0.0</v>
      </c>
      <c r="O260" s="523">
        <v>1.0</v>
      </c>
      <c r="P260" s="523">
        <v>1.0</v>
      </c>
      <c r="Q260" s="523">
        <v>0.0</v>
      </c>
      <c r="R260" s="523">
        <v>0.0</v>
      </c>
      <c r="S260" s="523">
        <v>0.0</v>
      </c>
      <c r="T260" s="523">
        <v>0.0</v>
      </c>
      <c r="U260" s="523">
        <v>0.0</v>
      </c>
      <c r="V260" s="523">
        <v>0.0</v>
      </c>
      <c r="W260" s="523">
        <v>0.0</v>
      </c>
      <c r="X260" s="523">
        <v>0.0</v>
      </c>
      <c r="Y260" s="523">
        <v>0.0</v>
      </c>
      <c r="Z260" s="523">
        <v>0.0</v>
      </c>
      <c r="AA260" s="523">
        <v>0.0</v>
      </c>
      <c r="AB260" s="523">
        <v>0.0</v>
      </c>
      <c r="AC260" s="523">
        <v>0.0</v>
      </c>
      <c r="AD260" s="523">
        <v>0.0</v>
      </c>
      <c r="AE260" s="523">
        <v>0.0</v>
      </c>
      <c r="AF260" s="523">
        <v>0.0</v>
      </c>
      <c r="AG260" s="523">
        <v>0.0</v>
      </c>
      <c r="AH260" s="523">
        <v>0.0</v>
      </c>
      <c r="AI260" s="523">
        <v>0.0</v>
      </c>
      <c r="AJ260" s="523">
        <v>0.0</v>
      </c>
      <c r="AK260" s="523">
        <v>0.0</v>
      </c>
      <c r="AL260" s="523">
        <v>0.0</v>
      </c>
      <c r="AM260" s="523">
        <v>0.0</v>
      </c>
      <c r="AN260" s="523">
        <v>0.0</v>
      </c>
      <c r="AO260" s="523">
        <v>0.0</v>
      </c>
      <c r="AP260" s="523">
        <v>0.0</v>
      </c>
      <c r="AQ260" s="523">
        <v>0.0</v>
      </c>
      <c r="AR260" s="523">
        <v>0.0</v>
      </c>
      <c r="AS260" s="523">
        <v>0.0</v>
      </c>
      <c r="AT260" s="523">
        <v>0.0</v>
      </c>
      <c r="AU260" s="523">
        <v>0.0</v>
      </c>
      <c r="AV260" s="523">
        <v>0.0</v>
      </c>
      <c r="AW260" s="523">
        <v>0.0</v>
      </c>
      <c r="AX260" s="523">
        <v>0.0</v>
      </c>
      <c r="AY260" s="523">
        <v>0.0</v>
      </c>
      <c r="AZ260" s="523">
        <v>0.0</v>
      </c>
      <c r="BA260" s="523">
        <v>0.0</v>
      </c>
      <c r="BB260" s="523">
        <v>0.0</v>
      </c>
      <c r="BC260" s="523">
        <v>0.0</v>
      </c>
      <c r="BD260" s="523">
        <v>0.0</v>
      </c>
      <c r="BE260" s="523">
        <v>0.0</v>
      </c>
      <c r="BF260" s="509">
        <v>1000.0</v>
      </c>
      <c r="BG260" s="510"/>
      <c r="BH260" s="511">
        <v>30.0</v>
      </c>
      <c r="BI260" s="512">
        <f t="shared" si="26"/>
        <v>0.04166666667</v>
      </c>
      <c r="BJ260" s="511">
        <v>70.0</v>
      </c>
      <c r="BK260" s="513"/>
      <c r="BL260" s="514">
        <f t="shared" ref="BL260:BL268" si="27">(BH260+BJ260)/100</f>
        <v>1</v>
      </c>
      <c r="BM260" s="428"/>
      <c r="BN260" s="428"/>
    </row>
    <row r="261" outlineLevel="3">
      <c r="A261" s="428"/>
      <c r="B261" s="428"/>
      <c r="C261" s="248" t="s">
        <v>235</v>
      </c>
      <c r="D261" s="428"/>
      <c r="E261" s="486">
        <v>3.0</v>
      </c>
      <c r="F261" s="535" t="s">
        <v>300</v>
      </c>
      <c r="G261" s="506"/>
      <c r="H261" s="507"/>
      <c r="I261" s="507"/>
      <c r="J261" s="523">
        <v>0.0</v>
      </c>
      <c r="K261" s="523">
        <v>0.0</v>
      </c>
      <c r="L261" s="523">
        <v>0.0</v>
      </c>
      <c r="M261" s="523">
        <v>0.0</v>
      </c>
      <c r="N261" s="523">
        <v>0.0</v>
      </c>
      <c r="O261" s="523">
        <v>0.0</v>
      </c>
      <c r="P261" s="523">
        <v>1.0</v>
      </c>
      <c r="Q261" s="523">
        <v>0.0</v>
      </c>
      <c r="R261" s="523">
        <v>0.0</v>
      </c>
      <c r="S261" s="523">
        <v>0.0</v>
      </c>
      <c r="T261" s="523">
        <v>0.0</v>
      </c>
      <c r="U261" s="523">
        <v>0.0</v>
      </c>
      <c r="V261" s="523">
        <v>0.0</v>
      </c>
      <c r="W261" s="523">
        <v>0.0</v>
      </c>
      <c r="X261" s="523">
        <v>0.0</v>
      </c>
      <c r="Y261" s="523">
        <v>0.0</v>
      </c>
      <c r="Z261" s="523">
        <v>0.0</v>
      </c>
      <c r="AA261" s="523">
        <v>0.0</v>
      </c>
      <c r="AB261" s="523">
        <v>0.0</v>
      </c>
      <c r="AC261" s="523">
        <v>0.0</v>
      </c>
      <c r="AD261" s="523">
        <v>0.0</v>
      </c>
      <c r="AE261" s="523">
        <v>0.0</v>
      </c>
      <c r="AF261" s="523">
        <v>0.0</v>
      </c>
      <c r="AG261" s="523">
        <v>0.0</v>
      </c>
      <c r="AH261" s="523">
        <v>0.0</v>
      </c>
      <c r="AI261" s="523">
        <v>0.0</v>
      </c>
      <c r="AJ261" s="523">
        <v>0.0</v>
      </c>
      <c r="AK261" s="523">
        <v>0.0</v>
      </c>
      <c r="AL261" s="523">
        <v>0.0</v>
      </c>
      <c r="AM261" s="523">
        <v>0.0</v>
      </c>
      <c r="AN261" s="523">
        <v>0.0</v>
      </c>
      <c r="AO261" s="523">
        <v>0.0</v>
      </c>
      <c r="AP261" s="523">
        <v>0.0</v>
      </c>
      <c r="AQ261" s="523">
        <v>0.0</v>
      </c>
      <c r="AR261" s="523">
        <v>0.0</v>
      </c>
      <c r="AS261" s="523">
        <v>0.0</v>
      </c>
      <c r="AT261" s="523">
        <v>0.0</v>
      </c>
      <c r="AU261" s="523">
        <v>0.0</v>
      </c>
      <c r="AV261" s="523">
        <v>0.0</v>
      </c>
      <c r="AW261" s="523">
        <v>0.0</v>
      </c>
      <c r="AX261" s="523">
        <v>0.0</v>
      </c>
      <c r="AY261" s="523">
        <v>0.0</v>
      </c>
      <c r="AZ261" s="523">
        <v>0.0</v>
      </c>
      <c r="BA261" s="523">
        <v>0.0</v>
      </c>
      <c r="BB261" s="523">
        <v>0.0</v>
      </c>
      <c r="BC261" s="523">
        <v>0.0</v>
      </c>
      <c r="BD261" s="523">
        <v>0.0</v>
      </c>
      <c r="BE261" s="523">
        <v>0.0</v>
      </c>
      <c r="BF261" s="509">
        <v>400.0</v>
      </c>
      <c r="BG261" s="510"/>
      <c r="BH261" s="511">
        <v>30.0</v>
      </c>
      <c r="BI261" s="512">
        <f t="shared" si="26"/>
        <v>0.02083333333</v>
      </c>
      <c r="BJ261" s="511">
        <v>70.0</v>
      </c>
      <c r="BK261" s="513"/>
      <c r="BL261" s="514">
        <f t="shared" si="27"/>
        <v>1</v>
      </c>
      <c r="BM261" s="428"/>
      <c r="BN261" s="428"/>
    </row>
    <row r="262" outlineLevel="3">
      <c r="A262" s="428"/>
      <c r="B262" s="428"/>
      <c r="C262" s="428"/>
      <c r="D262" s="428"/>
      <c r="E262" s="486">
        <v>4.0</v>
      </c>
      <c r="F262" s="529"/>
      <c r="G262" s="506"/>
      <c r="H262" s="507"/>
      <c r="I262" s="507"/>
      <c r="J262" s="523">
        <v>0.0</v>
      </c>
      <c r="K262" s="523">
        <v>0.0</v>
      </c>
      <c r="L262" s="523">
        <v>0.0</v>
      </c>
      <c r="M262" s="523">
        <v>0.0</v>
      </c>
      <c r="N262" s="523">
        <v>0.0</v>
      </c>
      <c r="O262" s="523">
        <v>0.0</v>
      </c>
      <c r="P262" s="523">
        <v>0.0</v>
      </c>
      <c r="Q262" s="523">
        <v>0.0</v>
      </c>
      <c r="R262" s="523">
        <v>0.0</v>
      </c>
      <c r="S262" s="523">
        <v>0.0</v>
      </c>
      <c r="T262" s="523">
        <v>0.0</v>
      </c>
      <c r="U262" s="523">
        <v>0.0</v>
      </c>
      <c r="V262" s="523">
        <v>0.0</v>
      </c>
      <c r="W262" s="523">
        <v>0.0</v>
      </c>
      <c r="X262" s="523">
        <v>0.0</v>
      </c>
      <c r="Y262" s="523">
        <v>0.0</v>
      </c>
      <c r="Z262" s="523">
        <v>0.0</v>
      </c>
      <c r="AA262" s="523">
        <v>0.0</v>
      </c>
      <c r="AB262" s="523">
        <v>0.0</v>
      </c>
      <c r="AC262" s="523">
        <v>0.0</v>
      </c>
      <c r="AD262" s="523">
        <v>0.0</v>
      </c>
      <c r="AE262" s="523">
        <v>0.0</v>
      </c>
      <c r="AF262" s="523">
        <v>0.0</v>
      </c>
      <c r="AG262" s="523">
        <v>0.0</v>
      </c>
      <c r="AH262" s="523">
        <v>0.0</v>
      </c>
      <c r="AI262" s="523">
        <v>0.0</v>
      </c>
      <c r="AJ262" s="523">
        <v>0.0</v>
      </c>
      <c r="AK262" s="523">
        <v>0.0</v>
      </c>
      <c r="AL262" s="523">
        <v>0.0</v>
      </c>
      <c r="AM262" s="523">
        <v>0.0</v>
      </c>
      <c r="AN262" s="523">
        <v>0.0</v>
      </c>
      <c r="AO262" s="523">
        <v>0.0</v>
      </c>
      <c r="AP262" s="523">
        <v>0.0</v>
      </c>
      <c r="AQ262" s="523">
        <v>0.0</v>
      </c>
      <c r="AR262" s="523">
        <v>0.0</v>
      </c>
      <c r="AS262" s="523">
        <v>0.0</v>
      </c>
      <c r="AT262" s="523">
        <v>0.0</v>
      </c>
      <c r="AU262" s="523">
        <v>0.0</v>
      </c>
      <c r="AV262" s="523">
        <v>0.0</v>
      </c>
      <c r="AW262" s="523">
        <v>0.0</v>
      </c>
      <c r="AX262" s="523">
        <v>0.0</v>
      </c>
      <c r="AY262" s="523">
        <v>0.0</v>
      </c>
      <c r="AZ262" s="523">
        <v>0.0</v>
      </c>
      <c r="BA262" s="523">
        <v>0.0</v>
      </c>
      <c r="BB262" s="523">
        <v>0.0</v>
      </c>
      <c r="BC262" s="523">
        <v>0.0</v>
      </c>
      <c r="BD262" s="523">
        <v>0.0</v>
      </c>
      <c r="BE262" s="523">
        <v>0.0</v>
      </c>
      <c r="BF262" s="515">
        <v>0.0</v>
      </c>
      <c r="BG262" s="510"/>
      <c r="BH262" s="511">
        <v>0.0</v>
      </c>
      <c r="BI262" s="512">
        <f t="shared" si="26"/>
        <v>0</v>
      </c>
      <c r="BJ262" s="511">
        <v>0.0</v>
      </c>
      <c r="BK262" s="513"/>
      <c r="BL262" s="514">
        <f t="shared" si="27"/>
        <v>0</v>
      </c>
      <c r="BM262" s="428"/>
      <c r="BN262" s="428"/>
    </row>
    <row r="263" outlineLevel="3">
      <c r="A263" s="428"/>
      <c r="B263" s="428"/>
      <c r="C263" s="428"/>
      <c r="D263" s="428"/>
      <c r="E263" s="486">
        <v>5.0</v>
      </c>
      <c r="F263" s="529"/>
      <c r="G263" s="506"/>
      <c r="H263" s="507"/>
      <c r="I263" s="507"/>
      <c r="J263" s="523">
        <v>0.0</v>
      </c>
      <c r="K263" s="523">
        <v>0.0</v>
      </c>
      <c r="L263" s="523">
        <v>0.0</v>
      </c>
      <c r="M263" s="523">
        <v>0.0</v>
      </c>
      <c r="N263" s="523">
        <v>0.0</v>
      </c>
      <c r="O263" s="523">
        <v>0.0</v>
      </c>
      <c r="P263" s="523">
        <v>0.0</v>
      </c>
      <c r="Q263" s="523">
        <v>0.0</v>
      </c>
      <c r="R263" s="523">
        <v>0.0</v>
      </c>
      <c r="S263" s="523">
        <v>0.0</v>
      </c>
      <c r="T263" s="523">
        <v>0.0</v>
      </c>
      <c r="U263" s="523">
        <v>0.0</v>
      </c>
      <c r="V263" s="523">
        <v>0.0</v>
      </c>
      <c r="W263" s="523">
        <v>0.0</v>
      </c>
      <c r="X263" s="523">
        <v>0.0</v>
      </c>
      <c r="Y263" s="523">
        <v>0.0</v>
      </c>
      <c r="Z263" s="523">
        <v>0.0</v>
      </c>
      <c r="AA263" s="523">
        <v>0.0</v>
      </c>
      <c r="AB263" s="523">
        <v>0.0</v>
      </c>
      <c r="AC263" s="523">
        <v>0.0</v>
      </c>
      <c r="AD263" s="523">
        <v>0.0</v>
      </c>
      <c r="AE263" s="523">
        <v>0.0</v>
      </c>
      <c r="AF263" s="523">
        <v>0.0</v>
      </c>
      <c r="AG263" s="523">
        <v>0.0</v>
      </c>
      <c r="AH263" s="523">
        <v>0.0</v>
      </c>
      <c r="AI263" s="523">
        <v>0.0</v>
      </c>
      <c r="AJ263" s="523">
        <v>0.0</v>
      </c>
      <c r="AK263" s="523">
        <v>0.0</v>
      </c>
      <c r="AL263" s="523">
        <v>0.0</v>
      </c>
      <c r="AM263" s="523">
        <v>0.0</v>
      </c>
      <c r="AN263" s="523">
        <v>0.0</v>
      </c>
      <c r="AO263" s="523">
        <v>0.0</v>
      </c>
      <c r="AP263" s="523">
        <v>0.0</v>
      </c>
      <c r="AQ263" s="523">
        <v>0.0</v>
      </c>
      <c r="AR263" s="523">
        <v>0.0</v>
      </c>
      <c r="AS263" s="523">
        <v>0.0</v>
      </c>
      <c r="AT263" s="523">
        <v>0.0</v>
      </c>
      <c r="AU263" s="523">
        <v>0.0</v>
      </c>
      <c r="AV263" s="523">
        <v>0.0</v>
      </c>
      <c r="AW263" s="523">
        <v>0.0</v>
      </c>
      <c r="AX263" s="523">
        <v>0.0</v>
      </c>
      <c r="AY263" s="523">
        <v>0.0</v>
      </c>
      <c r="AZ263" s="523">
        <v>0.0</v>
      </c>
      <c r="BA263" s="523">
        <v>0.0</v>
      </c>
      <c r="BB263" s="523">
        <v>0.0</v>
      </c>
      <c r="BC263" s="523">
        <v>0.0</v>
      </c>
      <c r="BD263" s="523">
        <v>0.0</v>
      </c>
      <c r="BE263" s="523">
        <v>0.0</v>
      </c>
      <c r="BF263" s="515">
        <v>0.0</v>
      </c>
      <c r="BG263" s="510"/>
      <c r="BH263" s="511">
        <v>0.0</v>
      </c>
      <c r="BI263" s="512">
        <f t="shared" si="26"/>
        <v>0</v>
      </c>
      <c r="BJ263" s="511">
        <v>0.0</v>
      </c>
      <c r="BK263" s="513"/>
      <c r="BL263" s="514">
        <f t="shared" si="27"/>
        <v>0</v>
      </c>
      <c r="BM263" s="428"/>
      <c r="BN263" s="428"/>
    </row>
    <row r="264" outlineLevel="3">
      <c r="A264" s="428"/>
      <c r="B264" s="428"/>
      <c r="C264" s="428"/>
      <c r="D264" s="428"/>
      <c r="E264" s="486">
        <v>6.0</v>
      </c>
      <c r="F264" s="529"/>
      <c r="G264" s="506"/>
      <c r="H264" s="507"/>
      <c r="I264" s="507"/>
      <c r="J264" s="523">
        <v>0.0</v>
      </c>
      <c r="K264" s="523">
        <v>0.0</v>
      </c>
      <c r="L264" s="523">
        <v>0.0</v>
      </c>
      <c r="M264" s="523">
        <v>0.0</v>
      </c>
      <c r="N264" s="523">
        <v>0.0</v>
      </c>
      <c r="O264" s="523">
        <v>0.0</v>
      </c>
      <c r="P264" s="523">
        <v>0.0</v>
      </c>
      <c r="Q264" s="523">
        <v>0.0</v>
      </c>
      <c r="R264" s="523">
        <v>0.0</v>
      </c>
      <c r="S264" s="523">
        <v>0.0</v>
      </c>
      <c r="T264" s="523">
        <v>0.0</v>
      </c>
      <c r="U264" s="523">
        <v>0.0</v>
      </c>
      <c r="V264" s="523">
        <v>0.0</v>
      </c>
      <c r="W264" s="523">
        <v>0.0</v>
      </c>
      <c r="X264" s="523">
        <v>0.0</v>
      </c>
      <c r="Y264" s="523">
        <v>0.0</v>
      </c>
      <c r="Z264" s="523">
        <v>0.0</v>
      </c>
      <c r="AA264" s="523">
        <v>0.0</v>
      </c>
      <c r="AB264" s="523">
        <v>0.0</v>
      </c>
      <c r="AC264" s="523">
        <v>0.0</v>
      </c>
      <c r="AD264" s="523">
        <v>0.0</v>
      </c>
      <c r="AE264" s="523">
        <v>0.0</v>
      </c>
      <c r="AF264" s="523">
        <v>0.0</v>
      </c>
      <c r="AG264" s="523">
        <v>0.0</v>
      </c>
      <c r="AH264" s="523">
        <v>0.0</v>
      </c>
      <c r="AI264" s="523">
        <v>0.0</v>
      </c>
      <c r="AJ264" s="523">
        <v>0.0</v>
      </c>
      <c r="AK264" s="523">
        <v>0.0</v>
      </c>
      <c r="AL264" s="523">
        <v>0.0</v>
      </c>
      <c r="AM264" s="523">
        <v>0.0</v>
      </c>
      <c r="AN264" s="523">
        <v>0.0</v>
      </c>
      <c r="AO264" s="523">
        <v>0.0</v>
      </c>
      <c r="AP264" s="523">
        <v>0.0</v>
      </c>
      <c r="AQ264" s="523">
        <v>0.0</v>
      </c>
      <c r="AR264" s="523">
        <v>0.0</v>
      </c>
      <c r="AS264" s="523">
        <v>0.0</v>
      </c>
      <c r="AT264" s="523">
        <v>0.0</v>
      </c>
      <c r="AU264" s="523">
        <v>0.0</v>
      </c>
      <c r="AV264" s="523">
        <v>0.0</v>
      </c>
      <c r="AW264" s="523">
        <v>0.0</v>
      </c>
      <c r="AX264" s="523">
        <v>0.0</v>
      </c>
      <c r="AY264" s="523">
        <v>0.0</v>
      </c>
      <c r="AZ264" s="523">
        <v>0.0</v>
      </c>
      <c r="BA264" s="523">
        <v>0.0</v>
      </c>
      <c r="BB264" s="523">
        <v>0.0</v>
      </c>
      <c r="BC264" s="523">
        <v>0.0</v>
      </c>
      <c r="BD264" s="523">
        <v>0.0</v>
      </c>
      <c r="BE264" s="523">
        <v>0.0</v>
      </c>
      <c r="BF264" s="515">
        <v>0.0</v>
      </c>
      <c r="BG264" s="510"/>
      <c r="BH264" s="511">
        <v>0.0</v>
      </c>
      <c r="BI264" s="512">
        <f t="shared" si="26"/>
        <v>0</v>
      </c>
      <c r="BJ264" s="511">
        <v>0.0</v>
      </c>
      <c r="BK264" s="513"/>
      <c r="BL264" s="514">
        <f t="shared" si="27"/>
        <v>0</v>
      </c>
      <c r="BM264" s="428"/>
      <c r="BN264" s="428"/>
    </row>
    <row r="265" outlineLevel="3">
      <c r="A265" s="428"/>
      <c r="B265" s="428"/>
      <c r="C265" s="428"/>
      <c r="D265" s="428"/>
      <c r="E265" s="486">
        <v>7.0</v>
      </c>
      <c r="F265" s="529"/>
      <c r="G265" s="506"/>
      <c r="H265" s="507"/>
      <c r="I265" s="507"/>
      <c r="J265" s="523">
        <v>0.0</v>
      </c>
      <c r="K265" s="523">
        <v>0.0</v>
      </c>
      <c r="L265" s="523">
        <v>0.0</v>
      </c>
      <c r="M265" s="523">
        <v>0.0</v>
      </c>
      <c r="N265" s="523">
        <v>0.0</v>
      </c>
      <c r="O265" s="523">
        <v>0.0</v>
      </c>
      <c r="P265" s="523">
        <v>0.0</v>
      </c>
      <c r="Q265" s="523">
        <v>0.0</v>
      </c>
      <c r="R265" s="523">
        <v>0.0</v>
      </c>
      <c r="S265" s="523">
        <v>0.0</v>
      </c>
      <c r="T265" s="523">
        <v>0.0</v>
      </c>
      <c r="U265" s="523">
        <v>0.0</v>
      </c>
      <c r="V265" s="523">
        <v>0.0</v>
      </c>
      <c r="W265" s="523">
        <v>0.0</v>
      </c>
      <c r="X265" s="523">
        <v>0.0</v>
      </c>
      <c r="Y265" s="523">
        <v>0.0</v>
      </c>
      <c r="Z265" s="523">
        <v>0.0</v>
      </c>
      <c r="AA265" s="523">
        <v>0.0</v>
      </c>
      <c r="AB265" s="523">
        <v>0.0</v>
      </c>
      <c r="AC265" s="523">
        <v>0.0</v>
      </c>
      <c r="AD265" s="523">
        <v>0.0</v>
      </c>
      <c r="AE265" s="523">
        <v>0.0</v>
      </c>
      <c r="AF265" s="523">
        <v>0.0</v>
      </c>
      <c r="AG265" s="523">
        <v>0.0</v>
      </c>
      <c r="AH265" s="523">
        <v>0.0</v>
      </c>
      <c r="AI265" s="523">
        <v>0.0</v>
      </c>
      <c r="AJ265" s="523">
        <v>0.0</v>
      </c>
      <c r="AK265" s="523">
        <v>0.0</v>
      </c>
      <c r="AL265" s="523">
        <v>0.0</v>
      </c>
      <c r="AM265" s="523">
        <v>0.0</v>
      </c>
      <c r="AN265" s="523">
        <v>0.0</v>
      </c>
      <c r="AO265" s="523">
        <v>0.0</v>
      </c>
      <c r="AP265" s="523">
        <v>0.0</v>
      </c>
      <c r="AQ265" s="523">
        <v>0.0</v>
      </c>
      <c r="AR265" s="523">
        <v>0.0</v>
      </c>
      <c r="AS265" s="523">
        <v>0.0</v>
      </c>
      <c r="AT265" s="523">
        <v>0.0</v>
      </c>
      <c r="AU265" s="523">
        <v>0.0</v>
      </c>
      <c r="AV265" s="523">
        <v>0.0</v>
      </c>
      <c r="AW265" s="523">
        <v>0.0</v>
      </c>
      <c r="AX265" s="523">
        <v>0.0</v>
      </c>
      <c r="AY265" s="523">
        <v>0.0</v>
      </c>
      <c r="AZ265" s="523">
        <v>0.0</v>
      </c>
      <c r="BA265" s="523">
        <v>0.0</v>
      </c>
      <c r="BB265" s="523">
        <v>0.0</v>
      </c>
      <c r="BC265" s="523">
        <v>0.0</v>
      </c>
      <c r="BD265" s="523">
        <v>0.0</v>
      </c>
      <c r="BE265" s="523">
        <v>0.0</v>
      </c>
      <c r="BF265" s="515">
        <v>0.0</v>
      </c>
      <c r="BG265" s="510"/>
      <c r="BH265" s="511">
        <v>0.0</v>
      </c>
      <c r="BI265" s="512">
        <f t="shared" si="26"/>
        <v>0</v>
      </c>
      <c r="BJ265" s="511">
        <v>0.0</v>
      </c>
      <c r="BK265" s="513"/>
      <c r="BL265" s="514">
        <f t="shared" si="27"/>
        <v>0</v>
      </c>
      <c r="BM265" s="428"/>
      <c r="BN265" s="428"/>
    </row>
    <row r="266" outlineLevel="3">
      <c r="A266" s="428"/>
      <c r="B266" s="428"/>
      <c r="C266" s="428"/>
      <c r="D266" s="428"/>
      <c r="E266" s="486">
        <v>8.0</v>
      </c>
      <c r="F266" s="529"/>
      <c r="G266" s="506"/>
      <c r="H266" s="507"/>
      <c r="I266" s="507"/>
      <c r="J266" s="523">
        <v>0.0</v>
      </c>
      <c r="K266" s="523">
        <v>0.0</v>
      </c>
      <c r="L266" s="523">
        <v>0.0</v>
      </c>
      <c r="M266" s="523">
        <v>0.0</v>
      </c>
      <c r="N266" s="523">
        <v>0.0</v>
      </c>
      <c r="O266" s="523">
        <v>0.0</v>
      </c>
      <c r="P266" s="523">
        <v>0.0</v>
      </c>
      <c r="Q266" s="523">
        <v>0.0</v>
      </c>
      <c r="R266" s="523">
        <v>0.0</v>
      </c>
      <c r="S266" s="523">
        <v>0.0</v>
      </c>
      <c r="T266" s="523">
        <v>0.0</v>
      </c>
      <c r="U266" s="523">
        <v>0.0</v>
      </c>
      <c r="V266" s="523">
        <v>0.0</v>
      </c>
      <c r="W266" s="523">
        <v>0.0</v>
      </c>
      <c r="X266" s="523">
        <v>0.0</v>
      </c>
      <c r="Y266" s="523">
        <v>0.0</v>
      </c>
      <c r="Z266" s="523">
        <v>0.0</v>
      </c>
      <c r="AA266" s="523">
        <v>0.0</v>
      </c>
      <c r="AB266" s="523">
        <v>0.0</v>
      </c>
      <c r="AC266" s="523">
        <v>0.0</v>
      </c>
      <c r="AD266" s="523">
        <v>0.0</v>
      </c>
      <c r="AE266" s="523">
        <v>0.0</v>
      </c>
      <c r="AF266" s="523">
        <v>0.0</v>
      </c>
      <c r="AG266" s="523">
        <v>0.0</v>
      </c>
      <c r="AH266" s="523">
        <v>0.0</v>
      </c>
      <c r="AI266" s="523">
        <v>0.0</v>
      </c>
      <c r="AJ266" s="523">
        <v>0.0</v>
      </c>
      <c r="AK266" s="523">
        <v>0.0</v>
      </c>
      <c r="AL266" s="523">
        <v>0.0</v>
      </c>
      <c r="AM266" s="523">
        <v>0.0</v>
      </c>
      <c r="AN266" s="523">
        <v>0.0</v>
      </c>
      <c r="AO266" s="523">
        <v>0.0</v>
      </c>
      <c r="AP266" s="523">
        <v>0.0</v>
      </c>
      <c r="AQ266" s="523">
        <v>0.0</v>
      </c>
      <c r="AR266" s="523">
        <v>0.0</v>
      </c>
      <c r="AS266" s="523">
        <v>0.0</v>
      </c>
      <c r="AT266" s="523">
        <v>0.0</v>
      </c>
      <c r="AU266" s="523">
        <v>0.0</v>
      </c>
      <c r="AV266" s="523">
        <v>0.0</v>
      </c>
      <c r="AW266" s="523">
        <v>0.0</v>
      </c>
      <c r="AX266" s="523">
        <v>0.0</v>
      </c>
      <c r="AY266" s="523">
        <v>0.0</v>
      </c>
      <c r="AZ266" s="523">
        <v>0.0</v>
      </c>
      <c r="BA266" s="523">
        <v>0.0</v>
      </c>
      <c r="BB266" s="523">
        <v>0.0</v>
      </c>
      <c r="BC266" s="523">
        <v>0.0</v>
      </c>
      <c r="BD266" s="523">
        <v>0.0</v>
      </c>
      <c r="BE266" s="523">
        <v>0.0</v>
      </c>
      <c r="BF266" s="515">
        <v>0.0</v>
      </c>
      <c r="BG266" s="510"/>
      <c r="BH266" s="511">
        <v>0.0</v>
      </c>
      <c r="BI266" s="512">
        <f t="shared" si="26"/>
        <v>0</v>
      </c>
      <c r="BJ266" s="511">
        <v>0.0</v>
      </c>
      <c r="BK266" s="513"/>
      <c r="BL266" s="514">
        <f t="shared" si="27"/>
        <v>0</v>
      </c>
      <c r="BM266" s="428"/>
      <c r="BN266" s="428"/>
    </row>
    <row r="267" outlineLevel="3">
      <c r="A267" s="428"/>
      <c r="B267" s="428"/>
      <c r="C267" s="428"/>
      <c r="D267" s="428"/>
      <c r="E267" s="486">
        <v>9.0</v>
      </c>
      <c r="F267" s="529"/>
      <c r="G267" s="506"/>
      <c r="H267" s="507"/>
      <c r="I267" s="507"/>
      <c r="J267" s="523">
        <v>0.0</v>
      </c>
      <c r="K267" s="523">
        <v>0.0</v>
      </c>
      <c r="L267" s="523">
        <v>0.0</v>
      </c>
      <c r="M267" s="523">
        <v>0.0</v>
      </c>
      <c r="N267" s="523">
        <v>0.0</v>
      </c>
      <c r="O267" s="523">
        <v>0.0</v>
      </c>
      <c r="P267" s="523">
        <v>0.0</v>
      </c>
      <c r="Q267" s="523">
        <v>0.0</v>
      </c>
      <c r="R267" s="523">
        <v>0.0</v>
      </c>
      <c r="S267" s="523">
        <v>0.0</v>
      </c>
      <c r="T267" s="523">
        <v>0.0</v>
      </c>
      <c r="U267" s="523">
        <v>0.0</v>
      </c>
      <c r="V267" s="523">
        <v>0.0</v>
      </c>
      <c r="W267" s="523">
        <v>0.0</v>
      </c>
      <c r="X267" s="523">
        <v>0.0</v>
      </c>
      <c r="Y267" s="523">
        <v>0.0</v>
      </c>
      <c r="Z267" s="523">
        <v>0.0</v>
      </c>
      <c r="AA267" s="523">
        <v>0.0</v>
      </c>
      <c r="AB267" s="523">
        <v>0.0</v>
      </c>
      <c r="AC267" s="523">
        <v>0.0</v>
      </c>
      <c r="AD267" s="523">
        <v>0.0</v>
      </c>
      <c r="AE267" s="523">
        <v>0.0</v>
      </c>
      <c r="AF267" s="523">
        <v>0.0</v>
      </c>
      <c r="AG267" s="523">
        <v>0.0</v>
      </c>
      <c r="AH267" s="523">
        <v>0.0</v>
      </c>
      <c r="AI267" s="523">
        <v>0.0</v>
      </c>
      <c r="AJ267" s="523">
        <v>0.0</v>
      </c>
      <c r="AK267" s="523">
        <v>0.0</v>
      </c>
      <c r="AL267" s="523">
        <v>0.0</v>
      </c>
      <c r="AM267" s="523">
        <v>0.0</v>
      </c>
      <c r="AN267" s="523">
        <v>0.0</v>
      </c>
      <c r="AO267" s="523">
        <v>0.0</v>
      </c>
      <c r="AP267" s="523">
        <v>0.0</v>
      </c>
      <c r="AQ267" s="523">
        <v>0.0</v>
      </c>
      <c r="AR267" s="523">
        <v>0.0</v>
      </c>
      <c r="AS267" s="523">
        <v>0.0</v>
      </c>
      <c r="AT267" s="523">
        <v>0.0</v>
      </c>
      <c r="AU267" s="523">
        <v>0.0</v>
      </c>
      <c r="AV267" s="523">
        <v>0.0</v>
      </c>
      <c r="AW267" s="523">
        <v>0.0</v>
      </c>
      <c r="AX267" s="523">
        <v>0.0</v>
      </c>
      <c r="AY267" s="523">
        <v>0.0</v>
      </c>
      <c r="AZ267" s="523">
        <v>0.0</v>
      </c>
      <c r="BA267" s="523">
        <v>0.0</v>
      </c>
      <c r="BB267" s="523">
        <v>0.0</v>
      </c>
      <c r="BC267" s="523">
        <v>0.0</v>
      </c>
      <c r="BD267" s="523">
        <v>0.0</v>
      </c>
      <c r="BE267" s="523">
        <v>0.0</v>
      </c>
      <c r="BF267" s="515">
        <v>0.0</v>
      </c>
      <c r="BG267" s="510"/>
      <c r="BH267" s="511">
        <v>0.0</v>
      </c>
      <c r="BI267" s="512">
        <f t="shared" si="26"/>
        <v>0</v>
      </c>
      <c r="BJ267" s="511">
        <v>0.0</v>
      </c>
      <c r="BK267" s="513"/>
      <c r="BL267" s="514">
        <f t="shared" si="27"/>
        <v>0</v>
      </c>
      <c r="BM267" s="428"/>
      <c r="BN267" s="428"/>
    </row>
    <row r="268" outlineLevel="3">
      <c r="A268" s="428"/>
      <c r="B268" s="428"/>
      <c r="C268" s="428"/>
      <c r="D268" s="428"/>
      <c r="E268" s="486">
        <v>10.0</v>
      </c>
      <c r="F268" s="529"/>
      <c r="G268" s="506"/>
      <c r="H268" s="507"/>
      <c r="I268" s="507"/>
      <c r="J268" s="523">
        <v>0.0</v>
      </c>
      <c r="K268" s="523">
        <v>0.0</v>
      </c>
      <c r="L268" s="523">
        <v>0.0</v>
      </c>
      <c r="M268" s="523">
        <v>0.0</v>
      </c>
      <c r="N268" s="523">
        <v>0.0</v>
      </c>
      <c r="O268" s="523">
        <v>0.0</v>
      </c>
      <c r="P268" s="523">
        <v>0.0</v>
      </c>
      <c r="Q268" s="523">
        <v>0.0</v>
      </c>
      <c r="R268" s="523">
        <v>0.0</v>
      </c>
      <c r="S268" s="523">
        <v>0.0</v>
      </c>
      <c r="T268" s="523">
        <v>0.0</v>
      </c>
      <c r="U268" s="523">
        <v>0.0</v>
      </c>
      <c r="V268" s="523">
        <v>0.0</v>
      </c>
      <c r="W268" s="523">
        <v>0.0</v>
      </c>
      <c r="X268" s="523">
        <v>0.0</v>
      </c>
      <c r="Y268" s="523">
        <v>0.0</v>
      </c>
      <c r="Z268" s="523">
        <v>0.0</v>
      </c>
      <c r="AA268" s="523">
        <v>0.0</v>
      </c>
      <c r="AB268" s="523">
        <v>0.0</v>
      </c>
      <c r="AC268" s="523">
        <v>0.0</v>
      </c>
      <c r="AD268" s="523">
        <v>0.0</v>
      </c>
      <c r="AE268" s="523">
        <v>0.0</v>
      </c>
      <c r="AF268" s="523">
        <v>0.0</v>
      </c>
      <c r="AG268" s="523">
        <v>0.0</v>
      </c>
      <c r="AH268" s="523">
        <v>0.0</v>
      </c>
      <c r="AI268" s="523">
        <v>0.0</v>
      </c>
      <c r="AJ268" s="523">
        <v>0.0</v>
      </c>
      <c r="AK268" s="523">
        <v>0.0</v>
      </c>
      <c r="AL268" s="523">
        <v>0.0</v>
      </c>
      <c r="AM268" s="523">
        <v>0.0</v>
      </c>
      <c r="AN268" s="523">
        <v>0.0</v>
      </c>
      <c r="AO268" s="523">
        <v>0.0</v>
      </c>
      <c r="AP268" s="523">
        <v>0.0</v>
      </c>
      <c r="AQ268" s="523">
        <v>0.0</v>
      </c>
      <c r="AR268" s="523">
        <v>0.0</v>
      </c>
      <c r="AS268" s="523">
        <v>0.0</v>
      </c>
      <c r="AT268" s="523">
        <v>0.0</v>
      </c>
      <c r="AU268" s="523">
        <v>0.0</v>
      </c>
      <c r="AV268" s="523">
        <v>0.0</v>
      </c>
      <c r="AW268" s="523">
        <v>0.0</v>
      </c>
      <c r="AX268" s="523">
        <v>0.0</v>
      </c>
      <c r="AY268" s="523">
        <v>0.0</v>
      </c>
      <c r="AZ268" s="523">
        <v>0.0</v>
      </c>
      <c r="BA268" s="523">
        <v>0.0</v>
      </c>
      <c r="BB268" s="523">
        <v>0.0</v>
      </c>
      <c r="BC268" s="523">
        <v>0.0</v>
      </c>
      <c r="BD268" s="523">
        <v>0.0</v>
      </c>
      <c r="BE268" s="523">
        <v>0.0</v>
      </c>
      <c r="BF268" s="515">
        <v>0.0</v>
      </c>
      <c r="BG268" s="510"/>
      <c r="BH268" s="511">
        <v>0.0</v>
      </c>
      <c r="BI268" s="512">
        <f t="shared" si="26"/>
        <v>0</v>
      </c>
      <c r="BJ268" s="511">
        <v>0.0</v>
      </c>
      <c r="BK268" s="513"/>
      <c r="BL268" s="514">
        <f t="shared" si="27"/>
        <v>0</v>
      </c>
      <c r="BM268" s="428"/>
      <c r="BN268" s="428"/>
    </row>
    <row r="269" outlineLevel="3">
      <c r="A269" s="428"/>
      <c r="B269" s="428"/>
      <c r="C269" s="428"/>
      <c r="D269" s="428"/>
      <c r="E269" s="517"/>
      <c r="F269" s="517"/>
      <c r="G269" s="517"/>
      <c r="H269" s="517"/>
      <c r="I269" s="517"/>
      <c r="J269" s="517"/>
      <c r="K269" s="517"/>
      <c r="L269" s="517"/>
      <c r="M269" s="517"/>
      <c r="N269" s="517"/>
      <c r="O269" s="517"/>
      <c r="P269" s="517"/>
      <c r="Q269" s="517"/>
      <c r="R269" s="517"/>
      <c r="S269" s="517"/>
      <c r="T269" s="517"/>
      <c r="U269" s="517"/>
      <c r="V269" s="517"/>
      <c r="W269" s="517"/>
      <c r="X269" s="517"/>
      <c r="Y269" s="517"/>
      <c r="Z269" s="517"/>
      <c r="AA269" s="517"/>
      <c r="AB269" s="517"/>
      <c r="AC269" s="517"/>
      <c r="AD269" s="517"/>
      <c r="AE269" s="517"/>
      <c r="AF269" s="517"/>
      <c r="AG269" s="517"/>
      <c r="AH269" s="517"/>
      <c r="AI269" s="517"/>
      <c r="AJ269" s="517"/>
      <c r="AK269" s="517"/>
      <c r="AL269" s="517"/>
      <c r="AM269" s="517"/>
      <c r="AN269" s="517"/>
      <c r="AO269" s="517"/>
      <c r="AP269" s="517"/>
      <c r="AQ269" s="517"/>
      <c r="AR269" s="517"/>
      <c r="AS269" s="517"/>
      <c r="AT269" s="517"/>
      <c r="AU269" s="517"/>
      <c r="AV269" s="517"/>
      <c r="AW269" s="517"/>
      <c r="AX269" s="517"/>
      <c r="AY269" s="517"/>
      <c r="AZ269" s="517"/>
      <c r="BA269" s="517"/>
      <c r="BB269" s="517"/>
      <c r="BC269" s="517"/>
      <c r="BD269" s="517"/>
      <c r="BE269" s="517"/>
      <c r="BF269" s="517"/>
      <c r="BG269" s="517"/>
      <c r="BH269" s="517"/>
      <c r="BI269" s="517"/>
      <c r="BJ269" s="517"/>
      <c r="BK269" s="517"/>
      <c r="BL269" s="517"/>
      <c r="BM269" s="428"/>
      <c r="BN269" s="428"/>
    </row>
    <row r="270" outlineLevel="3">
      <c r="A270" s="428"/>
      <c r="B270" s="428"/>
      <c r="C270" s="428"/>
      <c r="D270" s="428"/>
      <c r="E270" s="428"/>
      <c r="F270" s="428"/>
      <c r="G270" s="428"/>
      <c r="H270" s="428"/>
      <c r="I270" s="428"/>
      <c r="J270" s="428"/>
      <c r="K270" s="428"/>
      <c r="L270" s="428"/>
      <c r="M270" s="428"/>
      <c r="N270" s="428"/>
      <c r="O270" s="428"/>
      <c r="P270" s="428"/>
      <c r="Q270" s="428"/>
      <c r="R270" s="428"/>
      <c r="S270" s="428"/>
      <c r="T270" s="428"/>
      <c r="U270" s="428"/>
      <c r="V270" s="428"/>
      <c r="W270" s="428"/>
      <c r="X270" s="428"/>
      <c r="Y270" s="428"/>
      <c r="Z270" s="428"/>
      <c r="AA270" s="428"/>
      <c r="AB270" s="428"/>
      <c r="AC270" s="428"/>
      <c r="AD270" s="428"/>
      <c r="AE270" s="428"/>
      <c r="AF270" s="428"/>
      <c r="AG270" s="428"/>
      <c r="AH270" s="428"/>
      <c r="AI270" s="428"/>
      <c r="AJ270" s="428"/>
      <c r="AK270" s="428"/>
      <c r="AL270" s="428"/>
      <c r="AM270" s="428"/>
      <c r="AN270" s="428"/>
      <c r="AO270" s="428"/>
      <c r="AP270" s="428"/>
      <c r="AQ270" s="428"/>
      <c r="AR270" s="428"/>
      <c r="AS270" s="428"/>
      <c r="AT270" s="428"/>
      <c r="AU270" s="428"/>
      <c r="AV270" s="428"/>
      <c r="AW270" s="428"/>
      <c r="AX270" s="428"/>
      <c r="AY270" s="428"/>
      <c r="AZ270" s="428"/>
      <c r="BA270" s="428"/>
      <c r="BB270" s="428"/>
      <c r="BC270" s="428"/>
      <c r="BD270" s="428"/>
      <c r="BE270" s="428"/>
      <c r="BF270" s="428"/>
      <c r="BG270" s="428"/>
      <c r="BH270" s="428"/>
      <c r="BI270" s="428"/>
      <c r="BJ270" s="428"/>
      <c r="BK270" s="428"/>
      <c r="BL270" s="428"/>
      <c r="BM270" s="428"/>
      <c r="BN270" s="428"/>
    </row>
    <row r="271" ht="7.5" customHeight="1" outlineLevel="2">
      <c r="A271" s="428"/>
      <c r="B271" s="428"/>
      <c r="C271" s="428"/>
      <c r="D271" s="428"/>
      <c r="E271" s="428"/>
      <c r="F271" s="428"/>
      <c r="G271" s="428"/>
      <c r="H271" s="428"/>
      <c r="I271" s="428"/>
      <c r="J271" s="428"/>
      <c r="K271" s="428"/>
      <c r="L271" s="428"/>
      <c r="M271" s="428"/>
      <c r="N271" s="428"/>
      <c r="O271" s="428"/>
      <c r="P271" s="428"/>
      <c r="Q271" s="428"/>
      <c r="R271" s="428"/>
      <c r="S271" s="428"/>
      <c r="T271" s="428"/>
      <c r="U271" s="428"/>
      <c r="V271" s="428"/>
      <c r="W271" s="428"/>
      <c r="X271" s="428"/>
      <c r="Y271" s="428"/>
      <c r="Z271" s="428"/>
      <c r="AA271" s="428"/>
      <c r="AB271" s="428"/>
      <c r="AC271" s="428"/>
      <c r="AD271" s="428"/>
      <c r="AE271" s="428"/>
      <c r="AF271" s="428"/>
      <c r="AG271" s="428"/>
      <c r="AH271" s="428"/>
      <c r="AI271" s="428"/>
      <c r="AJ271" s="428"/>
      <c r="AK271" s="428"/>
      <c r="AL271" s="428"/>
      <c r="AM271" s="428"/>
      <c r="AN271" s="428"/>
      <c r="AO271" s="428"/>
      <c r="AP271" s="428"/>
      <c r="AQ271" s="428"/>
      <c r="AR271" s="428"/>
      <c r="AS271" s="428"/>
      <c r="AT271" s="428"/>
      <c r="AU271" s="428"/>
      <c r="AV271" s="428"/>
      <c r="AW271" s="428"/>
      <c r="AX271" s="428"/>
      <c r="AY271" s="428"/>
      <c r="AZ271" s="428"/>
      <c r="BA271" s="428"/>
      <c r="BB271" s="428"/>
      <c r="BC271" s="428"/>
      <c r="BD271" s="428"/>
      <c r="BE271" s="428"/>
      <c r="BF271" s="428"/>
      <c r="BG271" s="428"/>
      <c r="BH271" s="428"/>
      <c r="BI271" s="428"/>
      <c r="BJ271" s="428"/>
      <c r="BK271" s="428"/>
      <c r="BL271" s="428"/>
      <c r="BM271" s="428"/>
      <c r="BN271" s="428"/>
    </row>
    <row r="272" outlineLevel="2">
      <c r="A272" s="428"/>
      <c r="B272" s="428"/>
      <c r="C272" s="478"/>
      <c r="D272" s="479" t="s">
        <v>203</v>
      </c>
      <c r="E272" s="181"/>
      <c r="F272" s="480" t="s">
        <v>301</v>
      </c>
      <c r="G272" s="480" t="s">
        <v>302</v>
      </c>
      <c r="H272" s="480" t="s">
        <v>188</v>
      </c>
      <c r="I272" s="480" t="s">
        <v>177</v>
      </c>
      <c r="J272" s="481" t="s">
        <v>206</v>
      </c>
      <c r="K272" s="428"/>
      <c r="L272" s="428"/>
      <c r="M272" s="428"/>
      <c r="N272" s="428"/>
      <c r="O272" s="428"/>
      <c r="P272" s="428"/>
      <c r="Q272" s="428"/>
      <c r="R272" s="428"/>
      <c r="S272" s="428"/>
      <c r="T272" s="428"/>
      <c r="U272" s="428"/>
      <c r="V272" s="428"/>
      <c r="W272" s="428"/>
      <c r="X272" s="428"/>
      <c r="Y272" s="428"/>
      <c r="Z272" s="428"/>
      <c r="AA272" s="428"/>
      <c r="AB272" s="428"/>
      <c r="AC272" s="428"/>
      <c r="AD272" s="428"/>
      <c r="AE272" s="428"/>
      <c r="AF272" s="428"/>
      <c r="AG272" s="428"/>
      <c r="AH272" s="428"/>
      <c r="AI272" s="428"/>
      <c r="AJ272" s="428"/>
      <c r="AK272" s="428"/>
      <c r="AL272" s="428"/>
      <c r="AM272" s="428"/>
      <c r="AN272" s="428"/>
      <c r="AO272" s="428"/>
      <c r="AP272" s="428"/>
      <c r="AQ272" s="428"/>
      <c r="AR272" s="428"/>
      <c r="AS272" s="428"/>
      <c r="AT272" s="428"/>
      <c r="AU272" s="428"/>
      <c r="AV272" s="428"/>
      <c r="AW272" s="428"/>
      <c r="AX272" s="428"/>
      <c r="AY272" s="428"/>
      <c r="AZ272" s="428"/>
      <c r="BA272" s="428"/>
      <c r="BB272" s="428"/>
      <c r="BC272" s="428"/>
      <c r="BD272" s="428"/>
      <c r="BE272" s="428"/>
      <c r="BF272" s="482" t="s">
        <v>207</v>
      </c>
      <c r="BG272" s="428"/>
      <c r="BH272" s="483"/>
      <c r="BI272" s="484" t="s">
        <v>191</v>
      </c>
      <c r="BJ272" s="485"/>
      <c r="BK272" s="486" t="s">
        <v>177</v>
      </c>
      <c r="BL272" s="468" t="s">
        <v>208</v>
      </c>
      <c r="BM272" s="428"/>
      <c r="BN272" s="428"/>
    </row>
    <row r="273" outlineLevel="2">
      <c r="A273" s="428"/>
      <c r="B273" s="428"/>
      <c r="C273" s="428"/>
      <c r="D273" s="487" t="s">
        <v>190</v>
      </c>
      <c r="E273" s="181"/>
      <c r="F273" s="488" t="s">
        <v>303</v>
      </c>
      <c r="G273" s="488" t="s">
        <v>304</v>
      </c>
      <c r="H273" s="489">
        <v>0.0</v>
      </c>
      <c r="I273" s="490">
        <v>0.0</v>
      </c>
      <c r="J273" s="491" t="str">
        <f>IFERROR(I273/H273)</f>
        <v/>
      </c>
      <c r="K273" s="428"/>
      <c r="L273" s="428"/>
      <c r="M273" s="428"/>
      <c r="N273" s="428"/>
      <c r="O273" s="428"/>
      <c r="P273" s="428"/>
      <c r="Q273" s="428"/>
      <c r="R273" s="428"/>
      <c r="S273" s="428"/>
      <c r="T273" s="428"/>
      <c r="U273" s="428"/>
      <c r="V273" s="428"/>
      <c r="W273" s="428"/>
      <c r="X273" s="428"/>
      <c r="Y273" s="428"/>
      <c r="Z273" s="428"/>
      <c r="AA273" s="428"/>
      <c r="AB273" s="428"/>
      <c r="AC273" s="428"/>
      <c r="AD273" s="428"/>
      <c r="AE273" s="428"/>
      <c r="AF273" s="428"/>
      <c r="AG273" s="428"/>
      <c r="AH273" s="428"/>
      <c r="AI273" s="428"/>
      <c r="AJ273" s="428"/>
      <c r="AK273" s="428"/>
      <c r="AL273" s="428"/>
      <c r="AM273" s="428"/>
      <c r="AN273" s="428"/>
      <c r="AO273" s="428"/>
      <c r="AP273" s="428"/>
      <c r="AQ273" s="428"/>
      <c r="AR273" s="428"/>
      <c r="AS273" s="428"/>
      <c r="AT273" s="428"/>
      <c r="AU273" s="428"/>
      <c r="AV273" s="428"/>
      <c r="AW273" s="428"/>
      <c r="AX273" s="428"/>
      <c r="AY273" s="428"/>
      <c r="AZ273" s="428"/>
      <c r="BA273" s="428"/>
      <c r="BB273" s="428"/>
      <c r="BC273" s="428"/>
      <c r="BD273" s="428"/>
      <c r="BE273" s="428"/>
      <c r="BF273" s="492">
        <f>SUM(BF278:BF287)</f>
        <v>0</v>
      </c>
      <c r="BG273" s="428"/>
      <c r="BH273" s="493" t="s">
        <v>211</v>
      </c>
      <c r="BI273" s="519"/>
      <c r="BJ273" s="495" t="str">
        <f>if(BL273=1,"1","0")</f>
        <v>0</v>
      </c>
      <c r="BK273" s="496">
        <v>0.0</v>
      </c>
      <c r="BL273" s="520">
        <f>AVERAGE(BI278:BI287)</f>
        <v>0</v>
      </c>
      <c r="BM273" s="428"/>
      <c r="BN273" s="428"/>
    </row>
    <row r="274" ht="7.5" customHeight="1" outlineLevel="3">
      <c r="A274" s="428"/>
      <c r="B274" s="428"/>
      <c r="C274" s="428"/>
      <c r="D274" s="428"/>
      <c r="E274" s="428"/>
      <c r="F274" s="428"/>
      <c r="G274" s="428"/>
      <c r="H274" s="428"/>
      <c r="I274" s="428"/>
      <c r="J274" s="428"/>
      <c r="K274" s="428"/>
      <c r="L274" s="428"/>
      <c r="M274" s="428"/>
      <c r="N274" s="428"/>
      <c r="O274" s="428"/>
      <c r="P274" s="428"/>
      <c r="Q274" s="428"/>
      <c r="R274" s="428"/>
      <c r="S274" s="428"/>
      <c r="T274" s="428"/>
      <c r="U274" s="428"/>
      <c r="V274" s="428"/>
      <c r="W274" s="428"/>
      <c r="X274" s="428"/>
      <c r="Y274" s="428"/>
      <c r="Z274" s="428"/>
      <c r="AA274" s="428"/>
      <c r="AB274" s="428"/>
      <c r="AC274" s="428"/>
      <c r="AD274" s="428"/>
      <c r="AE274" s="428"/>
      <c r="AF274" s="428"/>
      <c r="AG274" s="428"/>
      <c r="AH274" s="428"/>
      <c r="AI274" s="428"/>
      <c r="AJ274" s="428"/>
      <c r="AK274" s="428"/>
      <c r="AL274" s="428"/>
      <c r="AM274" s="428"/>
      <c r="AN274" s="428"/>
      <c r="AO274" s="428"/>
      <c r="AP274" s="428"/>
      <c r="AQ274" s="428"/>
      <c r="AR274" s="428"/>
      <c r="AS274" s="428"/>
      <c r="AT274" s="428"/>
      <c r="AU274" s="428"/>
      <c r="AV274" s="428"/>
      <c r="AW274" s="428"/>
      <c r="AX274" s="428"/>
      <c r="AY274" s="428"/>
      <c r="AZ274" s="428"/>
      <c r="BA274" s="428"/>
      <c r="BB274" s="428"/>
      <c r="BC274" s="428"/>
      <c r="BD274" s="428"/>
      <c r="BE274" s="428"/>
      <c r="BF274" s="428"/>
      <c r="BG274" s="428"/>
      <c r="BH274" s="428"/>
      <c r="BI274" s="428"/>
      <c r="BJ274" s="428"/>
      <c r="BK274" s="428"/>
      <c r="BL274" s="428"/>
      <c r="BM274" s="428"/>
      <c r="BN274" s="428"/>
    </row>
    <row r="275" outlineLevel="3">
      <c r="A275" s="428"/>
      <c r="B275" s="428"/>
      <c r="C275" s="428"/>
      <c r="D275" s="428"/>
      <c r="E275" s="498" t="s">
        <v>212</v>
      </c>
      <c r="F275" s="499" t="s">
        <v>213</v>
      </c>
      <c r="G275" s="498" t="s">
        <v>214</v>
      </c>
      <c r="H275" s="521"/>
      <c r="I275" s="521"/>
      <c r="J275" s="500"/>
      <c r="K275" s="182"/>
      <c r="L275" s="182"/>
      <c r="M275" s="182"/>
      <c r="N275" s="182"/>
      <c r="O275" s="182"/>
      <c r="P275" s="182"/>
      <c r="Q275" s="182"/>
      <c r="R275" s="182"/>
      <c r="S275" s="182"/>
      <c r="T275" s="182"/>
      <c r="U275" s="182"/>
      <c r="V275" s="182"/>
      <c r="W275" s="182"/>
      <c r="X275" s="182"/>
      <c r="Y275" s="182"/>
      <c r="Z275" s="182"/>
      <c r="AA275" s="182"/>
      <c r="AB275" s="182"/>
      <c r="AC275" s="182"/>
      <c r="AD275" s="182"/>
      <c r="AE275" s="182"/>
      <c r="AF275" s="182"/>
      <c r="AG275" s="182"/>
      <c r="AH275" s="182"/>
      <c r="AI275" s="182"/>
      <c r="AJ275" s="182"/>
      <c r="AK275" s="182"/>
      <c r="AL275" s="182"/>
      <c r="AM275" s="182"/>
      <c r="AN275" s="182"/>
      <c r="AO275" s="182"/>
      <c r="AP275" s="182"/>
      <c r="AQ275" s="182"/>
      <c r="AR275" s="182"/>
      <c r="AS275" s="182"/>
      <c r="AT275" s="182"/>
      <c r="AU275" s="182"/>
      <c r="AV275" s="182"/>
      <c r="AW275" s="182"/>
      <c r="AX275" s="182"/>
      <c r="AY275" s="182"/>
      <c r="AZ275" s="182"/>
      <c r="BA275" s="182"/>
      <c r="BB275" s="182"/>
      <c r="BC275" s="182"/>
      <c r="BD275" s="182"/>
      <c r="BE275" s="181"/>
      <c r="BF275" s="501" t="s">
        <v>187</v>
      </c>
      <c r="BG275" s="479" t="s">
        <v>217</v>
      </c>
      <c r="BH275" s="182"/>
      <c r="BI275" s="182"/>
      <c r="BJ275" s="181"/>
      <c r="BK275" s="501" t="s">
        <v>167</v>
      </c>
      <c r="BL275" s="501" t="s">
        <v>218</v>
      </c>
      <c r="BM275" s="428"/>
      <c r="BN275" s="428"/>
    </row>
    <row r="276" outlineLevel="3">
      <c r="A276" s="428"/>
      <c r="B276" s="428"/>
      <c r="C276" s="428"/>
      <c r="D276" s="428"/>
      <c r="E276" s="199"/>
      <c r="F276" s="199"/>
      <c r="G276" s="199"/>
      <c r="H276" s="199"/>
      <c r="I276" s="199"/>
      <c r="J276" s="502" t="s">
        <v>219</v>
      </c>
      <c r="K276" s="182"/>
      <c r="L276" s="182"/>
      <c r="M276" s="181"/>
      <c r="N276" s="502" t="s">
        <v>220</v>
      </c>
      <c r="O276" s="182"/>
      <c r="P276" s="182"/>
      <c r="Q276" s="181"/>
      <c r="R276" s="502" t="s">
        <v>221</v>
      </c>
      <c r="S276" s="182"/>
      <c r="T276" s="182"/>
      <c r="U276" s="181"/>
      <c r="V276" s="502" t="s">
        <v>222</v>
      </c>
      <c r="W276" s="182"/>
      <c r="X276" s="182"/>
      <c r="Y276" s="181"/>
      <c r="Z276" s="502" t="s">
        <v>223</v>
      </c>
      <c r="AA276" s="182"/>
      <c r="AB276" s="182"/>
      <c r="AC276" s="181"/>
      <c r="AD276" s="502" t="s">
        <v>224</v>
      </c>
      <c r="AE276" s="182"/>
      <c r="AF276" s="182"/>
      <c r="AG276" s="181"/>
      <c r="AH276" s="502" t="s">
        <v>225</v>
      </c>
      <c r="AI276" s="182"/>
      <c r="AJ276" s="182"/>
      <c r="AK276" s="181"/>
      <c r="AL276" s="502" t="s">
        <v>226</v>
      </c>
      <c r="AM276" s="182"/>
      <c r="AN276" s="182"/>
      <c r="AO276" s="181"/>
      <c r="AP276" s="502" t="s">
        <v>227</v>
      </c>
      <c r="AQ276" s="182"/>
      <c r="AR276" s="182"/>
      <c r="AS276" s="181"/>
      <c r="AT276" s="502" t="s">
        <v>228</v>
      </c>
      <c r="AU276" s="182"/>
      <c r="AV276" s="182"/>
      <c r="AW276" s="181"/>
      <c r="AX276" s="502" t="s">
        <v>229</v>
      </c>
      <c r="AY276" s="182"/>
      <c r="AZ276" s="182"/>
      <c r="BA276" s="181"/>
      <c r="BB276" s="502" t="s">
        <v>230</v>
      </c>
      <c r="BC276" s="182"/>
      <c r="BD276" s="182"/>
      <c r="BE276" s="181"/>
      <c r="BF276" s="199"/>
      <c r="BG276" s="503" t="s">
        <v>231</v>
      </c>
      <c r="BH276" s="504" t="s">
        <v>232</v>
      </c>
      <c r="BI276" s="503" t="s">
        <v>233</v>
      </c>
      <c r="BJ276" s="504" t="s">
        <v>234</v>
      </c>
      <c r="BK276" s="199"/>
      <c r="BL276" s="199"/>
      <c r="BM276" s="428"/>
      <c r="BN276" s="428"/>
    </row>
    <row r="277" outlineLevel="3">
      <c r="A277" s="428"/>
      <c r="B277" s="428"/>
      <c r="C277" s="428"/>
      <c r="D277" s="428"/>
      <c r="E277" s="183"/>
      <c r="F277" s="183"/>
      <c r="G277" s="183"/>
      <c r="H277" s="183"/>
      <c r="I277" s="183"/>
      <c r="J277" s="505">
        <v>1.0</v>
      </c>
      <c r="K277" s="505">
        <v>2.0</v>
      </c>
      <c r="L277" s="505">
        <v>3.0</v>
      </c>
      <c r="M277" s="505">
        <v>4.0</v>
      </c>
      <c r="N277" s="505">
        <v>1.0</v>
      </c>
      <c r="O277" s="505">
        <v>2.0</v>
      </c>
      <c r="P277" s="505">
        <v>3.0</v>
      </c>
      <c r="Q277" s="505">
        <v>4.0</v>
      </c>
      <c r="R277" s="505">
        <v>1.0</v>
      </c>
      <c r="S277" s="505">
        <v>2.0</v>
      </c>
      <c r="T277" s="505">
        <v>3.0</v>
      </c>
      <c r="U277" s="505">
        <v>4.0</v>
      </c>
      <c r="V277" s="505">
        <v>1.0</v>
      </c>
      <c r="W277" s="505">
        <v>2.0</v>
      </c>
      <c r="X277" s="505">
        <v>3.0</v>
      </c>
      <c r="Y277" s="505">
        <v>4.0</v>
      </c>
      <c r="Z277" s="505">
        <v>1.0</v>
      </c>
      <c r="AA277" s="505">
        <v>2.0</v>
      </c>
      <c r="AB277" s="505">
        <v>3.0</v>
      </c>
      <c r="AC277" s="505">
        <v>4.0</v>
      </c>
      <c r="AD277" s="505">
        <v>1.0</v>
      </c>
      <c r="AE277" s="505">
        <v>2.0</v>
      </c>
      <c r="AF277" s="505">
        <v>3.0</v>
      </c>
      <c r="AG277" s="505">
        <v>4.0</v>
      </c>
      <c r="AH277" s="505">
        <v>1.0</v>
      </c>
      <c r="AI277" s="505">
        <v>2.0</v>
      </c>
      <c r="AJ277" s="505">
        <v>3.0</v>
      </c>
      <c r="AK277" s="505">
        <v>4.0</v>
      </c>
      <c r="AL277" s="505">
        <v>1.0</v>
      </c>
      <c r="AM277" s="505">
        <v>2.0</v>
      </c>
      <c r="AN277" s="505">
        <v>3.0</v>
      </c>
      <c r="AO277" s="505">
        <v>4.0</v>
      </c>
      <c r="AP277" s="505">
        <v>1.0</v>
      </c>
      <c r="AQ277" s="505">
        <v>2.0</v>
      </c>
      <c r="AR277" s="505">
        <v>3.0</v>
      </c>
      <c r="AS277" s="505">
        <v>4.0</v>
      </c>
      <c r="AT277" s="505">
        <v>1.0</v>
      </c>
      <c r="AU277" s="505">
        <v>2.0</v>
      </c>
      <c r="AV277" s="505">
        <v>3.0</v>
      </c>
      <c r="AW277" s="505">
        <v>4.0</v>
      </c>
      <c r="AX277" s="505">
        <v>1.0</v>
      </c>
      <c r="AY277" s="505">
        <v>2.0</v>
      </c>
      <c r="AZ277" s="505">
        <v>3.0</v>
      </c>
      <c r="BA277" s="505">
        <v>4.0</v>
      </c>
      <c r="BB277" s="505">
        <v>1.0</v>
      </c>
      <c r="BC277" s="505">
        <v>2.0</v>
      </c>
      <c r="BD277" s="505">
        <v>3.0</v>
      </c>
      <c r="BE277" s="505">
        <v>4.0</v>
      </c>
      <c r="BF277" s="183"/>
      <c r="BG277" s="183"/>
      <c r="BH277" s="183"/>
      <c r="BI277" s="183"/>
      <c r="BJ277" s="183"/>
      <c r="BK277" s="183"/>
      <c r="BL277" s="183"/>
      <c r="BM277" s="428"/>
      <c r="BN277" s="428"/>
    </row>
    <row r="278" outlineLevel="3">
      <c r="A278" s="428"/>
      <c r="B278" s="428"/>
      <c r="C278" s="428"/>
      <c r="D278" s="428"/>
      <c r="E278" s="486">
        <v>1.0</v>
      </c>
      <c r="F278" s="528"/>
      <c r="G278" s="506"/>
      <c r="H278" s="507"/>
      <c r="I278" s="507"/>
      <c r="J278" s="523">
        <v>0.0</v>
      </c>
      <c r="K278" s="523">
        <v>0.0</v>
      </c>
      <c r="L278" s="523">
        <v>0.0</v>
      </c>
      <c r="M278" s="523">
        <v>0.0</v>
      </c>
      <c r="N278" s="523">
        <v>0.0</v>
      </c>
      <c r="O278" s="523">
        <v>0.0</v>
      </c>
      <c r="P278" s="523">
        <v>0.0</v>
      </c>
      <c r="Q278" s="523">
        <v>0.0</v>
      </c>
      <c r="R278" s="523">
        <v>0.0</v>
      </c>
      <c r="S278" s="523">
        <v>0.0</v>
      </c>
      <c r="T278" s="523">
        <v>0.0</v>
      </c>
      <c r="U278" s="523">
        <v>0.0</v>
      </c>
      <c r="V278" s="523">
        <v>0.0</v>
      </c>
      <c r="W278" s="523">
        <v>0.0</v>
      </c>
      <c r="X278" s="523">
        <v>0.0</v>
      </c>
      <c r="Y278" s="523">
        <v>0.0</v>
      </c>
      <c r="Z278" s="523">
        <v>0.0</v>
      </c>
      <c r="AA278" s="523">
        <v>0.0</v>
      </c>
      <c r="AB278" s="523">
        <v>0.0</v>
      </c>
      <c r="AC278" s="523">
        <v>0.0</v>
      </c>
      <c r="AD278" s="523">
        <v>0.0</v>
      </c>
      <c r="AE278" s="523">
        <v>0.0</v>
      </c>
      <c r="AF278" s="523">
        <v>0.0</v>
      </c>
      <c r="AG278" s="523">
        <v>0.0</v>
      </c>
      <c r="AH278" s="523">
        <v>0.0</v>
      </c>
      <c r="AI278" s="523">
        <v>0.0</v>
      </c>
      <c r="AJ278" s="523">
        <v>0.0</v>
      </c>
      <c r="AK278" s="523">
        <v>0.0</v>
      </c>
      <c r="AL278" s="523">
        <v>0.0</v>
      </c>
      <c r="AM278" s="523">
        <v>0.0</v>
      </c>
      <c r="AN278" s="523">
        <v>0.0</v>
      </c>
      <c r="AO278" s="523">
        <v>0.0</v>
      </c>
      <c r="AP278" s="523">
        <v>0.0</v>
      </c>
      <c r="AQ278" s="523">
        <v>0.0</v>
      </c>
      <c r="AR278" s="523">
        <v>0.0</v>
      </c>
      <c r="AS278" s="523">
        <v>0.0</v>
      </c>
      <c r="AT278" s="523">
        <v>0.0</v>
      </c>
      <c r="AU278" s="523">
        <v>0.0</v>
      </c>
      <c r="AV278" s="523">
        <v>0.0</v>
      </c>
      <c r="AW278" s="523">
        <v>0.0</v>
      </c>
      <c r="AX278" s="523">
        <v>0.0</v>
      </c>
      <c r="AY278" s="523">
        <v>0.0</v>
      </c>
      <c r="AZ278" s="523">
        <v>0.0</v>
      </c>
      <c r="BA278" s="523">
        <v>0.0</v>
      </c>
      <c r="BB278" s="523">
        <v>0.0</v>
      </c>
      <c r="BC278" s="523">
        <v>0.0</v>
      </c>
      <c r="BD278" s="523">
        <v>0.0</v>
      </c>
      <c r="BE278" s="523">
        <v>0.0</v>
      </c>
      <c r="BF278" s="515">
        <v>0.0</v>
      </c>
      <c r="BG278" s="510"/>
      <c r="BH278" s="511">
        <v>0.0</v>
      </c>
      <c r="BI278" s="512">
        <f t="shared" ref="BI278:BI287" si="28">iferror(AVERAGE(J278:BE278))</f>
        <v>0</v>
      </c>
      <c r="BJ278" s="511">
        <v>0.0</v>
      </c>
      <c r="BK278" s="513"/>
      <c r="BL278" s="514">
        <f>iferror((BH278+BJ278)/100)</f>
        <v>0</v>
      </c>
      <c r="BM278" s="428"/>
      <c r="BN278" s="428"/>
    </row>
    <row r="279" outlineLevel="3">
      <c r="A279" s="428"/>
      <c r="B279" s="428"/>
      <c r="C279" s="428"/>
      <c r="D279" s="428"/>
      <c r="E279" s="486">
        <v>2.0</v>
      </c>
      <c r="F279" s="529"/>
      <c r="G279" s="506"/>
      <c r="H279" s="507"/>
      <c r="I279" s="507"/>
      <c r="J279" s="523">
        <v>0.0</v>
      </c>
      <c r="K279" s="523">
        <v>0.0</v>
      </c>
      <c r="L279" s="523">
        <v>0.0</v>
      </c>
      <c r="M279" s="523">
        <v>0.0</v>
      </c>
      <c r="N279" s="523">
        <v>0.0</v>
      </c>
      <c r="O279" s="523">
        <v>0.0</v>
      </c>
      <c r="P279" s="523">
        <v>0.0</v>
      </c>
      <c r="Q279" s="523">
        <v>0.0</v>
      </c>
      <c r="R279" s="523">
        <v>0.0</v>
      </c>
      <c r="S279" s="523">
        <v>0.0</v>
      </c>
      <c r="T279" s="523">
        <v>0.0</v>
      </c>
      <c r="U279" s="523">
        <v>0.0</v>
      </c>
      <c r="V279" s="523">
        <v>0.0</v>
      </c>
      <c r="W279" s="523">
        <v>0.0</v>
      </c>
      <c r="X279" s="523">
        <v>0.0</v>
      </c>
      <c r="Y279" s="523">
        <v>0.0</v>
      </c>
      <c r="Z279" s="523">
        <v>0.0</v>
      </c>
      <c r="AA279" s="523">
        <v>0.0</v>
      </c>
      <c r="AB279" s="523">
        <v>0.0</v>
      </c>
      <c r="AC279" s="523">
        <v>0.0</v>
      </c>
      <c r="AD279" s="523">
        <v>0.0</v>
      </c>
      <c r="AE279" s="523">
        <v>0.0</v>
      </c>
      <c r="AF279" s="523">
        <v>0.0</v>
      </c>
      <c r="AG279" s="523">
        <v>0.0</v>
      </c>
      <c r="AH279" s="523">
        <v>0.0</v>
      </c>
      <c r="AI279" s="523">
        <v>0.0</v>
      </c>
      <c r="AJ279" s="523">
        <v>0.0</v>
      </c>
      <c r="AK279" s="523">
        <v>0.0</v>
      </c>
      <c r="AL279" s="523">
        <v>0.0</v>
      </c>
      <c r="AM279" s="523">
        <v>0.0</v>
      </c>
      <c r="AN279" s="523">
        <v>0.0</v>
      </c>
      <c r="AO279" s="523">
        <v>0.0</v>
      </c>
      <c r="AP279" s="523">
        <v>0.0</v>
      </c>
      <c r="AQ279" s="523">
        <v>0.0</v>
      </c>
      <c r="AR279" s="523">
        <v>0.0</v>
      </c>
      <c r="AS279" s="523">
        <v>0.0</v>
      </c>
      <c r="AT279" s="523">
        <v>0.0</v>
      </c>
      <c r="AU279" s="523">
        <v>0.0</v>
      </c>
      <c r="AV279" s="523">
        <v>0.0</v>
      </c>
      <c r="AW279" s="523">
        <v>0.0</v>
      </c>
      <c r="AX279" s="523">
        <v>0.0</v>
      </c>
      <c r="AY279" s="523">
        <v>0.0</v>
      </c>
      <c r="AZ279" s="523">
        <v>0.0</v>
      </c>
      <c r="BA279" s="523">
        <v>0.0</v>
      </c>
      <c r="BB279" s="523">
        <v>0.0</v>
      </c>
      <c r="BC279" s="523">
        <v>0.0</v>
      </c>
      <c r="BD279" s="523">
        <v>0.0</v>
      </c>
      <c r="BE279" s="523">
        <v>0.0</v>
      </c>
      <c r="BF279" s="515">
        <v>0.0</v>
      </c>
      <c r="BG279" s="510"/>
      <c r="BH279" s="511">
        <v>0.0</v>
      </c>
      <c r="BI279" s="512">
        <f t="shared" si="28"/>
        <v>0</v>
      </c>
      <c r="BJ279" s="511">
        <v>0.0</v>
      </c>
      <c r="BK279" s="513"/>
      <c r="BL279" s="514">
        <f t="shared" ref="BL279:BL287" si="29">(BH279+BJ279)/100</f>
        <v>0</v>
      </c>
      <c r="BM279" s="428"/>
      <c r="BN279" s="428"/>
    </row>
    <row r="280" outlineLevel="3">
      <c r="A280" s="428"/>
      <c r="B280" s="428"/>
      <c r="C280" s="248" t="s">
        <v>235</v>
      </c>
      <c r="D280" s="428"/>
      <c r="E280" s="486">
        <v>3.0</v>
      </c>
      <c r="F280" s="529"/>
      <c r="G280" s="506"/>
      <c r="H280" s="507"/>
      <c r="I280" s="507"/>
      <c r="J280" s="523">
        <v>0.0</v>
      </c>
      <c r="K280" s="523">
        <v>0.0</v>
      </c>
      <c r="L280" s="523">
        <v>0.0</v>
      </c>
      <c r="M280" s="523">
        <v>0.0</v>
      </c>
      <c r="N280" s="523">
        <v>0.0</v>
      </c>
      <c r="O280" s="523">
        <v>0.0</v>
      </c>
      <c r="P280" s="523">
        <v>0.0</v>
      </c>
      <c r="Q280" s="523">
        <v>0.0</v>
      </c>
      <c r="R280" s="523">
        <v>0.0</v>
      </c>
      <c r="S280" s="523">
        <v>0.0</v>
      </c>
      <c r="T280" s="523">
        <v>0.0</v>
      </c>
      <c r="U280" s="523">
        <v>0.0</v>
      </c>
      <c r="V280" s="523">
        <v>0.0</v>
      </c>
      <c r="W280" s="523">
        <v>0.0</v>
      </c>
      <c r="X280" s="523">
        <v>0.0</v>
      </c>
      <c r="Y280" s="523">
        <v>0.0</v>
      </c>
      <c r="Z280" s="523">
        <v>0.0</v>
      </c>
      <c r="AA280" s="523">
        <v>0.0</v>
      </c>
      <c r="AB280" s="523">
        <v>0.0</v>
      </c>
      <c r="AC280" s="523">
        <v>0.0</v>
      </c>
      <c r="AD280" s="523">
        <v>0.0</v>
      </c>
      <c r="AE280" s="523">
        <v>0.0</v>
      </c>
      <c r="AF280" s="523">
        <v>0.0</v>
      </c>
      <c r="AG280" s="523">
        <v>0.0</v>
      </c>
      <c r="AH280" s="523">
        <v>0.0</v>
      </c>
      <c r="AI280" s="523">
        <v>0.0</v>
      </c>
      <c r="AJ280" s="523">
        <v>0.0</v>
      </c>
      <c r="AK280" s="523">
        <v>0.0</v>
      </c>
      <c r="AL280" s="523">
        <v>0.0</v>
      </c>
      <c r="AM280" s="523">
        <v>0.0</v>
      </c>
      <c r="AN280" s="523">
        <v>0.0</v>
      </c>
      <c r="AO280" s="523">
        <v>0.0</v>
      </c>
      <c r="AP280" s="523">
        <v>0.0</v>
      </c>
      <c r="AQ280" s="523">
        <v>0.0</v>
      </c>
      <c r="AR280" s="523">
        <v>0.0</v>
      </c>
      <c r="AS280" s="523">
        <v>0.0</v>
      </c>
      <c r="AT280" s="523">
        <v>0.0</v>
      </c>
      <c r="AU280" s="523">
        <v>0.0</v>
      </c>
      <c r="AV280" s="523">
        <v>0.0</v>
      </c>
      <c r="AW280" s="523">
        <v>0.0</v>
      </c>
      <c r="AX280" s="523">
        <v>0.0</v>
      </c>
      <c r="AY280" s="523">
        <v>0.0</v>
      </c>
      <c r="AZ280" s="523">
        <v>0.0</v>
      </c>
      <c r="BA280" s="523">
        <v>0.0</v>
      </c>
      <c r="BB280" s="523">
        <v>0.0</v>
      </c>
      <c r="BC280" s="523">
        <v>0.0</v>
      </c>
      <c r="BD280" s="523">
        <v>0.0</v>
      </c>
      <c r="BE280" s="523">
        <v>0.0</v>
      </c>
      <c r="BF280" s="515">
        <v>0.0</v>
      </c>
      <c r="BG280" s="510"/>
      <c r="BH280" s="511">
        <v>0.0</v>
      </c>
      <c r="BI280" s="512">
        <f t="shared" si="28"/>
        <v>0</v>
      </c>
      <c r="BJ280" s="511">
        <v>0.0</v>
      </c>
      <c r="BK280" s="513"/>
      <c r="BL280" s="514">
        <f t="shared" si="29"/>
        <v>0</v>
      </c>
      <c r="BM280" s="428"/>
      <c r="BN280" s="428"/>
    </row>
    <row r="281" outlineLevel="3">
      <c r="A281" s="428"/>
      <c r="B281" s="428"/>
      <c r="C281" s="428"/>
      <c r="D281" s="428"/>
      <c r="E281" s="486">
        <v>4.0</v>
      </c>
      <c r="F281" s="529"/>
      <c r="G281" s="506"/>
      <c r="H281" s="507"/>
      <c r="I281" s="507"/>
      <c r="J281" s="523">
        <v>0.0</v>
      </c>
      <c r="K281" s="523">
        <v>0.0</v>
      </c>
      <c r="L281" s="523">
        <v>0.0</v>
      </c>
      <c r="M281" s="523">
        <v>0.0</v>
      </c>
      <c r="N281" s="523">
        <v>0.0</v>
      </c>
      <c r="O281" s="523">
        <v>0.0</v>
      </c>
      <c r="P281" s="523">
        <v>0.0</v>
      </c>
      <c r="Q281" s="523">
        <v>0.0</v>
      </c>
      <c r="R281" s="523">
        <v>0.0</v>
      </c>
      <c r="S281" s="523">
        <v>0.0</v>
      </c>
      <c r="T281" s="523">
        <v>0.0</v>
      </c>
      <c r="U281" s="523">
        <v>0.0</v>
      </c>
      <c r="V281" s="523">
        <v>0.0</v>
      </c>
      <c r="W281" s="523">
        <v>0.0</v>
      </c>
      <c r="X281" s="523">
        <v>0.0</v>
      </c>
      <c r="Y281" s="523">
        <v>0.0</v>
      </c>
      <c r="Z281" s="523">
        <v>0.0</v>
      </c>
      <c r="AA281" s="523">
        <v>0.0</v>
      </c>
      <c r="AB281" s="523">
        <v>0.0</v>
      </c>
      <c r="AC281" s="523">
        <v>0.0</v>
      </c>
      <c r="AD281" s="523">
        <v>0.0</v>
      </c>
      <c r="AE281" s="523">
        <v>0.0</v>
      </c>
      <c r="AF281" s="523">
        <v>0.0</v>
      </c>
      <c r="AG281" s="523">
        <v>0.0</v>
      </c>
      <c r="AH281" s="523">
        <v>0.0</v>
      </c>
      <c r="AI281" s="523">
        <v>0.0</v>
      </c>
      <c r="AJ281" s="523">
        <v>0.0</v>
      </c>
      <c r="AK281" s="523">
        <v>0.0</v>
      </c>
      <c r="AL281" s="523">
        <v>0.0</v>
      </c>
      <c r="AM281" s="523">
        <v>0.0</v>
      </c>
      <c r="AN281" s="523">
        <v>0.0</v>
      </c>
      <c r="AO281" s="523">
        <v>0.0</v>
      </c>
      <c r="AP281" s="523">
        <v>0.0</v>
      </c>
      <c r="AQ281" s="523">
        <v>0.0</v>
      </c>
      <c r="AR281" s="523">
        <v>0.0</v>
      </c>
      <c r="AS281" s="523">
        <v>0.0</v>
      </c>
      <c r="AT281" s="523">
        <v>0.0</v>
      </c>
      <c r="AU281" s="523">
        <v>0.0</v>
      </c>
      <c r="AV281" s="523">
        <v>0.0</v>
      </c>
      <c r="AW281" s="523">
        <v>0.0</v>
      </c>
      <c r="AX281" s="523">
        <v>0.0</v>
      </c>
      <c r="AY281" s="523">
        <v>0.0</v>
      </c>
      <c r="AZ281" s="523">
        <v>0.0</v>
      </c>
      <c r="BA281" s="523">
        <v>0.0</v>
      </c>
      <c r="BB281" s="523">
        <v>0.0</v>
      </c>
      <c r="BC281" s="523">
        <v>0.0</v>
      </c>
      <c r="BD281" s="523">
        <v>0.0</v>
      </c>
      <c r="BE281" s="523">
        <v>0.0</v>
      </c>
      <c r="BF281" s="515">
        <v>0.0</v>
      </c>
      <c r="BG281" s="510"/>
      <c r="BH281" s="511">
        <v>0.0</v>
      </c>
      <c r="BI281" s="512">
        <f t="shared" si="28"/>
        <v>0</v>
      </c>
      <c r="BJ281" s="511">
        <v>0.0</v>
      </c>
      <c r="BK281" s="513"/>
      <c r="BL281" s="514">
        <f t="shared" si="29"/>
        <v>0</v>
      </c>
      <c r="BM281" s="428"/>
      <c r="BN281" s="428"/>
    </row>
    <row r="282" outlineLevel="3">
      <c r="A282" s="428"/>
      <c r="B282" s="428"/>
      <c r="C282" s="428"/>
      <c r="D282" s="428"/>
      <c r="E282" s="486">
        <v>5.0</v>
      </c>
      <c r="F282" s="529"/>
      <c r="G282" s="506"/>
      <c r="H282" s="507"/>
      <c r="I282" s="507"/>
      <c r="J282" s="523">
        <v>0.0</v>
      </c>
      <c r="K282" s="523">
        <v>0.0</v>
      </c>
      <c r="L282" s="523">
        <v>0.0</v>
      </c>
      <c r="M282" s="523">
        <v>0.0</v>
      </c>
      <c r="N282" s="523">
        <v>0.0</v>
      </c>
      <c r="O282" s="523">
        <v>0.0</v>
      </c>
      <c r="P282" s="523">
        <v>0.0</v>
      </c>
      <c r="Q282" s="523">
        <v>0.0</v>
      </c>
      <c r="R282" s="523">
        <v>0.0</v>
      </c>
      <c r="S282" s="523">
        <v>0.0</v>
      </c>
      <c r="T282" s="523">
        <v>0.0</v>
      </c>
      <c r="U282" s="523">
        <v>0.0</v>
      </c>
      <c r="V282" s="523">
        <v>0.0</v>
      </c>
      <c r="W282" s="523">
        <v>0.0</v>
      </c>
      <c r="X282" s="523">
        <v>0.0</v>
      </c>
      <c r="Y282" s="523">
        <v>0.0</v>
      </c>
      <c r="Z282" s="523">
        <v>0.0</v>
      </c>
      <c r="AA282" s="523">
        <v>0.0</v>
      </c>
      <c r="AB282" s="523">
        <v>0.0</v>
      </c>
      <c r="AC282" s="523">
        <v>0.0</v>
      </c>
      <c r="AD282" s="523">
        <v>0.0</v>
      </c>
      <c r="AE282" s="523">
        <v>0.0</v>
      </c>
      <c r="AF282" s="523">
        <v>0.0</v>
      </c>
      <c r="AG282" s="523">
        <v>0.0</v>
      </c>
      <c r="AH282" s="523">
        <v>0.0</v>
      </c>
      <c r="AI282" s="523">
        <v>0.0</v>
      </c>
      <c r="AJ282" s="523">
        <v>0.0</v>
      </c>
      <c r="AK282" s="523">
        <v>0.0</v>
      </c>
      <c r="AL282" s="523">
        <v>0.0</v>
      </c>
      <c r="AM282" s="523">
        <v>0.0</v>
      </c>
      <c r="AN282" s="523">
        <v>0.0</v>
      </c>
      <c r="AO282" s="523">
        <v>0.0</v>
      </c>
      <c r="AP282" s="523">
        <v>0.0</v>
      </c>
      <c r="AQ282" s="523">
        <v>0.0</v>
      </c>
      <c r="AR282" s="523">
        <v>0.0</v>
      </c>
      <c r="AS282" s="523">
        <v>0.0</v>
      </c>
      <c r="AT282" s="523">
        <v>0.0</v>
      </c>
      <c r="AU282" s="523">
        <v>0.0</v>
      </c>
      <c r="AV282" s="523">
        <v>0.0</v>
      </c>
      <c r="AW282" s="523">
        <v>0.0</v>
      </c>
      <c r="AX282" s="523">
        <v>0.0</v>
      </c>
      <c r="AY282" s="523">
        <v>0.0</v>
      </c>
      <c r="AZ282" s="523">
        <v>0.0</v>
      </c>
      <c r="BA282" s="523">
        <v>0.0</v>
      </c>
      <c r="BB282" s="523">
        <v>0.0</v>
      </c>
      <c r="BC282" s="523">
        <v>0.0</v>
      </c>
      <c r="BD282" s="523">
        <v>0.0</v>
      </c>
      <c r="BE282" s="523">
        <v>0.0</v>
      </c>
      <c r="BF282" s="515">
        <v>0.0</v>
      </c>
      <c r="BG282" s="510"/>
      <c r="BH282" s="511">
        <v>0.0</v>
      </c>
      <c r="BI282" s="512">
        <f t="shared" si="28"/>
        <v>0</v>
      </c>
      <c r="BJ282" s="511">
        <v>0.0</v>
      </c>
      <c r="BK282" s="513"/>
      <c r="BL282" s="514">
        <f t="shared" si="29"/>
        <v>0</v>
      </c>
      <c r="BM282" s="428"/>
      <c r="BN282" s="428"/>
    </row>
    <row r="283" outlineLevel="3">
      <c r="A283" s="428"/>
      <c r="B283" s="428"/>
      <c r="C283" s="428"/>
      <c r="D283" s="428"/>
      <c r="E283" s="486">
        <v>6.0</v>
      </c>
      <c r="F283" s="529"/>
      <c r="G283" s="506"/>
      <c r="H283" s="507"/>
      <c r="I283" s="507"/>
      <c r="J283" s="523">
        <v>0.0</v>
      </c>
      <c r="K283" s="523">
        <v>0.0</v>
      </c>
      <c r="L283" s="523">
        <v>0.0</v>
      </c>
      <c r="M283" s="523">
        <v>0.0</v>
      </c>
      <c r="N283" s="523">
        <v>0.0</v>
      </c>
      <c r="O283" s="523">
        <v>0.0</v>
      </c>
      <c r="P283" s="523">
        <v>0.0</v>
      </c>
      <c r="Q283" s="523">
        <v>0.0</v>
      </c>
      <c r="R283" s="523">
        <v>0.0</v>
      </c>
      <c r="S283" s="523">
        <v>0.0</v>
      </c>
      <c r="T283" s="523">
        <v>0.0</v>
      </c>
      <c r="U283" s="523">
        <v>0.0</v>
      </c>
      <c r="V283" s="523">
        <v>0.0</v>
      </c>
      <c r="W283" s="523">
        <v>0.0</v>
      </c>
      <c r="X283" s="523">
        <v>0.0</v>
      </c>
      <c r="Y283" s="523">
        <v>0.0</v>
      </c>
      <c r="Z283" s="523">
        <v>0.0</v>
      </c>
      <c r="AA283" s="523">
        <v>0.0</v>
      </c>
      <c r="AB283" s="523">
        <v>0.0</v>
      </c>
      <c r="AC283" s="523">
        <v>0.0</v>
      </c>
      <c r="AD283" s="523">
        <v>0.0</v>
      </c>
      <c r="AE283" s="523">
        <v>0.0</v>
      </c>
      <c r="AF283" s="523">
        <v>0.0</v>
      </c>
      <c r="AG283" s="523">
        <v>0.0</v>
      </c>
      <c r="AH283" s="523">
        <v>0.0</v>
      </c>
      <c r="AI283" s="523">
        <v>0.0</v>
      </c>
      <c r="AJ283" s="523">
        <v>0.0</v>
      </c>
      <c r="AK283" s="523">
        <v>0.0</v>
      </c>
      <c r="AL283" s="523">
        <v>0.0</v>
      </c>
      <c r="AM283" s="523">
        <v>0.0</v>
      </c>
      <c r="AN283" s="523">
        <v>0.0</v>
      </c>
      <c r="AO283" s="523">
        <v>0.0</v>
      </c>
      <c r="AP283" s="523">
        <v>0.0</v>
      </c>
      <c r="AQ283" s="523">
        <v>0.0</v>
      </c>
      <c r="AR283" s="523">
        <v>0.0</v>
      </c>
      <c r="AS283" s="523">
        <v>0.0</v>
      </c>
      <c r="AT283" s="523">
        <v>0.0</v>
      </c>
      <c r="AU283" s="523">
        <v>0.0</v>
      </c>
      <c r="AV283" s="523">
        <v>0.0</v>
      </c>
      <c r="AW283" s="523">
        <v>0.0</v>
      </c>
      <c r="AX283" s="523">
        <v>0.0</v>
      </c>
      <c r="AY283" s="523">
        <v>0.0</v>
      </c>
      <c r="AZ283" s="523">
        <v>0.0</v>
      </c>
      <c r="BA283" s="523">
        <v>0.0</v>
      </c>
      <c r="BB283" s="523">
        <v>0.0</v>
      </c>
      <c r="BC283" s="523">
        <v>0.0</v>
      </c>
      <c r="BD283" s="523">
        <v>0.0</v>
      </c>
      <c r="BE283" s="523">
        <v>0.0</v>
      </c>
      <c r="BF283" s="515">
        <v>0.0</v>
      </c>
      <c r="BG283" s="510"/>
      <c r="BH283" s="511">
        <v>0.0</v>
      </c>
      <c r="BI283" s="512">
        <f t="shared" si="28"/>
        <v>0</v>
      </c>
      <c r="BJ283" s="511">
        <v>0.0</v>
      </c>
      <c r="BK283" s="513"/>
      <c r="BL283" s="514">
        <f t="shared" si="29"/>
        <v>0</v>
      </c>
      <c r="BM283" s="428"/>
      <c r="BN283" s="428"/>
    </row>
    <row r="284" outlineLevel="3">
      <c r="A284" s="428"/>
      <c r="B284" s="428"/>
      <c r="C284" s="428"/>
      <c r="D284" s="428"/>
      <c r="E284" s="486">
        <v>7.0</v>
      </c>
      <c r="F284" s="529"/>
      <c r="G284" s="506"/>
      <c r="H284" s="507"/>
      <c r="I284" s="507"/>
      <c r="J284" s="523">
        <v>0.0</v>
      </c>
      <c r="K284" s="523">
        <v>0.0</v>
      </c>
      <c r="L284" s="523">
        <v>0.0</v>
      </c>
      <c r="M284" s="523">
        <v>0.0</v>
      </c>
      <c r="N284" s="523">
        <v>0.0</v>
      </c>
      <c r="O284" s="523">
        <v>0.0</v>
      </c>
      <c r="P284" s="523">
        <v>0.0</v>
      </c>
      <c r="Q284" s="523">
        <v>0.0</v>
      </c>
      <c r="R284" s="523">
        <v>0.0</v>
      </c>
      <c r="S284" s="523">
        <v>0.0</v>
      </c>
      <c r="T284" s="523">
        <v>0.0</v>
      </c>
      <c r="U284" s="523">
        <v>0.0</v>
      </c>
      <c r="V284" s="523">
        <v>0.0</v>
      </c>
      <c r="W284" s="523">
        <v>0.0</v>
      </c>
      <c r="X284" s="523">
        <v>0.0</v>
      </c>
      <c r="Y284" s="523">
        <v>0.0</v>
      </c>
      <c r="Z284" s="523">
        <v>0.0</v>
      </c>
      <c r="AA284" s="523">
        <v>0.0</v>
      </c>
      <c r="AB284" s="523">
        <v>0.0</v>
      </c>
      <c r="AC284" s="523">
        <v>0.0</v>
      </c>
      <c r="AD284" s="523">
        <v>0.0</v>
      </c>
      <c r="AE284" s="523">
        <v>0.0</v>
      </c>
      <c r="AF284" s="523">
        <v>0.0</v>
      </c>
      <c r="AG284" s="523">
        <v>0.0</v>
      </c>
      <c r="AH284" s="523">
        <v>0.0</v>
      </c>
      <c r="AI284" s="523">
        <v>0.0</v>
      </c>
      <c r="AJ284" s="523">
        <v>0.0</v>
      </c>
      <c r="AK284" s="523">
        <v>0.0</v>
      </c>
      <c r="AL284" s="523">
        <v>0.0</v>
      </c>
      <c r="AM284" s="523">
        <v>0.0</v>
      </c>
      <c r="AN284" s="523">
        <v>0.0</v>
      </c>
      <c r="AO284" s="523">
        <v>0.0</v>
      </c>
      <c r="AP284" s="523">
        <v>0.0</v>
      </c>
      <c r="AQ284" s="523">
        <v>0.0</v>
      </c>
      <c r="AR284" s="523">
        <v>0.0</v>
      </c>
      <c r="AS284" s="523">
        <v>0.0</v>
      </c>
      <c r="AT284" s="523">
        <v>0.0</v>
      </c>
      <c r="AU284" s="523">
        <v>0.0</v>
      </c>
      <c r="AV284" s="523">
        <v>0.0</v>
      </c>
      <c r="AW284" s="523">
        <v>0.0</v>
      </c>
      <c r="AX284" s="523">
        <v>0.0</v>
      </c>
      <c r="AY284" s="523">
        <v>0.0</v>
      </c>
      <c r="AZ284" s="523">
        <v>0.0</v>
      </c>
      <c r="BA284" s="523">
        <v>0.0</v>
      </c>
      <c r="BB284" s="523">
        <v>0.0</v>
      </c>
      <c r="BC284" s="523">
        <v>0.0</v>
      </c>
      <c r="BD284" s="523">
        <v>0.0</v>
      </c>
      <c r="BE284" s="523">
        <v>0.0</v>
      </c>
      <c r="BF284" s="515">
        <v>0.0</v>
      </c>
      <c r="BG284" s="510"/>
      <c r="BH284" s="511">
        <v>0.0</v>
      </c>
      <c r="BI284" s="512">
        <f t="shared" si="28"/>
        <v>0</v>
      </c>
      <c r="BJ284" s="511">
        <v>0.0</v>
      </c>
      <c r="BK284" s="513"/>
      <c r="BL284" s="514">
        <f t="shared" si="29"/>
        <v>0</v>
      </c>
      <c r="BM284" s="428"/>
      <c r="BN284" s="428"/>
    </row>
    <row r="285" outlineLevel="3">
      <c r="A285" s="428"/>
      <c r="B285" s="428"/>
      <c r="C285" s="428"/>
      <c r="D285" s="428"/>
      <c r="E285" s="486">
        <v>8.0</v>
      </c>
      <c r="F285" s="529"/>
      <c r="G285" s="506"/>
      <c r="H285" s="507"/>
      <c r="I285" s="507"/>
      <c r="J285" s="523">
        <v>0.0</v>
      </c>
      <c r="K285" s="523">
        <v>0.0</v>
      </c>
      <c r="L285" s="523">
        <v>0.0</v>
      </c>
      <c r="M285" s="523">
        <v>0.0</v>
      </c>
      <c r="N285" s="523">
        <v>0.0</v>
      </c>
      <c r="O285" s="523">
        <v>0.0</v>
      </c>
      <c r="P285" s="523">
        <v>0.0</v>
      </c>
      <c r="Q285" s="523">
        <v>0.0</v>
      </c>
      <c r="R285" s="523">
        <v>0.0</v>
      </c>
      <c r="S285" s="523">
        <v>0.0</v>
      </c>
      <c r="T285" s="523">
        <v>0.0</v>
      </c>
      <c r="U285" s="523">
        <v>0.0</v>
      </c>
      <c r="V285" s="523">
        <v>0.0</v>
      </c>
      <c r="W285" s="523">
        <v>0.0</v>
      </c>
      <c r="X285" s="523">
        <v>0.0</v>
      </c>
      <c r="Y285" s="523">
        <v>0.0</v>
      </c>
      <c r="Z285" s="523">
        <v>0.0</v>
      </c>
      <c r="AA285" s="523">
        <v>0.0</v>
      </c>
      <c r="AB285" s="523">
        <v>0.0</v>
      </c>
      <c r="AC285" s="523">
        <v>0.0</v>
      </c>
      <c r="AD285" s="523">
        <v>0.0</v>
      </c>
      <c r="AE285" s="523">
        <v>0.0</v>
      </c>
      <c r="AF285" s="523">
        <v>0.0</v>
      </c>
      <c r="AG285" s="523">
        <v>0.0</v>
      </c>
      <c r="AH285" s="523">
        <v>0.0</v>
      </c>
      <c r="AI285" s="523">
        <v>0.0</v>
      </c>
      <c r="AJ285" s="523">
        <v>0.0</v>
      </c>
      <c r="AK285" s="523">
        <v>0.0</v>
      </c>
      <c r="AL285" s="523">
        <v>0.0</v>
      </c>
      <c r="AM285" s="523">
        <v>0.0</v>
      </c>
      <c r="AN285" s="523">
        <v>0.0</v>
      </c>
      <c r="AO285" s="523">
        <v>0.0</v>
      </c>
      <c r="AP285" s="523">
        <v>0.0</v>
      </c>
      <c r="AQ285" s="523">
        <v>0.0</v>
      </c>
      <c r="AR285" s="523">
        <v>0.0</v>
      </c>
      <c r="AS285" s="523">
        <v>0.0</v>
      </c>
      <c r="AT285" s="523">
        <v>0.0</v>
      </c>
      <c r="AU285" s="523">
        <v>0.0</v>
      </c>
      <c r="AV285" s="523">
        <v>0.0</v>
      </c>
      <c r="AW285" s="523">
        <v>0.0</v>
      </c>
      <c r="AX285" s="523">
        <v>0.0</v>
      </c>
      <c r="AY285" s="523">
        <v>0.0</v>
      </c>
      <c r="AZ285" s="523">
        <v>0.0</v>
      </c>
      <c r="BA285" s="523">
        <v>0.0</v>
      </c>
      <c r="BB285" s="523">
        <v>0.0</v>
      </c>
      <c r="BC285" s="523">
        <v>0.0</v>
      </c>
      <c r="BD285" s="523">
        <v>0.0</v>
      </c>
      <c r="BE285" s="523">
        <v>0.0</v>
      </c>
      <c r="BF285" s="515">
        <v>0.0</v>
      </c>
      <c r="BG285" s="510"/>
      <c r="BH285" s="511">
        <v>0.0</v>
      </c>
      <c r="BI285" s="512">
        <f t="shared" si="28"/>
        <v>0</v>
      </c>
      <c r="BJ285" s="511">
        <v>0.0</v>
      </c>
      <c r="BK285" s="513"/>
      <c r="BL285" s="514">
        <f t="shared" si="29"/>
        <v>0</v>
      </c>
      <c r="BM285" s="428"/>
      <c r="BN285" s="428"/>
    </row>
    <row r="286" outlineLevel="3">
      <c r="A286" s="428"/>
      <c r="B286" s="428"/>
      <c r="C286" s="428"/>
      <c r="D286" s="428"/>
      <c r="E286" s="486">
        <v>9.0</v>
      </c>
      <c r="F286" s="529"/>
      <c r="G286" s="506"/>
      <c r="H286" s="507"/>
      <c r="I286" s="507"/>
      <c r="J286" s="523">
        <v>0.0</v>
      </c>
      <c r="K286" s="523">
        <v>0.0</v>
      </c>
      <c r="L286" s="523">
        <v>0.0</v>
      </c>
      <c r="M286" s="523">
        <v>0.0</v>
      </c>
      <c r="N286" s="523">
        <v>0.0</v>
      </c>
      <c r="O286" s="523">
        <v>0.0</v>
      </c>
      <c r="P286" s="523">
        <v>0.0</v>
      </c>
      <c r="Q286" s="523">
        <v>0.0</v>
      </c>
      <c r="R286" s="523">
        <v>0.0</v>
      </c>
      <c r="S286" s="523">
        <v>0.0</v>
      </c>
      <c r="T286" s="523">
        <v>0.0</v>
      </c>
      <c r="U286" s="523">
        <v>0.0</v>
      </c>
      <c r="V286" s="523">
        <v>0.0</v>
      </c>
      <c r="W286" s="523">
        <v>0.0</v>
      </c>
      <c r="X286" s="523">
        <v>0.0</v>
      </c>
      <c r="Y286" s="523">
        <v>0.0</v>
      </c>
      <c r="Z286" s="523">
        <v>0.0</v>
      </c>
      <c r="AA286" s="523">
        <v>0.0</v>
      </c>
      <c r="AB286" s="523">
        <v>0.0</v>
      </c>
      <c r="AC286" s="523">
        <v>0.0</v>
      </c>
      <c r="AD286" s="523">
        <v>0.0</v>
      </c>
      <c r="AE286" s="523">
        <v>0.0</v>
      </c>
      <c r="AF286" s="523">
        <v>0.0</v>
      </c>
      <c r="AG286" s="523">
        <v>0.0</v>
      </c>
      <c r="AH286" s="523">
        <v>0.0</v>
      </c>
      <c r="AI286" s="523">
        <v>0.0</v>
      </c>
      <c r="AJ286" s="523">
        <v>0.0</v>
      </c>
      <c r="AK286" s="523">
        <v>0.0</v>
      </c>
      <c r="AL286" s="523">
        <v>0.0</v>
      </c>
      <c r="AM286" s="523">
        <v>0.0</v>
      </c>
      <c r="AN286" s="523">
        <v>0.0</v>
      </c>
      <c r="AO286" s="523">
        <v>0.0</v>
      </c>
      <c r="AP286" s="523">
        <v>0.0</v>
      </c>
      <c r="AQ286" s="523">
        <v>0.0</v>
      </c>
      <c r="AR286" s="523">
        <v>0.0</v>
      </c>
      <c r="AS286" s="523">
        <v>0.0</v>
      </c>
      <c r="AT286" s="523">
        <v>0.0</v>
      </c>
      <c r="AU286" s="523">
        <v>0.0</v>
      </c>
      <c r="AV286" s="523">
        <v>0.0</v>
      </c>
      <c r="AW286" s="523">
        <v>0.0</v>
      </c>
      <c r="AX286" s="523">
        <v>0.0</v>
      </c>
      <c r="AY286" s="523">
        <v>0.0</v>
      </c>
      <c r="AZ286" s="523">
        <v>0.0</v>
      </c>
      <c r="BA286" s="523">
        <v>0.0</v>
      </c>
      <c r="BB286" s="523">
        <v>0.0</v>
      </c>
      <c r="BC286" s="523">
        <v>0.0</v>
      </c>
      <c r="BD286" s="523">
        <v>0.0</v>
      </c>
      <c r="BE286" s="523">
        <v>0.0</v>
      </c>
      <c r="BF286" s="515">
        <v>0.0</v>
      </c>
      <c r="BG286" s="510"/>
      <c r="BH286" s="511">
        <v>0.0</v>
      </c>
      <c r="BI286" s="512">
        <f t="shared" si="28"/>
        <v>0</v>
      </c>
      <c r="BJ286" s="511">
        <v>0.0</v>
      </c>
      <c r="BK286" s="513"/>
      <c r="BL286" s="514">
        <f t="shared" si="29"/>
        <v>0</v>
      </c>
      <c r="BM286" s="428"/>
      <c r="BN286" s="428"/>
    </row>
    <row r="287" outlineLevel="3">
      <c r="A287" s="428"/>
      <c r="B287" s="428"/>
      <c r="C287" s="428"/>
      <c r="D287" s="428"/>
      <c r="E287" s="486">
        <v>10.0</v>
      </c>
      <c r="F287" s="529"/>
      <c r="G287" s="506"/>
      <c r="H287" s="507"/>
      <c r="I287" s="507"/>
      <c r="J287" s="523">
        <v>0.0</v>
      </c>
      <c r="K287" s="523">
        <v>0.0</v>
      </c>
      <c r="L287" s="523">
        <v>0.0</v>
      </c>
      <c r="M287" s="523">
        <v>0.0</v>
      </c>
      <c r="N287" s="523">
        <v>0.0</v>
      </c>
      <c r="O287" s="523">
        <v>0.0</v>
      </c>
      <c r="P287" s="523">
        <v>0.0</v>
      </c>
      <c r="Q287" s="523">
        <v>0.0</v>
      </c>
      <c r="R287" s="523">
        <v>0.0</v>
      </c>
      <c r="S287" s="523">
        <v>0.0</v>
      </c>
      <c r="T287" s="523">
        <v>0.0</v>
      </c>
      <c r="U287" s="523">
        <v>0.0</v>
      </c>
      <c r="V287" s="523">
        <v>0.0</v>
      </c>
      <c r="W287" s="523">
        <v>0.0</v>
      </c>
      <c r="X287" s="523">
        <v>0.0</v>
      </c>
      <c r="Y287" s="523">
        <v>0.0</v>
      </c>
      <c r="Z287" s="523">
        <v>0.0</v>
      </c>
      <c r="AA287" s="523">
        <v>0.0</v>
      </c>
      <c r="AB287" s="523">
        <v>0.0</v>
      </c>
      <c r="AC287" s="523">
        <v>0.0</v>
      </c>
      <c r="AD287" s="523">
        <v>0.0</v>
      </c>
      <c r="AE287" s="523">
        <v>0.0</v>
      </c>
      <c r="AF287" s="523">
        <v>0.0</v>
      </c>
      <c r="AG287" s="523">
        <v>0.0</v>
      </c>
      <c r="AH287" s="523">
        <v>0.0</v>
      </c>
      <c r="AI287" s="523">
        <v>0.0</v>
      </c>
      <c r="AJ287" s="523">
        <v>0.0</v>
      </c>
      <c r="AK287" s="523">
        <v>0.0</v>
      </c>
      <c r="AL287" s="523">
        <v>0.0</v>
      </c>
      <c r="AM287" s="523">
        <v>0.0</v>
      </c>
      <c r="AN287" s="523">
        <v>0.0</v>
      </c>
      <c r="AO287" s="523">
        <v>0.0</v>
      </c>
      <c r="AP287" s="523">
        <v>0.0</v>
      </c>
      <c r="AQ287" s="523">
        <v>0.0</v>
      </c>
      <c r="AR287" s="523">
        <v>0.0</v>
      </c>
      <c r="AS287" s="523">
        <v>0.0</v>
      </c>
      <c r="AT287" s="523">
        <v>0.0</v>
      </c>
      <c r="AU287" s="523">
        <v>0.0</v>
      </c>
      <c r="AV287" s="523">
        <v>0.0</v>
      </c>
      <c r="AW287" s="523">
        <v>0.0</v>
      </c>
      <c r="AX287" s="523">
        <v>0.0</v>
      </c>
      <c r="AY287" s="523">
        <v>0.0</v>
      </c>
      <c r="AZ287" s="523">
        <v>0.0</v>
      </c>
      <c r="BA287" s="523">
        <v>0.0</v>
      </c>
      <c r="BB287" s="523">
        <v>0.0</v>
      </c>
      <c r="BC287" s="523">
        <v>0.0</v>
      </c>
      <c r="BD287" s="523">
        <v>0.0</v>
      </c>
      <c r="BE287" s="523">
        <v>0.0</v>
      </c>
      <c r="BF287" s="515">
        <v>0.0</v>
      </c>
      <c r="BG287" s="510"/>
      <c r="BH287" s="511">
        <v>0.0</v>
      </c>
      <c r="BI287" s="512">
        <f t="shared" si="28"/>
        <v>0</v>
      </c>
      <c r="BJ287" s="511">
        <v>0.0</v>
      </c>
      <c r="BK287" s="513"/>
      <c r="BL287" s="514">
        <f t="shared" si="29"/>
        <v>0</v>
      </c>
      <c r="BM287" s="428"/>
      <c r="BN287" s="428"/>
    </row>
    <row r="288" outlineLevel="3">
      <c r="A288" s="428"/>
      <c r="B288" s="428"/>
      <c r="C288" s="428"/>
      <c r="D288" s="428"/>
      <c r="E288" s="517"/>
      <c r="F288" s="517"/>
      <c r="G288" s="517"/>
      <c r="H288" s="517"/>
      <c r="I288" s="517"/>
      <c r="J288" s="517"/>
      <c r="K288" s="517"/>
      <c r="L288" s="517"/>
      <c r="M288" s="517"/>
      <c r="N288" s="517"/>
      <c r="O288" s="517"/>
      <c r="P288" s="517"/>
      <c r="Q288" s="517"/>
      <c r="R288" s="517"/>
      <c r="S288" s="517"/>
      <c r="T288" s="517"/>
      <c r="U288" s="517"/>
      <c r="V288" s="517"/>
      <c r="W288" s="517"/>
      <c r="X288" s="517"/>
      <c r="Y288" s="517"/>
      <c r="Z288" s="517"/>
      <c r="AA288" s="517"/>
      <c r="AB288" s="517"/>
      <c r="AC288" s="517"/>
      <c r="AD288" s="517"/>
      <c r="AE288" s="517"/>
      <c r="AF288" s="517"/>
      <c r="AG288" s="517"/>
      <c r="AH288" s="517"/>
      <c r="AI288" s="517"/>
      <c r="AJ288" s="517"/>
      <c r="AK288" s="517"/>
      <c r="AL288" s="517"/>
      <c r="AM288" s="517"/>
      <c r="AN288" s="517"/>
      <c r="AO288" s="517"/>
      <c r="AP288" s="517"/>
      <c r="AQ288" s="517"/>
      <c r="AR288" s="517"/>
      <c r="AS288" s="517"/>
      <c r="AT288" s="517"/>
      <c r="AU288" s="517"/>
      <c r="AV288" s="517"/>
      <c r="AW288" s="517"/>
      <c r="AX288" s="517"/>
      <c r="AY288" s="517"/>
      <c r="AZ288" s="517"/>
      <c r="BA288" s="517"/>
      <c r="BB288" s="517"/>
      <c r="BC288" s="517"/>
      <c r="BD288" s="517"/>
      <c r="BE288" s="517"/>
      <c r="BF288" s="517"/>
      <c r="BG288" s="517"/>
      <c r="BH288" s="517"/>
      <c r="BI288" s="517"/>
      <c r="BJ288" s="517"/>
      <c r="BK288" s="517"/>
      <c r="BL288" s="517"/>
      <c r="BM288" s="428"/>
      <c r="BN288" s="428"/>
    </row>
    <row r="289" outlineLevel="3">
      <c r="A289" s="428"/>
      <c r="B289" s="428"/>
      <c r="C289" s="428"/>
      <c r="D289" s="428"/>
      <c r="E289" s="428"/>
      <c r="F289" s="428"/>
      <c r="G289" s="428"/>
      <c r="H289" s="428"/>
      <c r="I289" s="428"/>
      <c r="J289" s="428"/>
      <c r="K289" s="428"/>
      <c r="L289" s="428"/>
      <c r="M289" s="428"/>
      <c r="N289" s="428"/>
      <c r="O289" s="428"/>
      <c r="P289" s="428"/>
      <c r="Q289" s="428"/>
      <c r="R289" s="428"/>
      <c r="S289" s="428"/>
      <c r="T289" s="428"/>
      <c r="U289" s="428"/>
      <c r="V289" s="428"/>
      <c r="W289" s="428"/>
      <c r="X289" s="428"/>
      <c r="Y289" s="428"/>
      <c r="Z289" s="428"/>
      <c r="AA289" s="428"/>
      <c r="AB289" s="428"/>
      <c r="AC289" s="428"/>
      <c r="AD289" s="428"/>
      <c r="AE289" s="428"/>
      <c r="AF289" s="428"/>
      <c r="AG289" s="428"/>
      <c r="AH289" s="428"/>
      <c r="AI289" s="428"/>
      <c r="AJ289" s="428"/>
      <c r="AK289" s="428"/>
      <c r="AL289" s="428"/>
      <c r="AM289" s="428"/>
      <c r="AN289" s="428"/>
      <c r="AO289" s="428"/>
      <c r="AP289" s="428"/>
      <c r="AQ289" s="428"/>
      <c r="AR289" s="428"/>
      <c r="AS289" s="428"/>
      <c r="AT289" s="428"/>
      <c r="AU289" s="428"/>
      <c r="AV289" s="428"/>
      <c r="AW289" s="428"/>
      <c r="AX289" s="428"/>
      <c r="AY289" s="428"/>
      <c r="AZ289" s="428"/>
      <c r="BA289" s="428"/>
      <c r="BB289" s="428"/>
      <c r="BC289" s="428"/>
      <c r="BD289" s="428"/>
      <c r="BE289" s="428"/>
      <c r="BF289" s="428"/>
      <c r="BG289" s="428"/>
      <c r="BH289" s="428"/>
      <c r="BI289" s="428"/>
      <c r="BJ289" s="428"/>
      <c r="BK289" s="428"/>
      <c r="BL289" s="428"/>
      <c r="BM289" s="428"/>
      <c r="BN289" s="428"/>
    </row>
    <row r="290" ht="7.5" customHeight="1" outlineLevel="2">
      <c r="A290" s="428"/>
      <c r="B290" s="428"/>
      <c r="C290" s="428"/>
      <c r="D290" s="428"/>
      <c r="E290" s="428"/>
      <c r="F290" s="428"/>
      <c r="G290" s="428"/>
      <c r="H290" s="428"/>
      <c r="I290" s="428"/>
      <c r="J290" s="428"/>
      <c r="K290" s="428"/>
      <c r="L290" s="428"/>
      <c r="M290" s="428"/>
      <c r="N290" s="428"/>
      <c r="O290" s="428"/>
      <c r="P290" s="428"/>
      <c r="Q290" s="428"/>
      <c r="R290" s="428"/>
      <c r="S290" s="428"/>
      <c r="T290" s="428"/>
      <c r="U290" s="428"/>
      <c r="V290" s="428"/>
      <c r="W290" s="428"/>
      <c r="X290" s="428"/>
      <c r="Y290" s="428"/>
      <c r="Z290" s="428"/>
      <c r="AA290" s="428"/>
      <c r="AB290" s="428"/>
      <c r="AC290" s="428"/>
      <c r="AD290" s="428"/>
      <c r="AE290" s="428"/>
      <c r="AF290" s="428"/>
      <c r="AG290" s="428"/>
      <c r="AH290" s="428"/>
      <c r="AI290" s="428"/>
      <c r="AJ290" s="428"/>
      <c r="AK290" s="428"/>
      <c r="AL290" s="428"/>
      <c r="AM290" s="428"/>
      <c r="AN290" s="428"/>
      <c r="AO290" s="428"/>
      <c r="AP290" s="428"/>
      <c r="AQ290" s="428"/>
      <c r="AR290" s="428"/>
      <c r="AS290" s="428"/>
      <c r="AT290" s="428"/>
      <c r="AU290" s="428"/>
      <c r="AV290" s="428"/>
      <c r="AW290" s="428"/>
      <c r="AX290" s="428"/>
      <c r="AY290" s="428"/>
      <c r="AZ290" s="428"/>
      <c r="BA290" s="428"/>
      <c r="BB290" s="428"/>
      <c r="BC290" s="428"/>
      <c r="BD290" s="428"/>
      <c r="BE290" s="428"/>
      <c r="BF290" s="428"/>
      <c r="BG290" s="428"/>
      <c r="BH290" s="428"/>
      <c r="BI290" s="428"/>
      <c r="BJ290" s="428"/>
      <c r="BK290" s="428"/>
      <c r="BL290" s="428"/>
      <c r="BM290" s="428"/>
      <c r="BN290" s="428"/>
    </row>
    <row r="291" outlineLevel="2">
      <c r="A291" s="428"/>
      <c r="B291" s="428"/>
      <c r="C291" s="478"/>
      <c r="D291" s="479" t="s">
        <v>203</v>
      </c>
      <c r="E291" s="181"/>
      <c r="F291" s="480" t="s">
        <v>305</v>
      </c>
      <c r="G291" s="480" t="s">
        <v>306</v>
      </c>
      <c r="H291" s="480" t="s">
        <v>188</v>
      </c>
      <c r="I291" s="480" t="s">
        <v>177</v>
      </c>
      <c r="J291" s="481" t="s">
        <v>206</v>
      </c>
      <c r="K291" s="428"/>
      <c r="L291" s="428"/>
      <c r="M291" s="428"/>
      <c r="N291" s="428"/>
      <c r="O291" s="428"/>
      <c r="P291" s="428"/>
      <c r="Q291" s="428"/>
      <c r="R291" s="428"/>
      <c r="S291" s="428"/>
      <c r="T291" s="428"/>
      <c r="U291" s="428"/>
      <c r="V291" s="428"/>
      <c r="W291" s="428"/>
      <c r="X291" s="428"/>
      <c r="Y291" s="428"/>
      <c r="Z291" s="428"/>
      <c r="AA291" s="428"/>
      <c r="AB291" s="428"/>
      <c r="AC291" s="428"/>
      <c r="AD291" s="428"/>
      <c r="AE291" s="428"/>
      <c r="AF291" s="428"/>
      <c r="AG291" s="428"/>
      <c r="AH291" s="428"/>
      <c r="AI291" s="428"/>
      <c r="AJ291" s="428"/>
      <c r="AK291" s="428"/>
      <c r="AL291" s="428"/>
      <c r="AM291" s="428"/>
      <c r="AN291" s="428"/>
      <c r="AO291" s="428"/>
      <c r="AP291" s="428"/>
      <c r="AQ291" s="428"/>
      <c r="AR291" s="428"/>
      <c r="AS291" s="428"/>
      <c r="AT291" s="428"/>
      <c r="AU291" s="428"/>
      <c r="AV291" s="428"/>
      <c r="AW291" s="428"/>
      <c r="AX291" s="428"/>
      <c r="AY291" s="428"/>
      <c r="AZ291" s="428"/>
      <c r="BA291" s="428"/>
      <c r="BB291" s="428"/>
      <c r="BC291" s="428"/>
      <c r="BD291" s="428"/>
      <c r="BE291" s="428"/>
      <c r="BF291" s="482" t="s">
        <v>207</v>
      </c>
      <c r="BG291" s="428"/>
      <c r="BH291" s="483"/>
      <c r="BI291" s="484" t="s">
        <v>191</v>
      </c>
      <c r="BJ291" s="485"/>
      <c r="BK291" s="486" t="s">
        <v>177</v>
      </c>
      <c r="BL291" s="468" t="s">
        <v>208</v>
      </c>
      <c r="BM291" s="428"/>
      <c r="BN291" s="428"/>
    </row>
    <row r="292" outlineLevel="2">
      <c r="A292" s="428"/>
      <c r="B292" s="428"/>
      <c r="C292" s="428"/>
      <c r="D292" s="487" t="s">
        <v>190</v>
      </c>
      <c r="E292" s="181"/>
      <c r="F292" s="488" t="s">
        <v>307</v>
      </c>
      <c r="G292" s="488" t="s">
        <v>308</v>
      </c>
      <c r="H292" s="489">
        <v>0.0</v>
      </c>
      <c r="I292" s="490">
        <v>0.0</v>
      </c>
      <c r="J292" s="491" t="str">
        <f>IFERROR(I292/H292)</f>
        <v/>
      </c>
      <c r="K292" s="428"/>
      <c r="L292" s="428"/>
      <c r="M292" s="428"/>
      <c r="N292" s="428"/>
      <c r="O292" s="428"/>
      <c r="P292" s="428"/>
      <c r="Q292" s="428"/>
      <c r="R292" s="428"/>
      <c r="S292" s="428"/>
      <c r="T292" s="428"/>
      <c r="U292" s="428"/>
      <c r="V292" s="428"/>
      <c r="W292" s="428"/>
      <c r="X292" s="428"/>
      <c r="Y292" s="428"/>
      <c r="Z292" s="428"/>
      <c r="AA292" s="428"/>
      <c r="AB292" s="428"/>
      <c r="AC292" s="428"/>
      <c r="AD292" s="428"/>
      <c r="AE292" s="428"/>
      <c r="AF292" s="428"/>
      <c r="AG292" s="428"/>
      <c r="AH292" s="428"/>
      <c r="AI292" s="428"/>
      <c r="AJ292" s="428"/>
      <c r="AK292" s="428"/>
      <c r="AL292" s="428"/>
      <c r="AM292" s="428"/>
      <c r="AN292" s="428"/>
      <c r="AO292" s="428"/>
      <c r="AP292" s="428"/>
      <c r="AQ292" s="428"/>
      <c r="AR292" s="428"/>
      <c r="AS292" s="428"/>
      <c r="AT292" s="428"/>
      <c r="AU292" s="428"/>
      <c r="AV292" s="428"/>
      <c r="AW292" s="428"/>
      <c r="AX292" s="428"/>
      <c r="AY292" s="428"/>
      <c r="AZ292" s="428"/>
      <c r="BA292" s="428"/>
      <c r="BB292" s="428"/>
      <c r="BC292" s="428"/>
      <c r="BD292" s="428"/>
      <c r="BE292" s="428"/>
      <c r="BF292" s="492">
        <f>SUM(BF297:BF306)</f>
        <v>0</v>
      </c>
      <c r="BG292" s="428"/>
      <c r="BH292" s="493" t="s">
        <v>211</v>
      </c>
      <c r="BI292" s="519"/>
      <c r="BJ292" s="495" t="str">
        <f>if(BL292=1,"1","0")</f>
        <v>0</v>
      </c>
      <c r="BK292" s="496">
        <v>0.0</v>
      </c>
      <c r="BL292" s="520">
        <f>AVERAGE(BI297:BI306)</f>
        <v>0</v>
      </c>
      <c r="BM292" s="428"/>
      <c r="BN292" s="428"/>
    </row>
    <row r="293" ht="7.5" customHeight="1" outlineLevel="3">
      <c r="A293" s="428"/>
      <c r="B293" s="428"/>
      <c r="C293" s="428"/>
      <c r="D293" s="428"/>
      <c r="E293" s="428"/>
      <c r="F293" s="428"/>
      <c r="G293" s="428"/>
      <c r="H293" s="428"/>
      <c r="I293" s="428"/>
      <c r="J293" s="428"/>
      <c r="K293" s="428"/>
      <c r="L293" s="428"/>
      <c r="M293" s="428"/>
      <c r="N293" s="428"/>
      <c r="O293" s="428"/>
      <c r="P293" s="428"/>
      <c r="Q293" s="428"/>
      <c r="R293" s="428"/>
      <c r="S293" s="428"/>
      <c r="T293" s="428"/>
      <c r="U293" s="428"/>
      <c r="V293" s="428"/>
      <c r="W293" s="428"/>
      <c r="X293" s="428"/>
      <c r="Y293" s="428"/>
      <c r="Z293" s="428"/>
      <c r="AA293" s="428"/>
      <c r="AB293" s="428"/>
      <c r="AC293" s="428"/>
      <c r="AD293" s="428"/>
      <c r="AE293" s="428"/>
      <c r="AF293" s="428"/>
      <c r="AG293" s="428"/>
      <c r="AH293" s="428"/>
      <c r="AI293" s="428"/>
      <c r="AJ293" s="428"/>
      <c r="AK293" s="428"/>
      <c r="AL293" s="428"/>
      <c r="AM293" s="428"/>
      <c r="AN293" s="428"/>
      <c r="AO293" s="428"/>
      <c r="AP293" s="428"/>
      <c r="AQ293" s="428"/>
      <c r="AR293" s="428"/>
      <c r="AS293" s="428"/>
      <c r="AT293" s="428"/>
      <c r="AU293" s="428"/>
      <c r="AV293" s="428"/>
      <c r="AW293" s="428"/>
      <c r="AX293" s="428"/>
      <c r="AY293" s="428"/>
      <c r="AZ293" s="428"/>
      <c r="BA293" s="428"/>
      <c r="BB293" s="428"/>
      <c r="BC293" s="428"/>
      <c r="BD293" s="428"/>
      <c r="BE293" s="428"/>
      <c r="BF293" s="428"/>
      <c r="BG293" s="428"/>
      <c r="BH293" s="428"/>
      <c r="BI293" s="428"/>
      <c r="BJ293" s="428"/>
      <c r="BK293" s="428"/>
      <c r="BL293" s="428"/>
      <c r="BM293" s="428"/>
      <c r="BN293" s="428"/>
    </row>
    <row r="294" outlineLevel="3">
      <c r="A294" s="428"/>
      <c r="B294" s="428"/>
      <c r="C294" s="428"/>
      <c r="D294" s="428"/>
      <c r="E294" s="498" t="s">
        <v>212</v>
      </c>
      <c r="F294" s="499" t="s">
        <v>213</v>
      </c>
      <c r="G294" s="498" t="s">
        <v>214</v>
      </c>
      <c r="H294" s="521"/>
      <c r="I294" s="521"/>
      <c r="J294" s="500"/>
      <c r="K294" s="182"/>
      <c r="L294" s="182"/>
      <c r="M294" s="182"/>
      <c r="N294" s="182"/>
      <c r="O294" s="182"/>
      <c r="P294" s="182"/>
      <c r="Q294" s="182"/>
      <c r="R294" s="182"/>
      <c r="S294" s="182"/>
      <c r="T294" s="182"/>
      <c r="U294" s="182"/>
      <c r="V294" s="182"/>
      <c r="W294" s="182"/>
      <c r="X294" s="182"/>
      <c r="Y294" s="182"/>
      <c r="Z294" s="182"/>
      <c r="AA294" s="182"/>
      <c r="AB294" s="182"/>
      <c r="AC294" s="182"/>
      <c r="AD294" s="182"/>
      <c r="AE294" s="182"/>
      <c r="AF294" s="182"/>
      <c r="AG294" s="182"/>
      <c r="AH294" s="182"/>
      <c r="AI294" s="182"/>
      <c r="AJ294" s="182"/>
      <c r="AK294" s="182"/>
      <c r="AL294" s="182"/>
      <c r="AM294" s="182"/>
      <c r="AN294" s="182"/>
      <c r="AO294" s="182"/>
      <c r="AP294" s="182"/>
      <c r="AQ294" s="182"/>
      <c r="AR294" s="182"/>
      <c r="AS294" s="182"/>
      <c r="AT294" s="182"/>
      <c r="AU294" s="182"/>
      <c r="AV294" s="182"/>
      <c r="AW294" s="182"/>
      <c r="AX294" s="182"/>
      <c r="AY294" s="182"/>
      <c r="AZ294" s="182"/>
      <c r="BA294" s="182"/>
      <c r="BB294" s="182"/>
      <c r="BC294" s="182"/>
      <c r="BD294" s="182"/>
      <c r="BE294" s="181"/>
      <c r="BF294" s="501" t="s">
        <v>187</v>
      </c>
      <c r="BG294" s="479" t="s">
        <v>217</v>
      </c>
      <c r="BH294" s="182"/>
      <c r="BI294" s="182"/>
      <c r="BJ294" s="181"/>
      <c r="BK294" s="501" t="s">
        <v>167</v>
      </c>
      <c r="BL294" s="501" t="s">
        <v>218</v>
      </c>
      <c r="BM294" s="428"/>
      <c r="BN294" s="428"/>
    </row>
    <row r="295" outlineLevel="3">
      <c r="A295" s="428"/>
      <c r="B295" s="428"/>
      <c r="C295" s="428"/>
      <c r="D295" s="428"/>
      <c r="E295" s="199"/>
      <c r="F295" s="199"/>
      <c r="G295" s="199"/>
      <c r="H295" s="199"/>
      <c r="I295" s="199"/>
      <c r="J295" s="502" t="s">
        <v>219</v>
      </c>
      <c r="K295" s="182"/>
      <c r="L295" s="182"/>
      <c r="M295" s="181"/>
      <c r="N295" s="502" t="s">
        <v>220</v>
      </c>
      <c r="O295" s="182"/>
      <c r="P295" s="182"/>
      <c r="Q295" s="181"/>
      <c r="R295" s="502" t="s">
        <v>221</v>
      </c>
      <c r="S295" s="182"/>
      <c r="T295" s="182"/>
      <c r="U295" s="181"/>
      <c r="V295" s="502" t="s">
        <v>222</v>
      </c>
      <c r="W295" s="182"/>
      <c r="X295" s="182"/>
      <c r="Y295" s="181"/>
      <c r="Z295" s="502" t="s">
        <v>223</v>
      </c>
      <c r="AA295" s="182"/>
      <c r="AB295" s="182"/>
      <c r="AC295" s="181"/>
      <c r="AD295" s="502" t="s">
        <v>224</v>
      </c>
      <c r="AE295" s="182"/>
      <c r="AF295" s="182"/>
      <c r="AG295" s="181"/>
      <c r="AH295" s="502" t="s">
        <v>225</v>
      </c>
      <c r="AI295" s="182"/>
      <c r="AJ295" s="182"/>
      <c r="AK295" s="181"/>
      <c r="AL295" s="502" t="s">
        <v>226</v>
      </c>
      <c r="AM295" s="182"/>
      <c r="AN295" s="182"/>
      <c r="AO295" s="181"/>
      <c r="AP295" s="502" t="s">
        <v>227</v>
      </c>
      <c r="AQ295" s="182"/>
      <c r="AR295" s="182"/>
      <c r="AS295" s="181"/>
      <c r="AT295" s="502" t="s">
        <v>228</v>
      </c>
      <c r="AU295" s="182"/>
      <c r="AV295" s="182"/>
      <c r="AW295" s="181"/>
      <c r="AX295" s="502" t="s">
        <v>229</v>
      </c>
      <c r="AY295" s="182"/>
      <c r="AZ295" s="182"/>
      <c r="BA295" s="181"/>
      <c r="BB295" s="502" t="s">
        <v>230</v>
      </c>
      <c r="BC295" s="182"/>
      <c r="BD295" s="182"/>
      <c r="BE295" s="181"/>
      <c r="BF295" s="199"/>
      <c r="BG295" s="503" t="s">
        <v>231</v>
      </c>
      <c r="BH295" s="504" t="s">
        <v>232</v>
      </c>
      <c r="BI295" s="503" t="s">
        <v>233</v>
      </c>
      <c r="BJ295" s="504" t="s">
        <v>234</v>
      </c>
      <c r="BK295" s="199"/>
      <c r="BL295" s="199"/>
      <c r="BM295" s="428"/>
      <c r="BN295" s="428"/>
    </row>
    <row r="296" outlineLevel="3">
      <c r="A296" s="428"/>
      <c r="B296" s="428"/>
      <c r="C296" s="428"/>
      <c r="D296" s="428"/>
      <c r="E296" s="183"/>
      <c r="F296" s="183"/>
      <c r="G296" s="183"/>
      <c r="H296" s="183"/>
      <c r="I296" s="183"/>
      <c r="J296" s="505">
        <v>1.0</v>
      </c>
      <c r="K296" s="505">
        <v>2.0</v>
      </c>
      <c r="L296" s="505">
        <v>3.0</v>
      </c>
      <c r="M296" s="505">
        <v>4.0</v>
      </c>
      <c r="N296" s="505">
        <v>1.0</v>
      </c>
      <c r="O296" s="505">
        <v>2.0</v>
      </c>
      <c r="P296" s="505">
        <v>3.0</v>
      </c>
      <c r="Q296" s="505">
        <v>4.0</v>
      </c>
      <c r="R296" s="505">
        <v>1.0</v>
      </c>
      <c r="S296" s="505">
        <v>2.0</v>
      </c>
      <c r="T296" s="505">
        <v>3.0</v>
      </c>
      <c r="U296" s="505">
        <v>4.0</v>
      </c>
      <c r="V296" s="505">
        <v>1.0</v>
      </c>
      <c r="W296" s="505">
        <v>2.0</v>
      </c>
      <c r="X296" s="505">
        <v>3.0</v>
      </c>
      <c r="Y296" s="505">
        <v>4.0</v>
      </c>
      <c r="Z296" s="505">
        <v>1.0</v>
      </c>
      <c r="AA296" s="505">
        <v>2.0</v>
      </c>
      <c r="AB296" s="505">
        <v>3.0</v>
      </c>
      <c r="AC296" s="505">
        <v>4.0</v>
      </c>
      <c r="AD296" s="505">
        <v>1.0</v>
      </c>
      <c r="AE296" s="505">
        <v>2.0</v>
      </c>
      <c r="AF296" s="505">
        <v>3.0</v>
      </c>
      <c r="AG296" s="505">
        <v>4.0</v>
      </c>
      <c r="AH296" s="505">
        <v>1.0</v>
      </c>
      <c r="AI296" s="505">
        <v>2.0</v>
      </c>
      <c r="AJ296" s="505">
        <v>3.0</v>
      </c>
      <c r="AK296" s="505">
        <v>4.0</v>
      </c>
      <c r="AL296" s="505">
        <v>1.0</v>
      </c>
      <c r="AM296" s="505">
        <v>2.0</v>
      </c>
      <c r="AN296" s="505">
        <v>3.0</v>
      </c>
      <c r="AO296" s="505">
        <v>4.0</v>
      </c>
      <c r="AP296" s="505">
        <v>1.0</v>
      </c>
      <c r="AQ296" s="505">
        <v>2.0</v>
      </c>
      <c r="AR296" s="505">
        <v>3.0</v>
      </c>
      <c r="AS296" s="505">
        <v>4.0</v>
      </c>
      <c r="AT296" s="505">
        <v>1.0</v>
      </c>
      <c r="AU296" s="505">
        <v>2.0</v>
      </c>
      <c r="AV296" s="505">
        <v>3.0</v>
      </c>
      <c r="AW296" s="505">
        <v>4.0</v>
      </c>
      <c r="AX296" s="505">
        <v>1.0</v>
      </c>
      <c r="AY296" s="505">
        <v>2.0</v>
      </c>
      <c r="AZ296" s="505">
        <v>3.0</v>
      </c>
      <c r="BA296" s="505">
        <v>4.0</v>
      </c>
      <c r="BB296" s="505">
        <v>1.0</v>
      </c>
      <c r="BC296" s="505">
        <v>2.0</v>
      </c>
      <c r="BD296" s="505">
        <v>3.0</v>
      </c>
      <c r="BE296" s="505">
        <v>4.0</v>
      </c>
      <c r="BF296" s="183"/>
      <c r="BG296" s="183"/>
      <c r="BH296" s="183"/>
      <c r="BI296" s="183"/>
      <c r="BJ296" s="183"/>
      <c r="BK296" s="183"/>
      <c r="BL296" s="183"/>
      <c r="BM296" s="428"/>
      <c r="BN296" s="428"/>
    </row>
    <row r="297" outlineLevel="3">
      <c r="A297" s="428"/>
      <c r="B297" s="428"/>
      <c r="C297" s="428"/>
      <c r="D297" s="428"/>
      <c r="E297" s="486">
        <v>1.0</v>
      </c>
      <c r="F297" s="528"/>
      <c r="G297" s="506"/>
      <c r="H297" s="507"/>
      <c r="I297" s="507"/>
      <c r="J297" s="523">
        <v>0.0</v>
      </c>
      <c r="K297" s="523">
        <v>0.0</v>
      </c>
      <c r="L297" s="523">
        <v>0.0</v>
      </c>
      <c r="M297" s="523">
        <v>0.0</v>
      </c>
      <c r="N297" s="523">
        <v>0.0</v>
      </c>
      <c r="O297" s="523">
        <v>0.0</v>
      </c>
      <c r="P297" s="523">
        <v>0.0</v>
      </c>
      <c r="Q297" s="523">
        <v>0.0</v>
      </c>
      <c r="R297" s="523">
        <v>0.0</v>
      </c>
      <c r="S297" s="523">
        <v>0.0</v>
      </c>
      <c r="T297" s="523">
        <v>0.0</v>
      </c>
      <c r="U297" s="523">
        <v>0.0</v>
      </c>
      <c r="V297" s="523">
        <v>0.0</v>
      </c>
      <c r="W297" s="523">
        <v>0.0</v>
      </c>
      <c r="X297" s="523">
        <v>0.0</v>
      </c>
      <c r="Y297" s="523">
        <v>0.0</v>
      </c>
      <c r="Z297" s="523">
        <v>0.0</v>
      </c>
      <c r="AA297" s="523">
        <v>0.0</v>
      </c>
      <c r="AB297" s="523">
        <v>0.0</v>
      </c>
      <c r="AC297" s="523">
        <v>0.0</v>
      </c>
      <c r="AD297" s="523">
        <v>0.0</v>
      </c>
      <c r="AE297" s="523">
        <v>0.0</v>
      </c>
      <c r="AF297" s="523">
        <v>0.0</v>
      </c>
      <c r="AG297" s="523">
        <v>0.0</v>
      </c>
      <c r="AH297" s="523">
        <v>0.0</v>
      </c>
      <c r="AI297" s="523">
        <v>0.0</v>
      </c>
      <c r="AJ297" s="523">
        <v>0.0</v>
      </c>
      <c r="AK297" s="523">
        <v>0.0</v>
      </c>
      <c r="AL297" s="523">
        <v>0.0</v>
      </c>
      <c r="AM297" s="523">
        <v>0.0</v>
      </c>
      <c r="AN297" s="523">
        <v>0.0</v>
      </c>
      <c r="AO297" s="523">
        <v>0.0</v>
      </c>
      <c r="AP297" s="523">
        <v>0.0</v>
      </c>
      <c r="AQ297" s="523">
        <v>0.0</v>
      </c>
      <c r="AR297" s="523">
        <v>0.0</v>
      </c>
      <c r="AS297" s="523">
        <v>0.0</v>
      </c>
      <c r="AT297" s="523">
        <v>0.0</v>
      </c>
      <c r="AU297" s="523">
        <v>0.0</v>
      </c>
      <c r="AV297" s="523">
        <v>0.0</v>
      </c>
      <c r="AW297" s="523">
        <v>0.0</v>
      </c>
      <c r="AX297" s="523">
        <v>0.0</v>
      </c>
      <c r="AY297" s="523">
        <v>0.0</v>
      </c>
      <c r="AZ297" s="523">
        <v>0.0</v>
      </c>
      <c r="BA297" s="523">
        <v>0.0</v>
      </c>
      <c r="BB297" s="523">
        <v>0.0</v>
      </c>
      <c r="BC297" s="523">
        <v>0.0</v>
      </c>
      <c r="BD297" s="523">
        <v>0.0</v>
      </c>
      <c r="BE297" s="523">
        <v>0.0</v>
      </c>
      <c r="BF297" s="515">
        <v>0.0</v>
      </c>
      <c r="BG297" s="510"/>
      <c r="BH297" s="511">
        <v>0.0</v>
      </c>
      <c r="BI297" s="512">
        <f t="shared" ref="BI297:BI306" si="30">iferror(AVERAGE(J297:BE297))</f>
        <v>0</v>
      </c>
      <c r="BJ297" s="511">
        <v>0.0</v>
      </c>
      <c r="BK297" s="513"/>
      <c r="BL297" s="514">
        <f>iferror((BH297+BJ297)/100)</f>
        <v>0</v>
      </c>
      <c r="BM297" s="428"/>
      <c r="BN297" s="428"/>
    </row>
    <row r="298" outlineLevel="3">
      <c r="A298" s="428"/>
      <c r="B298" s="428"/>
      <c r="C298" s="428"/>
      <c r="D298" s="428"/>
      <c r="E298" s="486">
        <v>2.0</v>
      </c>
      <c r="F298" s="529"/>
      <c r="G298" s="506"/>
      <c r="H298" s="507"/>
      <c r="I298" s="507"/>
      <c r="J298" s="523">
        <v>0.0</v>
      </c>
      <c r="K298" s="523">
        <v>0.0</v>
      </c>
      <c r="L298" s="523">
        <v>0.0</v>
      </c>
      <c r="M298" s="523">
        <v>0.0</v>
      </c>
      <c r="N298" s="523">
        <v>0.0</v>
      </c>
      <c r="O298" s="523">
        <v>0.0</v>
      </c>
      <c r="P298" s="523">
        <v>0.0</v>
      </c>
      <c r="Q298" s="523">
        <v>0.0</v>
      </c>
      <c r="R298" s="523">
        <v>0.0</v>
      </c>
      <c r="S298" s="523">
        <v>0.0</v>
      </c>
      <c r="T298" s="523">
        <v>0.0</v>
      </c>
      <c r="U298" s="523">
        <v>0.0</v>
      </c>
      <c r="V298" s="523">
        <v>0.0</v>
      </c>
      <c r="W298" s="523">
        <v>0.0</v>
      </c>
      <c r="X298" s="523">
        <v>0.0</v>
      </c>
      <c r="Y298" s="523">
        <v>0.0</v>
      </c>
      <c r="Z298" s="523">
        <v>0.0</v>
      </c>
      <c r="AA298" s="523">
        <v>0.0</v>
      </c>
      <c r="AB298" s="523">
        <v>0.0</v>
      </c>
      <c r="AC298" s="523">
        <v>0.0</v>
      </c>
      <c r="AD298" s="523">
        <v>0.0</v>
      </c>
      <c r="AE298" s="523">
        <v>0.0</v>
      </c>
      <c r="AF298" s="523">
        <v>0.0</v>
      </c>
      <c r="AG298" s="523">
        <v>0.0</v>
      </c>
      <c r="AH298" s="523">
        <v>0.0</v>
      </c>
      <c r="AI298" s="523">
        <v>0.0</v>
      </c>
      <c r="AJ298" s="523">
        <v>0.0</v>
      </c>
      <c r="AK298" s="523">
        <v>0.0</v>
      </c>
      <c r="AL298" s="523">
        <v>0.0</v>
      </c>
      <c r="AM298" s="523">
        <v>0.0</v>
      </c>
      <c r="AN298" s="523">
        <v>0.0</v>
      </c>
      <c r="AO298" s="523">
        <v>0.0</v>
      </c>
      <c r="AP298" s="523">
        <v>0.0</v>
      </c>
      <c r="AQ298" s="523">
        <v>0.0</v>
      </c>
      <c r="AR298" s="523">
        <v>0.0</v>
      </c>
      <c r="AS298" s="523">
        <v>0.0</v>
      </c>
      <c r="AT298" s="523">
        <v>0.0</v>
      </c>
      <c r="AU298" s="523">
        <v>0.0</v>
      </c>
      <c r="AV298" s="523">
        <v>0.0</v>
      </c>
      <c r="AW298" s="523">
        <v>0.0</v>
      </c>
      <c r="AX298" s="523">
        <v>0.0</v>
      </c>
      <c r="AY298" s="523">
        <v>0.0</v>
      </c>
      <c r="AZ298" s="523">
        <v>0.0</v>
      </c>
      <c r="BA298" s="523">
        <v>0.0</v>
      </c>
      <c r="BB298" s="523">
        <v>0.0</v>
      </c>
      <c r="BC298" s="523">
        <v>0.0</v>
      </c>
      <c r="BD298" s="523">
        <v>0.0</v>
      </c>
      <c r="BE298" s="523">
        <v>0.0</v>
      </c>
      <c r="BF298" s="515">
        <v>0.0</v>
      </c>
      <c r="BG298" s="510"/>
      <c r="BH298" s="511">
        <v>0.0</v>
      </c>
      <c r="BI298" s="512">
        <f t="shared" si="30"/>
        <v>0</v>
      </c>
      <c r="BJ298" s="511">
        <v>0.0</v>
      </c>
      <c r="BK298" s="513"/>
      <c r="BL298" s="514">
        <f t="shared" ref="BL298:BL306" si="31">(BH298+BJ298)/100</f>
        <v>0</v>
      </c>
      <c r="BM298" s="428"/>
      <c r="BN298" s="428"/>
    </row>
    <row r="299" outlineLevel="3">
      <c r="A299" s="428"/>
      <c r="B299" s="428"/>
      <c r="C299" s="248" t="s">
        <v>235</v>
      </c>
      <c r="D299" s="428"/>
      <c r="E299" s="486">
        <v>3.0</v>
      </c>
      <c r="F299" s="529"/>
      <c r="G299" s="506"/>
      <c r="H299" s="507"/>
      <c r="I299" s="507"/>
      <c r="J299" s="523">
        <v>0.0</v>
      </c>
      <c r="K299" s="523">
        <v>0.0</v>
      </c>
      <c r="L299" s="523">
        <v>0.0</v>
      </c>
      <c r="M299" s="523">
        <v>0.0</v>
      </c>
      <c r="N299" s="523">
        <v>0.0</v>
      </c>
      <c r="O299" s="523">
        <v>0.0</v>
      </c>
      <c r="P299" s="523">
        <v>0.0</v>
      </c>
      <c r="Q299" s="523">
        <v>0.0</v>
      </c>
      <c r="R299" s="523">
        <v>0.0</v>
      </c>
      <c r="S299" s="523">
        <v>0.0</v>
      </c>
      <c r="T299" s="523">
        <v>0.0</v>
      </c>
      <c r="U299" s="523">
        <v>0.0</v>
      </c>
      <c r="V299" s="523">
        <v>0.0</v>
      </c>
      <c r="W299" s="523">
        <v>0.0</v>
      </c>
      <c r="X299" s="523">
        <v>0.0</v>
      </c>
      <c r="Y299" s="523">
        <v>0.0</v>
      </c>
      <c r="Z299" s="523">
        <v>0.0</v>
      </c>
      <c r="AA299" s="523">
        <v>0.0</v>
      </c>
      <c r="AB299" s="523">
        <v>0.0</v>
      </c>
      <c r="AC299" s="523">
        <v>0.0</v>
      </c>
      <c r="AD299" s="523">
        <v>0.0</v>
      </c>
      <c r="AE299" s="523">
        <v>0.0</v>
      </c>
      <c r="AF299" s="523">
        <v>0.0</v>
      </c>
      <c r="AG299" s="523">
        <v>0.0</v>
      </c>
      <c r="AH299" s="523">
        <v>0.0</v>
      </c>
      <c r="AI299" s="523">
        <v>0.0</v>
      </c>
      <c r="AJ299" s="523">
        <v>0.0</v>
      </c>
      <c r="AK299" s="523">
        <v>0.0</v>
      </c>
      <c r="AL299" s="523">
        <v>0.0</v>
      </c>
      <c r="AM299" s="523">
        <v>0.0</v>
      </c>
      <c r="AN299" s="523">
        <v>0.0</v>
      </c>
      <c r="AO299" s="523">
        <v>0.0</v>
      </c>
      <c r="AP299" s="523">
        <v>0.0</v>
      </c>
      <c r="AQ299" s="523">
        <v>0.0</v>
      </c>
      <c r="AR299" s="523">
        <v>0.0</v>
      </c>
      <c r="AS299" s="523">
        <v>0.0</v>
      </c>
      <c r="AT299" s="523">
        <v>0.0</v>
      </c>
      <c r="AU299" s="523">
        <v>0.0</v>
      </c>
      <c r="AV299" s="523">
        <v>0.0</v>
      </c>
      <c r="AW299" s="523">
        <v>0.0</v>
      </c>
      <c r="AX299" s="523">
        <v>0.0</v>
      </c>
      <c r="AY299" s="523">
        <v>0.0</v>
      </c>
      <c r="AZ299" s="523">
        <v>0.0</v>
      </c>
      <c r="BA299" s="523">
        <v>0.0</v>
      </c>
      <c r="BB299" s="523">
        <v>0.0</v>
      </c>
      <c r="BC299" s="523">
        <v>0.0</v>
      </c>
      <c r="BD299" s="523">
        <v>0.0</v>
      </c>
      <c r="BE299" s="523">
        <v>0.0</v>
      </c>
      <c r="BF299" s="515">
        <v>0.0</v>
      </c>
      <c r="BG299" s="510"/>
      <c r="BH299" s="511">
        <v>0.0</v>
      </c>
      <c r="BI299" s="512">
        <f t="shared" si="30"/>
        <v>0</v>
      </c>
      <c r="BJ299" s="511">
        <v>0.0</v>
      </c>
      <c r="BK299" s="513"/>
      <c r="BL299" s="514">
        <f t="shared" si="31"/>
        <v>0</v>
      </c>
      <c r="BM299" s="428"/>
      <c r="BN299" s="428"/>
    </row>
    <row r="300" outlineLevel="3">
      <c r="A300" s="428"/>
      <c r="B300" s="428"/>
      <c r="C300" s="428"/>
      <c r="D300" s="428"/>
      <c r="E300" s="486">
        <v>4.0</v>
      </c>
      <c r="F300" s="529"/>
      <c r="G300" s="506"/>
      <c r="H300" s="507"/>
      <c r="I300" s="507"/>
      <c r="J300" s="523">
        <v>0.0</v>
      </c>
      <c r="K300" s="523">
        <v>0.0</v>
      </c>
      <c r="L300" s="523">
        <v>0.0</v>
      </c>
      <c r="M300" s="523">
        <v>0.0</v>
      </c>
      <c r="N300" s="523">
        <v>0.0</v>
      </c>
      <c r="O300" s="523">
        <v>0.0</v>
      </c>
      <c r="P300" s="523">
        <v>0.0</v>
      </c>
      <c r="Q300" s="523">
        <v>0.0</v>
      </c>
      <c r="R300" s="523">
        <v>0.0</v>
      </c>
      <c r="S300" s="523">
        <v>0.0</v>
      </c>
      <c r="T300" s="523">
        <v>0.0</v>
      </c>
      <c r="U300" s="523">
        <v>0.0</v>
      </c>
      <c r="V300" s="523">
        <v>0.0</v>
      </c>
      <c r="W300" s="523">
        <v>0.0</v>
      </c>
      <c r="X300" s="523">
        <v>0.0</v>
      </c>
      <c r="Y300" s="523">
        <v>0.0</v>
      </c>
      <c r="Z300" s="523">
        <v>0.0</v>
      </c>
      <c r="AA300" s="523">
        <v>0.0</v>
      </c>
      <c r="AB300" s="523">
        <v>0.0</v>
      </c>
      <c r="AC300" s="523">
        <v>0.0</v>
      </c>
      <c r="AD300" s="523">
        <v>0.0</v>
      </c>
      <c r="AE300" s="523">
        <v>0.0</v>
      </c>
      <c r="AF300" s="523">
        <v>0.0</v>
      </c>
      <c r="AG300" s="523">
        <v>0.0</v>
      </c>
      <c r="AH300" s="523">
        <v>0.0</v>
      </c>
      <c r="AI300" s="523">
        <v>0.0</v>
      </c>
      <c r="AJ300" s="523">
        <v>0.0</v>
      </c>
      <c r="AK300" s="523">
        <v>0.0</v>
      </c>
      <c r="AL300" s="523">
        <v>0.0</v>
      </c>
      <c r="AM300" s="523">
        <v>0.0</v>
      </c>
      <c r="AN300" s="523">
        <v>0.0</v>
      </c>
      <c r="AO300" s="523">
        <v>0.0</v>
      </c>
      <c r="AP300" s="523">
        <v>0.0</v>
      </c>
      <c r="AQ300" s="523">
        <v>0.0</v>
      </c>
      <c r="AR300" s="523">
        <v>0.0</v>
      </c>
      <c r="AS300" s="523">
        <v>0.0</v>
      </c>
      <c r="AT300" s="523">
        <v>0.0</v>
      </c>
      <c r="AU300" s="523">
        <v>0.0</v>
      </c>
      <c r="AV300" s="523">
        <v>0.0</v>
      </c>
      <c r="AW300" s="523">
        <v>0.0</v>
      </c>
      <c r="AX300" s="523">
        <v>0.0</v>
      </c>
      <c r="AY300" s="523">
        <v>0.0</v>
      </c>
      <c r="AZ300" s="523">
        <v>0.0</v>
      </c>
      <c r="BA300" s="523">
        <v>0.0</v>
      </c>
      <c r="BB300" s="523">
        <v>0.0</v>
      </c>
      <c r="BC300" s="523">
        <v>0.0</v>
      </c>
      <c r="BD300" s="523">
        <v>0.0</v>
      </c>
      <c r="BE300" s="523">
        <v>0.0</v>
      </c>
      <c r="BF300" s="515">
        <v>0.0</v>
      </c>
      <c r="BG300" s="510"/>
      <c r="BH300" s="511">
        <v>0.0</v>
      </c>
      <c r="BI300" s="512">
        <f t="shared" si="30"/>
        <v>0</v>
      </c>
      <c r="BJ300" s="511">
        <v>0.0</v>
      </c>
      <c r="BK300" s="513"/>
      <c r="BL300" s="514">
        <f t="shared" si="31"/>
        <v>0</v>
      </c>
      <c r="BM300" s="428"/>
      <c r="BN300" s="428"/>
    </row>
    <row r="301" outlineLevel="3">
      <c r="A301" s="428"/>
      <c r="B301" s="428"/>
      <c r="C301" s="428"/>
      <c r="D301" s="428"/>
      <c r="E301" s="486">
        <v>5.0</v>
      </c>
      <c r="F301" s="529"/>
      <c r="G301" s="506"/>
      <c r="H301" s="507"/>
      <c r="I301" s="507"/>
      <c r="J301" s="523">
        <v>0.0</v>
      </c>
      <c r="K301" s="523">
        <v>0.0</v>
      </c>
      <c r="L301" s="523">
        <v>0.0</v>
      </c>
      <c r="M301" s="523">
        <v>0.0</v>
      </c>
      <c r="N301" s="523">
        <v>0.0</v>
      </c>
      <c r="O301" s="523">
        <v>0.0</v>
      </c>
      <c r="P301" s="523">
        <v>0.0</v>
      </c>
      <c r="Q301" s="523">
        <v>0.0</v>
      </c>
      <c r="R301" s="523">
        <v>0.0</v>
      </c>
      <c r="S301" s="523">
        <v>0.0</v>
      </c>
      <c r="T301" s="523">
        <v>0.0</v>
      </c>
      <c r="U301" s="523">
        <v>0.0</v>
      </c>
      <c r="V301" s="523">
        <v>0.0</v>
      </c>
      <c r="W301" s="523">
        <v>0.0</v>
      </c>
      <c r="X301" s="523">
        <v>0.0</v>
      </c>
      <c r="Y301" s="523">
        <v>0.0</v>
      </c>
      <c r="Z301" s="523">
        <v>0.0</v>
      </c>
      <c r="AA301" s="523">
        <v>0.0</v>
      </c>
      <c r="AB301" s="523">
        <v>0.0</v>
      </c>
      <c r="AC301" s="523">
        <v>0.0</v>
      </c>
      <c r="AD301" s="523">
        <v>0.0</v>
      </c>
      <c r="AE301" s="523">
        <v>0.0</v>
      </c>
      <c r="AF301" s="523">
        <v>0.0</v>
      </c>
      <c r="AG301" s="523">
        <v>0.0</v>
      </c>
      <c r="AH301" s="523">
        <v>0.0</v>
      </c>
      <c r="AI301" s="523">
        <v>0.0</v>
      </c>
      <c r="AJ301" s="523">
        <v>0.0</v>
      </c>
      <c r="AK301" s="523">
        <v>0.0</v>
      </c>
      <c r="AL301" s="523">
        <v>0.0</v>
      </c>
      <c r="AM301" s="523">
        <v>0.0</v>
      </c>
      <c r="AN301" s="523">
        <v>0.0</v>
      </c>
      <c r="AO301" s="523">
        <v>0.0</v>
      </c>
      <c r="AP301" s="523">
        <v>0.0</v>
      </c>
      <c r="AQ301" s="523">
        <v>0.0</v>
      </c>
      <c r="AR301" s="523">
        <v>0.0</v>
      </c>
      <c r="AS301" s="523">
        <v>0.0</v>
      </c>
      <c r="AT301" s="523">
        <v>0.0</v>
      </c>
      <c r="AU301" s="523">
        <v>0.0</v>
      </c>
      <c r="AV301" s="523">
        <v>0.0</v>
      </c>
      <c r="AW301" s="523">
        <v>0.0</v>
      </c>
      <c r="AX301" s="523">
        <v>0.0</v>
      </c>
      <c r="AY301" s="523">
        <v>0.0</v>
      </c>
      <c r="AZ301" s="523">
        <v>0.0</v>
      </c>
      <c r="BA301" s="523">
        <v>0.0</v>
      </c>
      <c r="BB301" s="523">
        <v>0.0</v>
      </c>
      <c r="BC301" s="523">
        <v>0.0</v>
      </c>
      <c r="BD301" s="523">
        <v>0.0</v>
      </c>
      <c r="BE301" s="523">
        <v>0.0</v>
      </c>
      <c r="BF301" s="515">
        <v>0.0</v>
      </c>
      <c r="BG301" s="510"/>
      <c r="BH301" s="511">
        <v>0.0</v>
      </c>
      <c r="BI301" s="512">
        <f t="shared" si="30"/>
        <v>0</v>
      </c>
      <c r="BJ301" s="511">
        <v>0.0</v>
      </c>
      <c r="BK301" s="513"/>
      <c r="BL301" s="514">
        <f t="shared" si="31"/>
        <v>0</v>
      </c>
      <c r="BM301" s="428"/>
      <c r="BN301" s="428"/>
    </row>
    <row r="302" outlineLevel="3">
      <c r="A302" s="428"/>
      <c r="B302" s="428"/>
      <c r="C302" s="428"/>
      <c r="D302" s="428"/>
      <c r="E302" s="486">
        <v>6.0</v>
      </c>
      <c r="F302" s="529"/>
      <c r="G302" s="506"/>
      <c r="H302" s="507"/>
      <c r="I302" s="507"/>
      <c r="J302" s="523">
        <v>0.0</v>
      </c>
      <c r="K302" s="523">
        <v>0.0</v>
      </c>
      <c r="L302" s="523">
        <v>0.0</v>
      </c>
      <c r="M302" s="523">
        <v>0.0</v>
      </c>
      <c r="N302" s="523">
        <v>0.0</v>
      </c>
      <c r="O302" s="523">
        <v>0.0</v>
      </c>
      <c r="P302" s="523">
        <v>0.0</v>
      </c>
      <c r="Q302" s="523">
        <v>0.0</v>
      </c>
      <c r="R302" s="523">
        <v>0.0</v>
      </c>
      <c r="S302" s="523">
        <v>0.0</v>
      </c>
      <c r="T302" s="523">
        <v>0.0</v>
      </c>
      <c r="U302" s="523">
        <v>0.0</v>
      </c>
      <c r="V302" s="523">
        <v>0.0</v>
      </c>
      <c r="W302" s="523">
        <v>0.0</v>
      </c>
      <c r="X302" s="523">
        <v>0.0</v>
      </c>
      <c r="Y302" s="523">
        <v>0.0</v>
      </c>
      <c r="Z302" s="523">
        <v>0.0</v>
      </c>
      <c r="AA302" s="523">
        <v>0.0</v>
      </c>
      <c r="AB302" s="523">
        <v>0.0</v>
      </c>
      <c r="AC302" s="523">
        <v>0.0</v>
      </c>
      <c r="AD302" s="523">
        <v>0.0</v>
      </c>
      <c r="AE302" s="523">
        <v>0.0</v>
      </c>
      <c r="AF302" s="523">
        <v>0.0</v>
      </c>
      <c r="AG302" s="523">
        <v>0.0</v>
      </c>
      <c r="AH302" s="523">
        <v>0.0</v>
      </c>
      <c r="AI302" s="523">
        <v>0.0</v>
      </c>
      <c r="AJ302" s="523">
        <v>0.0</v>
      </c>
      <c r="AK302" s="523">
        <v>0.0</v>
      </c>
      <c r="AL302" s="523">
        <v>0.0</v>
      </c>
      <c r="AM302" s="523">
        <v>0.0</v>
      </c>
      <c r="AN302" s="523">
        <v>0.0</v>
      </c>
      <c r="AO302" s="523">
        <v>0.0</v>
      </c>
      <c r="AP302" s="523">
        <v>0.0</v>
      </c>
      <c r="AQ302" s="523">
        <v>0.0</v>
      </c>
      <c r="AR302" s="523">
        <v>0.0</v>
      </c>
      <c r="AS302" s="523">
        <v>0.0</v>
      </c>
      <c r="AT302" s="523">
        <v>0.0</v>
      </c>
      <c r="AU302" s="523">
        <v>0.0</v>
      </c>
      <c r="AV302" s="523">
        <v>0.0</v>
      </c>
      <c r="AW302" s="523">
        <v>0.0</v>
      </c>
      <c r="AX302" s="523">
        <v>0.0</v>
      </c>
      <c r="AY302" s="523">
        <v>0.0</v>
      </c>
      <c r="AZ302" s="523">
        <v>0.0</v>
      </c>
      <c r="BA302" s="523">
        <v>0.0</v>
      </c>
      <c r="BB302" s="523">
        <v>0.0</v>
      </c>
      <c r="BC302" s="523">
        <v>0.0</v>
      </c>
      <c r="BD302" s="523">
        <v>0.0</v>
      </c>
      <c r="BE302" s="523">
        <v>0.0</v>
      </c>
      <c r="BF302" s="515">
        <v>0.0</v>
      </c>
      <c r="BG302" s="510"/>
      <c r="BH302" s="511">
        <v>0.0</v>
      </c>
      <c r="BI302" s="512">
        <f t="shared" si="30"/>
        <v>0</v>
      </c>
      <c r="BJ302" s="511">
        <v>0.0</v>
      </c>
      <c r="BK302" s="513"/>
      <c r="BL302" s="514">
        <f t="shared" si="31"/>
        <v>0</v>
      </c>
      <c r="BM302" s="428"/>
      <c r="BN302" s="428"/>
    </row>
    <row r="303" outlineLevel="3">
      <c r="A303" s="428"/>
      <c r="B303" s="428"/>
      <c r="C303" s="428"/>
      <c r="D303" s="428"/>
      <c r="E303" s="486">
        <v>7.0</v>
      </c>
      <c r="F303" s="529"/>
      <c r="G303" s="506"/>
      <c r="H303" s="507"/>
      <c r="I303" s="507"/>
      <c r="J303" s="523">
        <v>0.0</v>
      </c>
      <c r="K303" s="523">
        <v>0.0</v>
      </c>
      <c r="L303" s="523">
        <v>0.0</v>
      </c>
      <c r="M303" s="523">
        <v>0.0</v>
      </c>
      <c r="N303" s="523">
        <v>0.0</v>
      </c>
      <c r="O303" s="523">
        <v>0.0</v>
      </c>
      <c r="P303" s="523">
        <v>0.0</v>
      </c>
      <c r="Q303" s="523">
        <v>0.0</v>
      </c>
      <c r="R303" s="523">
        <v>0.0</v>
      </c>
      <c r="S303" s="523">
        <v>0.0</v>
      </c>
      <c r="T303" s="523">
        <v>0.0</v>
      </c>
      <c r="U303" s="523">
        <v>0.0</v>
      </c>
      <c r="V303" s="523">
        <v>0.0</v>
      </c>
      <c r="W303" s="523">
        <v>0.0</v>
      </c>
      <c r="X303" s="523">
        <v>0.0</v>
      </c>
      <c r="Y303" s="523">
        <v>0.0</v>
      </c>
      <c r="Z303" s="523">
        <v>0.0</v>
      </c>
      <c r="AA303" s="523">
        <v>0.0</v>
      </c>
      <c r="AB303" s="523">
        <v>0.0</v>
      </c>
      <c r="AC303" s="523">
        <v>0.0</v>
      </c>
      <c r="AD303" s="523">
        <v>0.0</v>
      </c>
      <c r="AE303" s="523">
        <v>0.0</v>
      </c>
      <c r="AF303" s="523">
        <v>0.0</v>
      </c>
      <c r="AG303" s="523">
        <v>0.0</v>
      </c>
      <c r="AH303" s="523">
        <v>0.0</v>
      </c>
      <c r="AI303" s="523">
        <v>0.0</v>
      </c>
      <c r="AJ303" s="523">
        <v>0.0</v>
      </c>
      <c r="AK303" s="523">
        <v>0.0</v>
      </c>
      <c r="AL303" s="523">
        <v>0.0</v>
      </c>
      <c r="AM303" s="523">
        <v>0.0</v>
      </c>
      <c r="AN303" s="523">
        <v>0.0</v>
      </c>
      <c r="AO303" s="523">
        <v>0.0</v>
      </c>
      <c r="AP303" s="523">
        <v>0.0</v>
      </c>
      <c r="AQ303" s="523">
        <v>0.0</v>
      </c>
      <c r="AR303" s="523">
        <v>0.0</v>
      </c>
      <c r="AS303" s="523">
        <v>0.0</v>
      </c>
      <c r="AT303" s="523">
        <v>0.0</v>
      </c>
      <c r="AU303" s="523">
        <v>0.0</v>
      </c>
      <c r="AV303" s="523">
        <v>0.0</v>
      </c>
      <c r="AW303" s="523">
        <v>0.0</v>
      </c>
      <c r="AX303" s="523">
        <v>0.0</v>
      </c>
      <c r="AY303" s="523">
        <v>0.0</v>
      </c>
      <c r="AZ303" s="523">
        <v>0.0</v>
      </c>
      <c r="BA303" s="523">
        <v>0.0</v>
      </c>
      <c r="BB303" s="523">
        <v>0.0</v>
      </c>
      <c r="BC303" s="523">
        <v>0.0</v>
      </c>
      <c r="BD303" s="523">
        <v>0.0</v>
      </c>
      <c r="BE303" s="523">
        <v>0.0</v>
      </c>
      <c r="BF303" s="515">
        <v>0.0</v>
      </c>
      <c r="BG303" s="510"/>
      <c r="BH303" s="511">
        <v>0.0</v>
      </c>
      <c r="BI303" s="512">
        <f t="shared" si="30"/>
        <v>0</v>
      </c>
      <c r="BJ303" s="511">
        <v>0.0</v>
      </c>
      <c r="BK303" s="513"/>
      <c r="BL303" s="514">
        <f t="shared" si="31"/>
        <v>0</v>
      </c>
      <c r="BM303" s="428"/>
      <c r="BN303" s="428"/>
    </row>
    <row r="304" outlineLevel="3">
      <c r="A304" s="428"/>
      <c r="B304" s="428"/>
      <c r="C304" s="428"/>
      <c r="D304" s="428"/>
      <c r="E304" s="486">
        <v>8.0</v>
      </c>
      <c r="F304" s="529"/>
      <c r="G304" s="506"/>
      <c r="H304" s="507"/>
      <c r="I304" s="507"/>
      <c r="J304" s="523">
        <v>0.0</v>
      </c>
      <c r="K304" s="523">
        <v>0.0</v>
      </c>
      <c r="L304" s="523">
        <v>0.0</v>
      </c>
      <c r="M304" s="523">
        <v>0.0</v>
      </c>
      <c r="N304" s="523">
        <v>0.0</v>
      </c>
      <c r="O304" s="523">
        <v>0.0</v>
      </c>
      <c r="P304" s="523">
        <v>0.0</v>
      </c>
      <c r="Q304" s="523">
        <v>0.0</v>
      </c>
      <c r="R304" s="523">
        <v>0.0</v>
      </c>
      <c r="S304" s="523">
        <v>0.0</v>
      </c>
      <c r="T304" s="523">
        <v>0.0</v>
      </c>
      <c r="U304" s="523">
        <v>0.0</v>
      </c>
      <c r="V304" s="523">
        <v>0.0</v>
      </c>
      <c r="W304" s="523">
        <v>0.0</v>
      </c>
      <c r="X304" s="523">
        <v>0.0</v>
      </c>
      <c r="Y304" s="523">
        <v>0.0</v>
      </c>
      <c r="Z304" s="523">
        <v>0.0</v>
      </c>
      <c r="AA304" s="523">
        <v>0.0</v>
      </c>
      <c r="AB304" s="523">
        <v>0.0</v>
      </c>
      <c r="AC304" s="523">
        <v>0.0</v>
      </c>
      <c r="AD304" s="523">
        <v>0.0</v>
      </c>
      <c r="AE304" s="523">
        <v>0.0</v>
      </c>
      <c r="AF304" s="523">
        <v>0.0</v>
      </c>
      <c r="AG304" s="523">
        <v>0.0</v>
      </c>
      <c r="AH304" s="523">
        <v>0.0</v>
      </c>
      <c r="AI304" s="523">
        <v>0.0</v>
      </c>
      <c r="AJ304" s="523">
        <v>0.0</v>
      </c>
      <c r="AK304" s="523">
        <v>0.0</v>
      </c>
      <c r="AL304" s="523">
        <v>0.0</v>
      </c>
      <c r="AM304" s="523">
        <v>0.0</v>
      </c>
      <c r="AN304" s="523">
        <v>0.0</v>
      </c>
      <c r="AO304" s="523">
        <v>0.0</v>
      </c>
      <c r="AP304" s="523">
        <v>0.0</v>
      </c>
      <c r="AQ304" s="523">
        <v>0.0</v>
      </c>
      <c r="AR304" s="523">
        <v>0.0</v>
      </c>
      <c r="AS304" s="523">
        <v>0.0</v>
      </c>
      <c r="AT304" s="523">
        <v>0.0</v>
      </c>
      <c r="AU304" s="523">
        <v>0.0</v>
      </c>
      <c r="AV304" s="523">
        <v>0.0</v>
      </c>
      <c r="AW304" s="523">
        <v>0.0</v>
      </c>
      <c r="AX304" s="523">
        <v>0.0</v>
      </c>
      <c r="AY304" s="523">
        <v>0.0</v>
      </c>
      <c r="AZ304" s="523">
        <v>0.0</v>
      </c>
      <c r="BA304" s="523">
        <v>0.0</v>
      </c>
      <c r="BB304" s="523">
        <v>0.0</v>
      </c>
      <c r="BC304" s="523">
        <v>0.0</v>
      </c>
      <c r="BD304" s="523">
        <v>0.0</v>
      </c>
      <c r="BE304" s="523">
        <v>0.0</v>
      </c>
      <c r="BF304" s="515">
        <v>0.0</v>
      </c>
      <c r="BG304" s="510"/>
      <c r="BH304" s="511">
        <v>0.0</v>
      </c>
      <c r="BI304" s="512">
        <f t="shared" si="30"/>
        <v>0</v>
      </c>
      <c r="BJ304" s="511">
        <v>0.0</v>
      </c>
      <c r="BK304" s="513"/>
      <c r="BL304" s="514">
        <f t="shared" si="31"/>
        <v>0</v>
      </c>
      <c r="BM304" s="428"/>
      <c r="BN304" s="428"/>
    </row>
    <row r="305" outlineLevel="3">
      <c r="A305" s="428"/>
      <c r="B305" s="428"/>
      <c r="C305" s="428"/>
      <c r="D305" s="428"/>
      <c r="E305" s="486">
        <v>9.0</v>
      </c>
      <c r="F305" s="529"/>
      <c r="G305" s="506"/>
      <c r="H305" s="507"/>
      <c r="I305" s="507"/>
      <c r="J305" s="523">
        <v>0.0</v>
      </c>
      <c r="K305" s="523">
        <v>0.0</v>
      </c>
      <c r="L305" s="523">
        <v>0.0</v>
      </c>
      <c r="M305" s="523">
        <v>0.0</v>
      </c>
      <c r="N305" s="523">
        <v>0.0</v>
      </c>
      <c r="O305" s="523">
        <v>0.0</v>
      </c>
      <c r="P305" s="523">
        <v>0.0</v>
      </c>
      <c r="Q305" s="523">
        <v>0.0</v>
      </c>
      <c r="R305" s="523">
        <v>0.0</v>
      </c>
      <c r="S305" s="523">
        <v>0.0</v>
      </c>
      <c r="T305" s="523">
        <v>0.0</v>
      </c>
      <c r="U305" s="523">
        <v>0.0</v>
      </c>
      <c r="V305" s="523">
        <v>0.0</v>
      </c>
      <c r="W305" s="523">
        <v>0.0</v>
      </c>
      <c r="X305" s="523">
        <v>0.0</v>
      </c>
      <c r="Y305" s="523">
        <v>0.0</v>
      </c>
      <c r="Z305" s="523">
        <v>0.0</v>
      </c>
      <c r="AA305" s="523">
        <v>0.0</v>
      </c>
      <c r="AB305" s="523">
        <v>0.0</v>
      </c>
      <c r="AC305" s="523">
        <v>0.0</v>
      </c>
      <c r="AD305" s="523">
        <v>0.0</v>
      </c>
      <c r="AE305" s="523">
        <v>0.0</v>
      </c>
      <c r="AF305" s="523">
        <v>0.0</v>
      </c>
      <c r="AG305" s="523">
        <v>0.0</v>
      </c>
      <c r="AH305" s="523">
        <v>0.0</v>
      </c>
      <c r="AI305" s="523">
        <v>0.0</v>
      </c>
      <c r="AJ305" s="523">
        <v>0.0</v>
      </c>
      <c r="AK305" s="523">
        <v>0.0</v>
      </c>
      <c r="AL305" s="523">
        <v>0.0</v>
      </c>
      <c r="AM305" s="523">
        <v>0.0</v>
      </c>
      <c r="AN305" s="523">
        <v>0.0</v>
      </c>
      <c r="AO305" s="523">
        <v>0.0</v>
      </c>
      <c r="AP305" s="523">
        <v>0.0</v>
      </c>
      <c r="AQ305" s="523">
        <v>0.0</v>
      </c>
      <c r="AR305" s="523">
        <v>0.0</v>
      </c>
      <c r="AS305" s="523">
        <v>0.0</v>
      </c>
      <c r="AT305" s="523">
        <v>0.0</v>
      </c>
      <c r="AU305" s="523">
        <v>0.0</v>
      </c>
      <c r="AV305" s="523">
        <v>0.0</v>
      </c>
      <c r="AW305" s="523">
        <v>0.0</v>
      </c>
      <c r="AX305" s="523">
        <v>0.0</v>
      </c>
      <c r="AY305" s="523">
        <v>0.0</v>
      </c>
      <c r="AZ305" s="523">
        <v>0.0</v>
      </c>
      <c r="BA305" s="523">
        <v>0.0</v>
      </c>
      <c r="BB305" s="523">
        <v>0.0</v>
      </c>
      <c r="BC305" s="523">
        <v>0.0</v>
      </c>
      <c r="BD305" s="523">
        <v>0.0</v>
      </c>
      <c r="BE305" s="523">
        <v>0.0</v>
      </c>
      <c r="BF305" s="515">
        <v>0.0</v>
      </c>
      <c r="BG305" s="510"/>
      <c r="BH305" s="511">
        <v>0.0</v>
      </c>
      <c r="BI305" s="512">
        <f t="shared" si="30"/>
        <v>0</v>
      </c>
      <c r="BJ305" s="511">
        <v>0.0</v>
      </c>
      <c r="BK305" s="513"/>
      <c r="BL305" s="514">
        <f t="shared" si="31"/>
        <v>0</v>
      </c>
      <c r="BM305" s="428"/>
      <c r="BN305" s="428"/>
    </row>
    <row r="306" outlineLevel="3">
      <c r="A306" s="428"/>
      <c r="B306" s="428"/>
      <c r="C306" s="428"/>
      <c r="D306" s="428"/>
      <c r="E306" s="486">
        <v>10.0</v>
      </c>
      <c r="F306" s="529"/>
      <c r="G306" s="506"/>
      <c r="H306" s="507"/>
      <c r="I306" s="507"/>
      <c r="J306" s="523">
        <v>0.0</v>
      </c>
      <c r="K306" s="523">
        <v>0.0</v>
      </c>
      <c r="L306" s="523">
        <v>0.0</v>
      </c>
      <c r="M306" s="523">
        <v>0.0</v>
      </c>
      <c r="N306" s="523">
        <v>0.0</v>
      </c>
      <c r="O306" s="523">
        <v>0.0</v>
      </c>
      <c r="P306" s="523">
        <v>0.0</v>
      </c>
      <c r="Q306" s="523">
        <v>0.0</v>
      </c>
      <c r="R306" s="523">
        <v>0.0</v>
      </c>
      <c r="S306" s="523">
        <v>0.0</v>
      </c>
      <c r="T306" s="523">
        <v>0.0</v>
      </c>
      <c r="U306" s="523">
        <v>0.0</v>
      </c>
      <c r="V306" s="523">
        <v>0.0</v>
      </c>
      <c r="W306" s="523">
        <v>0.0</v>
      </c>
      <c r="X306" s="523">
        <v>0.0</v>
      </c>
      <c r="Y306" s="523">
        <v>0.0</v>
      </c>
      <c r="Z306" s="523">
        <v>0.0</v>
      </c>
      <c r="AA306" s="523">
        <v>0.0</v>
      </c>
      <c r="AB306" s="523">
        <v>0.0</v>
      </c>
      <c r="AC306" s="523">
        <v>0.0</v>
      </c>
      <c r="AD306" s="523">
        <v>0.0</v>
      </c>
      <c r="AE306" s="523">
        <v>0.0</v>
      </c>
      <c r="AF306" s="523">
        <v>0.0</v>
      </c>
      <c r="AG306" s="523">
        <v>0.0</v>
      </c>
      <c r="AH306" s="523">
        <v>0.0</v>
      </c>
      <c r="AI306" s="523">
        <v>0.0</v>
      </c>
      <c r="AJ306" s="523">
        <v>0.0</v>
      </c>
      <c r="AK306" s="523">
        <v>0.0</v>
      </c>
      <c r="AL306" s="523">
        <v>0.0</v>
      </c>
      <c r="AM306" s="523">
        <v>0.0</v>
      </c>
      <c r="AN306" s="523">
        <v>0.0</v>
      </c>
      <c r="AO306" s="523">
        <v>0.0</v>
      </c>
      <c r="AP306" s="523">
        <v>0.0</v>
      </c>
      <c r="AQ306" s="523">
        <v>0.0</v>
      </c>
      <c r="AR306" s="523">
        <v>0.0</v>
      </c>
      <c r="AS306" s="523">
        <v>0.0</v>
      </c>
      <c r="AT306" s="523">
        <v>0.0</v>
      </c>
      <c r="AU306" s="523">
        <v>0.0</v>
      </c>
      <c r="AV306" s="523">
        <v>0.0</v>
      </c>
      <c r="AW306" s="523">
        <v>0.0</v>
      </c>
      <c r="AX306" s="523">
        <v>0.0</v>
      </c>
      <c r="AY306" s="523">
        <v>0.0</v>
      </c>
      <c r="AZ306" s="523">
        <v>0.0</v>
      </c>
      <c r="BA306" s="523">
        <v>0.0</v>
      </c>
      <c r="BB306" s="523">
        <v>0.0</v>
      </c>
      <c r="BC306" s="523">
        <v>0.0</v>
      </c>
      <c r="BD306" s="523">
        <v>0.0</v>
      </c>
      <c r="BE306" s="523">
        <v>0.0</v>
      </c>
      <c r="BF306" s="515">
        <v>0.0</v>
      </c>
      <c r="BG306" s="510"/>
      <c r="BH306" s="511">
        <v>0.0</v>
      </c>
      <c r="BI306" s="512">
        <f t="shared" si="30"/>
        <v>0</v>
      </c>
      <c r="BJ306" s="511">
        <v>0.0</v>
      </c>
      <c r="BK306" s="513"/>
      <c r="BL306" s="514">
        <f t="shared" si="31"/>
        <v>0</v>
      </c>
      <c r="BM306" s="428"/>
      <c r="BN306" s="428"/>
    </row>
    <row r="307" outlineLevel="3">
      <c r="A307" s="428"/>
      <c r="B307" s="428"/>
      <c r="C307" s="428"/>
      <c r="D307" s="428"/>
      <c r="E307" s="517"/>
      <c r="F307" s="517"/>
      <c r="G307" s="517"/>
      <c r="H307" s="517"/>
      <c r="I307" s="517"/>
      <c r="J307" s="517"/>
      <c r="K307" s="517"/>
      <c r="L307" s="517"/>
      <c r="M307" s="517"/>
      <c r="N307" s="517"/>
      <c r="O307" s="517"/>
      <c r="P307" s="517"/>
      <c r="Q307" s="517"/>
      <c r="R307" s="517"/>
      <c r="S307" s="517"/>
      <c r="T307" s="517"/>
      <c r="U307" s="517"/>
      <c r="V307" s="517"/>
      <c r="W307" s="517"/>
      <c r="X307" s="517"/>
      <c r="Y307" s="517"/>
      <c r="Z307" s="517"/>
      <c r="AA307" s="517"/>
      <c r="AB307" s="517"/>
      <c r="AC307" s="517"/>
      <c r="AD307" s="517"/>
      <c r="AE307" s="517"/>
      <c r="AF307" s="517"/>
      <c r="AG307" s="517"/>
      <c r="AH307" s="517"/>
      <c r="AI307" s="517"/>
      <c r="AJ307" s="517"/>
      <c r="AK307" s="517"/>
      <c r="AL307" s="517"/>
      <c r="AM307" s="517"/>
      <c r="AN307" s="517"/>
      <c r="AO307" s="517"/>
      <c r="AP307" s="517"/>
      <c r="AQ307" s="517"/>
      <c r="AR307" s="517"/>
      <c r="AS307" s="517"/>
      <c r="AT307" s="517"/>
      <c r="AU307" s="517"/>
      <c r="AV307" s="517"/>
      <c r="AW307" s="517"/>
      <c r="AX307" s="517"/>
      <c r="AY307" s="517"/>
      <c r="AZ307" s="517"/>
      <c r="BA307" s="517"/>
      <c r="BB307" s="517"/>
      <c r="BC307" s="517"/>
      <c r="BD307" s="517"/>
      <c r="BE307" s="517"/>
      <c r="BF307" s="517"/>
      <c r="BG307" s="517"/>
      <c r="BH307" s="517"/>
      <c r="BI307" s="517"/>
      <c r="BJ307" s="517"/>
      <c r="BK307" s="517"/>
      <c r="BL307" s="517"/>
      <c r="BM307" s="428"/>
      <c r="BN307" s="428"/>
    </row>
    <row r="308" outlineLevel="3">
      <c r="A308" s="428"/>
      <c r="B308" s="428"/>
      <c r="C308" s="428"/>
      <c r="D308" s="428"/>
      <c r="E308" s="428"/>
      <c r="F308" s="428"/>
      <c r="G308" s="428"/>
      <c r="H308" s="428"/>
      <c r="I308" s="428"/>
      <c r="J308" s="428"/>
      <c r="K308" s="428"/>
      <c r="L308" s="428"/>
      <c r="M308" s="428"/>
      <c r="N308" s="428"/>
      <c r="O308" s="428"/>
      <c r="P308" s="428"/>
      <c r="Q308" s="428"/>
      <c r="R308" s="428"/>
      <c r="S308" s="428"/>
      <c r="T308" s="428"/>
      <c r="U308" s="428"/>
      <c r="V308" s="428"/>
      <c r="W308" s="428"/>
      <c r="X308" s="428"/>
      <c r="Y308" s="428"/>
      <c r="Z308" s="428"/>
      <c r="AA308" s="428"/>
      <c r="AB308" s="428"/>
      <c r="AC308" s="428"/>
      <c r="AD308" s="428"/>
      <c r="AE308" s="428"/>
      <c r="AF308" s="428"/>
      <c r="AG308" s="428"/>
      <c r="AH308" s="428"/>
      <c r="AI308" s="428"/>
      <c r="AJ308" s="428"/>
      <c r="AK308" s="428"/>
      <c r="AL308" s="428"/>
      <c r="AM308" s="428"/>
      <c r="AN308" s="428"/>
      <c r="AO308" s="428"/>
      <c r="AP308" s="428"/>
      <c r="AQ308" s="428"/>
      <c r="AR308" s="428"/>
      <c r="AS308" s="428"/>
      <c r="AT308" s="428"/>
      <c r="AU308" s="428"/>
      <c r="AV308" s="428"/>
      <c r="AW308" s="428"/>
      <c r="AX308" s="428"/>
      <c r="AY308" s="428"/>
      <c r="AZ308" s="428"/>
      <c r="BA308" s="428"/>
      <c r="BB308" s="428"/>
      <c r="BC308" s="428"/>
      <c r="BD308" s="428"/>
      <c r="BE308" s="428"/>
      <c r="BF308" s="428"/>
      <c r="BG308" s="428"/>
      <c r="BH308" s="428"/>
      <c r="BI308" s="428"/>
      <c r="BJ308" s="428"/>
      <c r="BK308" s="428"/>
      <c r="BL308" s="428"/>
      <c r="BM308" s="428"/>
      <c r="BN308" s="428"/>
    </row>
    <row r="309" ht="7.5" customHeight="1" outlineLevel="2">
      <c r="A309" s="428"/>
      <c r="B309" s="428"/>
      <c r="C309" s="428"/>
      <c r="D309" s="428"/>
      <c r="E309" s="428"/>
      <c r="F309" s="428"/>
      <c r="G309" s="428"/>
      <c r="H309" s="428"/>
      <c r="I309" s="428"/>
      <c r="J309" s="428"/>
      <c r="K309" s="428"/>
      <c r="L309" s="428"/>
      <c r="M309" s="428"/>
      <c r="N309" s="428"/>
      <c r="O309" s="428"/>
      <c r="P309" s="428"/>
      <c r="Q309" s="428"/>
      <c r="R309" s="428"/>
      <c r="S309" s="428"/>
      <c r="T309" s="428"/>
      <c r="U309" s="428"/>
      <c r="V309" s="428"/>
      <c r="W309" s="428"/>
      <c r="X309" s="428"/>
      <c r="Y309" s="428"/>
      <c r="Z309" s="428"/>
      <c r="AA309" s="428"/>
      <c r="AB309" s="428"/>
      <c r="AC309" s="428"/>
      <c r="AD309" s="428"/>
      <c r="AE309" s="428"/>
      <c r="AF309" s="428"/>
      <c r="AG309" s="428"/>
      <c r="AH309" s="428"/>
      <c r="AI309" s="428"/>
      <c r="AJ309" s="428"/>
      <c r="AK309" s="428"/>
      <c r="AL309" s="428"/>
      <c r="AM309" s="428"/>
      <c r="AN309" s="428"/>
      <c r="AO309" s="428"/>
      <c r="AP309" s="428"/>
      <c r="AQ309" s="428"/>
      <c r="AR309" s="428"/>
      <c r="AS309" s="428"/>
      <c r="AT309" s="428"/>
      <c r="AU309" s="428"/>
      <c r="AV309" s="428"/>
      <c r="AW309" s="428"/>
      <c r="AX309" s="428"/>
      <c r="AY309" s="428"/>
      <c r="AZ309" s="428"/>
      <c r="BA309" s="428"/>
      <c r="BB309" s="428"/>
      <c r="BC309" s="428"/>
      <c r="BD309" s="428"/>
      <c r="BE309" s="428"/>
      <c r="BF309" s="428"/>
      <c r="BG309" s="428"/>
      <c r="BH309" s="428"/>
      <c r="BI309" s="428"/>
      <c r="BJ309" s="428"/>
      <c r="BK309" s="428"/>
      <c r="BL309" s="428"/>
      <c r="BM309" s="428"/>
      <c r="BN309" s="428"/>
    </row>
    <row r="310" outlineLevel="2">
      <c r="A310" s="428"/>
      <c r="B310" s="428"/>
      <c r="C310" s="478"/>
      <c r="D310" s="479" t="s">
        <v>203</v>
      </c>
      <c r="E310" s="181"/>
      <c r="F310" s="480" t="s">
        <v>309</v>
      </c>
      <c r="G310" s="480" t="s">
        <v>310</v>
      </c>
      <c r="H310" s="480" t="s">
        <v>188</v>
      </c>
      <c r="I310" s="480" t="s">
        <v>177</v>
      </c>
      <c r="J310" s="481" t="s">
        <v>206</v>
      </c>
      <c r="K310" s="428"/>
      <c r="L310" s="428"/>
      <c r="M310" s="428"/>
      <c r="N310" s="428"/>
      <c r="O310" s="428"/>
      <c r="P310" s="428"/>
      <c r="Q310" s="428"/>
      <c r="R310" s="428"/>
      <c r="S310" s="428"/>
      <c r="T310" s="428"/>
      <c r="U310" s="428"/>
      <c r="V310" s="428"/>
      <c r="W310" s="428"/>
      <c r="X310" s="428"/>
      <c r="Y310" s="428"/>
      <c r="Z310" s="428"/>
      <c r="AA310" s="428"/>
      <c r="AB310" s="428"/>
      <c r="AC310" s="428"/>
      <c r="AD310" s="428"/>
      <c r="AE310" s="428"/>
      <c r="AF310" s="428"/>
      <c r="AG310" s="428"/>
      <c r="AH310" s="428"/>
      <c r="AI310" s="428"/>
      <c r="AJ310" s="428"/>
      <c r="AK310" s="428"/>
      <c r="AL310" s="428"/>
      <c r="AM310" s="428"/>
      <c r="AN310" s="428"/>
      <c r="AO310" s="428"/>
      <c r="AP310" s="428"/>
      <c r="AQ310" s="428"/>
      <c r="AR310" s="428"/>
      <c r="AS310" s="428"/>
      <c r="AT310" s="428"/>
      <c r="AU310" s="428"/>
      <c r="AV310" s="428"/>
      <c r="AW310" s="428"/>
      <c r="AX310" s="428"/>
      <c r="AY310" s="428"/>
      <c r="AZ310" s="428"/>
      <c r="BA310" s="428"/>
      <c r="BB310" s="428"/>
      <c r="BC310" s="428"/>
      <c r="BD310" s="428"/>
      <c r="BE310" s="428"/>
      <c r="BF310" s="482" t="s">
        <v>207</v>
      </c>
      <c r="BG310" s="428"/>
      <c r="BH310" s="483"/>
      <c r="BI310" s="484" t="s">
        <v>191</v>
      </c>
      <c r="BJ310" s="485"/>
      <c r="BK310" s="486" t="s">
        <v>177</v>
      </c>
      <c r="BL310" s="468" t="s">
        <v>208</v>
      </c>
      <c r="BM310" s="428"/>
      <c r="BN310" s="428"/>
    </row>
    <row r="311" outlineLevel="2">
      <c r="A311" s="428"/>
      <c r="B311" s="428"/>
      <c r="C311" s="428"/>
      <c r="D311" s="487" t="s">
        <v>190</v>
      </c>
      <c r="E311" s="181"/>
      <c r="F311" s="488" t="s">
        <v>311</v>
      </c>
      <c r="G311" s="488" t="s">
        <v>312</v>
      </c>
      <c r="H311" s="489">
        <v>0.0</v>
      </c>
      <c r="I311" s="490">
        <v>0.0</v>
      </c>
      <c r="J311" s="491" t="str">
        <f>IFERROR(I311/H311)</f>
        <v/>
      </c>
      <c r="K311" s="428"/>
      <c r="L311" s="428"/>
      <c r="M311" s="428"/>
      <c r="N311" s="428"/>
      <c r="O311" s="428"/>
      <c r="P311" s="428"/>
      <c r="Q311" s="428"/>
      <c r="R311" s="428"/>
      <c r="S311" s="428"/>
      <c r="T311" s="428"/>
      <c r="U311" s="428"/>
      <c r="V311" s="428"/>
      <c r="W311" s="428"/>
      <c r="X311" s="428"/>
      <c r="Y311" s="428"/>
      <c r="Z311" s="428"/>
      <c r="AA311" s="428"/>
      <c r="AB311" s="428"/>
      <c r="AC311" s="428"/>
      <c r="AD311" s="428"/>
      <c r="AE311" s="428"/>
      <c r="AF311" s="428"/>
      <c r="AG311" s="428"/>
      <c r="AH311" s="428"/>
      <c r="AI311" s="428"/>
      <c r="AJ311" s="428"/>
      <c r="AK311" s="428"/>
      <c r="AL311" s="428"/>
      <c r="AM311" s="428"/>
      <c r="AN311" s="428"/>
      <c r="AO311" s="428"/>
      <c r="AP311" s="428"/>
      <c r="AQ311" s="428"/>
      <c r="AR311" s="428"/>
      <c r="AS311" s="428"/>
      <c r="AT311" s="428"/>
      <c r="AU311" s="428"/>
      <c r="AV311" s="428"/>
      <c r="AW311" s="428"/>
      <c r="AX311" s="428"/>
      <c r="AY311" s="428"/>
      <c r="AZ311" s="428"/>
      <c r="BA311" s="428"/>
      <c r="BB311" s="428"/>
      <c r="BC311" s="428"/>
      <c r="BD311" s="428"/>
      <c r="BE311" s="428"/>
      <c r="BF311" s="492">
        <f>SUM(BF316:BF325)</f>
        <v>0</v>
      </c>
      <c r="BG311" s="428"/>
      <c r="BH311" s="493" t="s">
        <v>211</v>
      </c>
      <c r="BI311" s="519"/>
      <c r="BJ311" s="495" t="str">
        <f>if(BL311=1,"1","0")</f>
        <v>0</v>
      </c>
      <c r="BK311" s="496">
        <v>0.0</v>
      </c>
      <c r="BL311" s="520">
        <f>AVERAGE(BI316:BI325)</f>
        <v>0</v>
      </c>
      <c r="BM311" s="428"/>
      <c r="BN311" s="428"/>
    </row>
    <row r="312" ht="7.5" customHeight="1" outlineLevel="3">
      <c r="A312" s="428"/>
      <c r="B312" s="428"/>
      <c r="C312" s="428"/>
      <c r="D312" s="428"/>
      <c r="E312" s="428"/>
      <c r="F312" s="428"/>
      <c r="G312" s="428"/>
      <c r="H312" s="428"/>
      <c r="I312" s="428"/>
      <c r="J312" s="428"/>
      <c r="K312" s="428"/>
      <c r="L312" s="428"/>
      <c r="M312" s="428"/>
      <c r="N312" s="428"/>
      <c r="O312" s="428"/>
      <c r="P312" s="428"/>
      <c r="Q312" s="428"/>
      <c r="R312" s="428"/>
      <c r="S312" s="428"/>
      <c r="T312" s="428"/>
      <c r="U312" s="428"/>
      <c r="V312" s="428"/>
      <c r="W312" s="428"/>
      <c r="X312" s="428"/>
      <c r="Y312" s="428"/>
      <c r="Z312" s="428"/>
      <c r="AA312" s="428"/>
      <c r="AB312" s="428"/>
      <c r="AC312" s="428"/>
      <c r="AD312" s="428"/>
      <c r="AE312" s="428"/>
      <c r="AF312" s="428"/>
      <c r="AG312" s="428"/>
      <c r="AH312" s="428"/>
      <c r="AI312" s="428"/>
      <c r="AJ312" s="428"/>
      <c r="AK312" s="428"/>
      <c r="AL312" s="428"/>
      <c r="AM312" s="428"/>
      <c r="AN312" s="428"/>
      <c r="AO312" s="428"/>
      <c r="AP312" s="428"/>
      <c r="AQ312" s="428"/>
      <c r="AR312" s="428"/>
      <c r="AS312" s="428"/>
      <c r="AT312" s="428"/>
      <c r="AU312" s="428"/>
      <c r="AV312" s="428"/>
      <c r="AW312" s="428"/>
      <c r="AX312" s="428"/>
      <c r="AY312" s="428"/>
      <c r="AZ312" s="428"/>
      <c r="BA312" s="428"/>
      <c r="BB312" s="428"/>
      <c r="BC312" s="428"/>
      <c r="BD312" s="428"/>
      <c r="BE312" s="428"/>
      <c r="BF312" s="428"/>
      <c r="BG312" s="428"/>
      <c r="BH312" s="428"/>
      <c r="BI312" s="428"/>
      <c r="BJ312" s="428"/>
      <c r="BK312" s="428"/>
      <c r="BL312" s="428"/>
      <c r="BM312" s="428"/>
      <c r="BN312" s="428"/>
    </row>
    <row r="313" outlineLevel="3">
      <c r="A313" s="428"/>
      <c r="B313" s="428"/>
      <c r="C313" s="428"/>
      <c r="D313" s="428"/>
      <c r="E313" s="498" t="s">
        <v>212</v>
      </c>
      <c r="F313" s="499" t="s">
        <v>213</v>
      </c>
      <c r="G313" s="498" t="s">
        <v>214</v>
      </c>
      <c r="H313" s="499" t="s">
        <v>215</v>
      </c>
      <c r="I313" s="499" t="s">
        <v>216</v>
      </c>
      <c r="J313" s="500"/>
      <c r="K313" s="182"/>
      <c r="L313" s="182"/>
      <c r="M313" s="182"/>
      <c r="N313" s="182"/>
      <c r="O313" s="182"/>
      <c r="P313" s="182"/>
      <c r="Q313" s="182"/>
      <c r="R313" s="182"/>
      <c r="S313" s="182"/>
      <c r="T313" s="182"/>
      <c r="U313" s="182"/>
      <c r="V313" s="182"/>
      <c r="W313" s="182"/>
      <c r="X313" s="182"/>
      <c r="Y313" s="182"/>
      <c r="Z313" s="182"/>
      <c r="AA313" s="182"/>
      <c r="AB313" s="182"/>
      <c r="AC313" s="182"/>
      <c r="AD313" s="182"/>
      <c r="AE313" s="182"/>
      <c r="AF313" s="182"/>
      <c r="AG313" s="182"/>
      <c r="AH313" s="182"/>
      <c r="AI313" s="182"/>
      <c r="AJ313" s="182"/>
      <c r="AK313" s="182"/>
      <c r="AL313" s="182"/>
      <c r="AM313" s="182"/>
      <c r="AN313" s="182"/>
      <c r="AO313" s="182"/>
      <c r="AP313" s="182"/>
      <c r="AQ313" s="182"/>
      <c r="AR313" s="182"/>
      <c r="AS313" s="182"/>
      <c r="AT313" s="182"/>
      <c r="AU313" s="182"/>
      <c r="AV313" s="182"/>
      <c r="AW313" s="182"/>
      <c r="AX313" s="182"/>
      <c r="AY313" s="182"/>
      <c r="AZ313" s="182"/>
      <c r="BA313" s="182"/>
      <c r="BB313" s="182"/>
      <c r="BC313" s="182"/>
      <c r="BD313" s="182"/>
      <c r="BE313" s="181"/>
      <c r="BF313" s="501" t="s">
        <v>187</v>
      </c>
      <c r="BG313" s="479" t="s">
        <v>217</v>
      </c>
      <c r="BH313" s="182"/>
      <c r="BI313" s="182"/>
      <c r="BJ313" s="181"/>
      <c r="BK313" s="501" t="s">
        <v>167</v>
      </c>
      <c r="BL313" s="501" t="s">
        <v>218</v>
      </c>
      <c r="BM313" s="428"/>
      <c r="BN313" s="428"/>
    </row>
    <row r="314" outlineLevel="3">
      <c r="A314" s="428"/>
      <c r="B314" s="428"/>
      <c r="C314" s="428"/>
      <c r="D314" s="428"/>
      <c r="E314" s="199"/>
      <c r="F314" s="199"/>
      <c r="G314" s="199"/>
      <c r="H314" s="199"/>
      <c r="I314" s="199"/>
      <c r="J314" s="502" t="s">
        <v>219</v>
      </c>
      <c r="K314" s="182"/>
      <c r="L314" s="182"/>
      <c r="M314" s="181"/>
      <c r="N314" s="502" t="s">
        <v>220</v>
      </c>
      <c r="O314" s="182"/>
      <c r="P314" s="182"/>
      <c r="Q314" s="181"/>
      <c r="R314" s="502" t="s">
        <v>221</v>
      </c>
      <c r="S314" s="182"/>
      <c r="T314" s="182"/>
      <c r="U314" s="181"/>
      <c r="V314" s="502" t="s">
        <v>222</v>
      </c>
      <c r="W314" s="182"/>
      <c r="X314" s="182"/>
      <c r="Y314" s="181"/>
      <c r="Z314" s="502" t="s">
        <v>223</v>
      </c>
      <c r="AA314" s="182"/>
      <c r="AB314" s="182"/>
      <c r="AC314" s="181"/>
      <c r="AD314" s="502" t="s">
        <v>224</v>
      </c>
      <c r="AE314" s="182"/>
      <c r="AF314" s="182"/>
      <c r="AG314" s="181"/>
      <c r="AH314" s="502" t="s">
        <v>225</v>
      </c>
      <c r="AI314" s="182"/>
      <c r="AJ314" s="182"/>
      <c r="AK314" s="181"/>
      <c r="AL314" s="502" t="s">
        <v>226</v>
      </c>
      <c r="AM314" s="182"/>
      <c r="AN314" s="182"/>
      <c r="AO314" s="181"/>
      <c r="AP314" s="502" t="s">
        <v>227</v>
      </c>
      <c r="AQ314" s="182"/>
      <c r="AR314" s="182"/>
      <c r="AS314" s="181"/>
      <c r="AT314" s="502" t="s">
        <v>228</v>
      </c>
      <c r="AU314" s="182"/>
      <c r="AV314" s="182"/>
      <c r="AW314" s="181"/>
      <c r="AX314" s="502" t="s">
        <v>229</v>
      </c>
      <c r="AY314" s="182"/>
      <c r="AZ314" s="182"/>
      <c r="BA314" s="181"/>
      <c r="BB314" s="502" t="s">
        <v>230</v>
      </c>
      <c r="BC314" s="182"/>
      <c r="BD314" s="182"/>
      <c r="BE314" s="181"/>
      <c r="BF314" s="199"/>
      <c r="BG314" s="503" t="s">
        <v>231</v>
      </c>
      <c r="BH314" s="504" t="s">
        <v>232</v>
      </c>
      <c r="BI314" s="503" t="s">
        <v>233</v>
      </c>
      <c r="BJ314" s="504" t="s">
        <v>234</v>
      </c>
      <c r="BK314" s="199"/>
      <c r="BL314" s="199"/>
      <c r="BM314" s="428"/>
      <c r="BN314" s="428"/>
    </row>
    <row r="315" outlineLevel="3">
      <c r="A315" s="428"/>
      <c r="B315" s="428"/>
      <c r="C315" s="428"/>
      <c r="D315" s="428"/>
      <c r="E315" s="183"/>
      <c r="F315" s="183"/>
      <c r="G315" s="183"/>
      <c r="H315" s="183"/>
      <c r="I315" s="183"/>
      <c r="J315" s="505">
        <v>1.0</v>
      </c>
      <c r="K315" s="505">
        <v>2.0</v>
      </c>
      <c r="L315" s="505">
        <v>3.0</v>
      </c>
      <c r="M315" s="505">
        <v>4.0</v>
      </c>
      <c r="N315" s="505">
        <v>1.0</v>
      </c>
      <c r="O315" s="505">
        <v>2.0</v>
      </c>
      <c r="P315" s="505">
        <v>3.0</v>
      </c>
      <c r="Q315" s="505">
        <v>4.0</v>
      </c>
      <c r="R315" s="505">
        <v>1.0</v>
      </c>
      <c r="S315" s="505">
        <v>2.0</v>
      </c>
      <c r="T315" s="505">
        <v>3.0</v>
      </c>
      <c r="U315" s="505">
        <v>4.0</v>
      </c>
      <c r="V315" s="505">
        <v>1.0</v>
      </c>
      <c r="W315" s="505">
        <v>2.0</v>
      </c>
      <c r="X315" s="505">
        <v>3.0</v>
      </c>
      <c r="Y315" s="505">
        <v>4.0</v>
      </c>
      <c r="Z315" s="505">
        <v>1.0</v>
      </c>
      <c r="AA315" s="505">
        <v>2.0</v>
      </c>
      <c r="AB315" s="505">
        <v>3.0</v>
      </c>
      <c r="AC315" s="505">
        <v>4.0</v>
      </c>
      <c r="AD315" s="505">
        <v>1.0</v>
      </c>
      <c r="AE315" s="505">
        <v>2.0</v>
      </c>
      <c r="AF315" s="505">
        <v>3.0</v>
      </c>
      <c r="AG315" s="505">
        <v>4.0</v>
      </c>
      <c r="AH315" s="505">
        <v>1.0</v>
      </c>
      <c r="AI315" s="505">
        <v>2.0</v>
      </c>
      <c r="AJ315" s="505">
        <v>3.0</v>
      </c>
      <c r="AK315" s="505">
        <v>4.0</v>
      </c>
      <c r="AL315" s="505">
        <v>1.0</v>
      </c>
      <c r="AM315" s="505">
        <v>2.0</v>
      </c>
      <c r="AN315" s="505">
        <v>3.0</v>
      </c>
      <c r="AO315" s="505">
        <v>4.0</v>
      </c>
      <c r="AP315" s="505">
        <v>1.0</v>
      </c>
      <c r="AQ315" s="505">
        <v>2.0</v>
      </c>
      <c r="AR315" s="505">
        <v>3.0</v>
      </c>
      <c r="AS315" s="505">
        <v>4.0</v>
      </c>
      <c r="AT315" s="505">
        <v>1.0</v>
      </c>
      <c r="AU315" s="505">
        <v>2.0</v>
      </c>
      <c r="AV315" s="505">
        <v>3.0</v>
      </c>
      <c r="AW315" s="505">
        <v>4.0</v>
      </c>
      <c r="AX315" s="505">
        <v>1.0</v>
      </c>
      <c r="AY315" s="505">
        <v>2.0</v>
      </c>
      <c r="AZ315" s="505">
        <v>3.0</v>
      </c>
      <c r="BA315" s="505">
        <v>4.0</v>
      </c>
      <c r="BB315" s="505">
        <v>1.0</v>
      </c>
      <c r="BC315" s="505">
        <v>2.0</v>
      </c>
      <c r="BD315" s="505">
        <v>3.0</v>
      </c>
      <c r="BE315" s="505">
        <v>4.0</v>
      </c>
      <c r="BF315" s="183"/>
      <c r="BG315" s="183"/>
      <c r="BH315" s="183"/>
      <c r="BI315" s="183"/>
      <c r="BJ315" s="183"/>
      <c r="BK315" s="183"/>
      <c r="BL315" s="183"/>
      <c r="BM315" s="428"/>
      <c r="BN315" s="428"/>
    </row>
    <row r="316" outlineLevel="3">
      <c r="A316" s="428"/>
      <c r="B316" s="428"/>
      <c r="C316" s="428"/>
      <c r="D316" s="428"/>
      <c r="E316" s="486">
        <v>1.0</v>
      </c>
      <c r="F316" s="528"/>
      <c r="G316" s="506"/>
      <c r="H316" s="507"/>
      <c r="I316" s="507"/>
      <c r="J316" s="508">
        <v>0.0</v>
      </c>
      <c r="K316" s="508">
        <v>0.0</v>
      </c>
      <c r="L316" s="508">
        <v>0.0</v>
      </c>
      <c r="M316" s="508">
        <v>0.0</v>
      </c>
      <c r="N316" s="508">
        <v>0.0</v>
      </c>
      <c r="O316" s="508">
        <v>0.0</v>
      </c>
      <c r="P316" s="508">
        <v>0.0</v>
      </c>
      <c r="Q316" s="508">
        <v>0.0</v>
      </c>
      <c r="R316" s="508">
        <v>0.0</v>
      </c>
      <c r="S316" s="508">
        <v>0.0</v>
      </c>
      <c r="T316" s="508">
        <v>0.0</v>
      </c>
      <c r="U316" s="508">
        <v>0.0</v>
      </c>
      <c r="V316" s="508">
        <v>0.0</v>
      </c>
      <c r="W316" s="508">
        <v>0.0</v>
      </c>
      <c r="X316" s="508">
        <v>0.0</v>
      </c>
      <c r="Y316" s="508">
        <v>0.0</v>
      </c>
      <c r="Z316" s="508">
        <v>0.0</v>
      </c>
      <c r="AA316" s="508">
        <v>0.0</v>
      </c>
      <c r="AB316" s="508">
        <v>0.0</v>
      </c>
      <c r="AC316" s="508">
        <v>0.0</v>
      </c>
      <c r="AD316" s="508">
        <v>0.0</v>
      </c>
      <c r="AE316" s="508">
        <v>0.0</v>
      </c>
      <c r="AF316" s="508">
        <v>0.0</v>
      </c>
      <c r="AG316" s="508">
        <v>0.0</v>
      </c>
      <c r="AH316" s="508">
        <v>0.0</v>
      </c>
      <c r="AI316" s="508">
        <v>0.0</v>
      </c>
      <c r="AJ316" s="508">
        <v>0.0</v>
      </c>
      <c r="AK316" s="508">
        <v>0.0</v>
      </c>
      <c r="AL316" s="508">
        <v>0.0</v>
      </c>
      <c r="AM316" s="508">
        <v>0.0</v>
      </c>
      <c r="AN316" s="508">
        <v>0.0</v>
      </c>
      <c r="AO316" s="508">
        <v>0.0</v>
      </c>
      <c r="AP316" s="508">
        <v>0.0</v>
      </c>
      <c r="AQ316" s="508">
        <v>0.0</v>
      </c>
      <c r="AR316" s="508">
        <v>0.0</v>
      </c>
      <c r="AS316" s="508">
        <v>0.0</v>
      </c>
      <c r="AT316" s="508">
        <v>0.0</v>
      </c>
      <c r="AU316" s="508">
        <v>0.0</v>
      </c>
      <c r="AV316" s="508">
        <v>0.0</v>
      </c>
      <c r="AW316" s="508">
        <v>0.0</v>
      </c>
      <c r="AX316" s="508">
        <v>0.0</v>
      </c>
      <c r="AY316" s="508">
        <v>0.0</v>
      </c>
      <c r="AZ316" s="508">
        <v>0.0</v>
      </c>
      <c r="BA316" s="508">
        <v>0.0</v>
      </c>
      <c r="BB316" s="508">
        <v>0.0</v>
      </c>
      <c r="BC316" s="508">
        <v>0.0</v>
      </c>
      <c r="BD316" s="508">
        <v>0.0</v>
      </c>
      <c r="BE316" s="508">
        <v>0.0</v>
      </c>
      <c r="BF316" s="515">
        <v>0.0</v>
      </c>
      <c r="BG316" s="510"/>
      <c r="BH316" s="511">
        <v>0.0</v>
      </c>
      <c r="BI316" s="512">
        <f t="shared" ref="BI316:BI325" si="32">iferror(AVERAGE(J316:BE316))</f>
        <v>0</v>
      </c>
      <c r="BJ316" s="511">
        <v>0.0</v>
      </c>
      <c r="BK316" s="513"/>
      <c r="BL316" s="514">
        <f>iferror((BH316+BJ316)/100)</f>
        <v>0</v>
      </c>
      <c r="BM316" s="428"/>
      <c r="BN316" s="428"/>
    </row>
    <row r="317" outlineLevel="3">
      <c r="A317" s="428"/>
      <c r="B317" s="428"/>
      <c r="C317" s="428"/>
      <c r="D317" s="428"/>
      <c r="E317" s="486">
        <v>2.0</v>
      </c>
      <c r="F317" s="529"/>
      <c r="G317" s="506"/>
      <c r="H317" s="507"/>
      <c r="I317" s="507"/>
      <c r="J317" s="508">
        <v>0.0</v>
      </c>
      <c r="K317" s="508">
        <v>0.0</v>
      </c>
      <c r="L317" s="508">
        <v>0.0</v>
      </c>
      <c r="M317" s="508">
        <v>0.0</v>
      </c>
      <c r="N317" s="508">
        <v>0.0</v>
      </c>
      <c r="O317" s="508">
        <v>0.0</v>
      </c>
      <c r="P317" s="508">
        <v>0.0</v>
      </c>
      <c r="Q317" s="508">
        <v>0.0</v>
      </c>
      <c r="R317" s="508">
        <v>0.0</v>
      </c>
      <c r="S317" s="508">
        <v>0.0</v>
      </c>
      <c r="T317" s="508">
        <v>0.0</v>
      </c>
      <c r="U317" s="508">
        <v>0.0</v>
      </c>
      <c r="V317" s="508">
        <v>0.0</v>
      </c>
      <c r="W317" s="508">
        <v>0.0</v>
      </c>
      <c r="X317" s="508">
        <v>0.0</v>
      </c>
      <c r="Y317" s="508">
        <v>0.0</v>
      </c>
      <c r="Z317" s="508">
        <v>0.0</v>
      </c>
      <c r="AA317" s="508">
        <v>0.0</v>
      </c>
      <c r="AB317" s="508">
        <v>0.0</v>
      </c>
      <c r="AC317" s="508">
        <v>0.0</v>
      </c>
      <c r="AD317" s="508">
        <v>0.0</v>
      </c>
      <c r="AE317" s="508">
        <v>0.0</v>
      </c>
      <c r="AF317" s="508">
        <v>0.0</v>
      </c>
      <c r="AG317" s="508">
        <v>0.0</v>
      </c>
      <c r="AH317" s="508">
        <v>0.0</v>
      </c>
      <c r="AI317" s="508">
        <v>0.0</v>
      </c>
      <c r="AJ317" s="508">
        <v>0.0</v>
      </c>
      <c r="AK317" s="508">
        <v>0.0</v>
      </c>
      <c r="AL317" s="508">
        <v>0.0</v>
      </c>
      <c r="AM317" s="508">
        <v>0.0</v>
      </c>
      <c r="AN317" s="508">
        <v>0.0</v>
      </c>
      <c r="AO317" s="508">
        <v>0.0</v>
      </c>
      <c r="AP317" s="508">
        <v>0.0</v>
      </c>
      <c r="AQ317" s="508">
        <v>0.0</v>
      </c>
      <c r="AR317" s="508">
        <v>0.0</v>
      </c>
      <c r="AS317" s="508">
        <v>0.0</v>
      </c>
      <c r="AT317" s="508">
        <v>0.0</v>
      </c>
      <c r="AU317" s="508">
        <v>0.0</v>
      </c>
      <c r="AV317" s="508">
        <v>0.0</v>
      </c>
      <c r="AW317" s="508">
        <v>0.0</v>
      </c>
      <c r="AX317" s="508">
        <v>0.0</v>
      </c>
      <c r="AY317" s="508">
        <v>0.0</v>
      </c>
      <c r="AZ317" s="508">
        <v>0.0</v>
      </c>
      <c r="BA317" s="508">
        <v>0.0</v>
      </c>
      <c r="BB317" s="508">
        <v>0.0</v>
      </c>
      <c r="BC317" s="508">
        <v>0.0</v>
      </c>
      <c r="BD317" s="508">
        <v>0.0</v>
      </c>
      <c r="BE317" s="508">
        <v>0.0</v>
      </c>
      <c r="BF317" s="515">
        <v>0.0</v>
      </c>
      <c r="BG317" s="510"/>
      <c r="BH317" s="511">
        <v>0.0</v>
      </c>
      <c r="BI317" s="512">
        <f t="shared" si="32"/>
        <v>0</v>
      </c>
      <c r="BJ317" s="511">
        <v>0.0</v>
      </c>
      <c r="BK317" s="513"/>
      <c r="BL317" s="514">
        <f t="shared" ref="BL317:BL325" si="33">(BH317+BJ317)/100</f>
        <v>0</v>
      </c>
      <c r="BM317" s="428"/>
      <c r="BN317" s="428"/>
    </row>
    <row r="318" outlineLevel="3">
      <c r="A318" s="428"/>
      <c r="B318" s="428"/>
      <c r="C318" s="248" t="s">
        <v>235</v>
      </c>
      <c r="D318" s="428"/>
      <c r="E318" s="486">
        <v>3.0</v>
      </c>
      <c r="F318" s="529"/>
      <c r="G318" s="506"/>
      <c r="H318" s="507"/>
      <c r="I318" s="507"/>
      <c r="J318" s="508">
        <v>0.0</v>
      </c>
      <c r="K318" s="508">
        <v>0.0</v>
      </c>
      <c r="L318" s="508">
        <v>0.0</v>
      </c>
      <c r="M318" s="508">
        <v>0.0</v>
      </c>
      <c r="N318" s="508">
        <v>0.0</v>
      </c>
      <c r="O318" s="508">
        <v>0.0</v>
      </c>
      <c r="P318" s="508">
        <v>0.0</v>
      </c>
      <c r="Q318" s="508">
        <v>0.0</v>
      </c>
      <c r="R318" s="508">
        <v>0.0</v>
      </c>
      <c r="S318" s="508">
        <v>0.0</v>
      </c>
      <c r="T318" s="508">
        <v>0.0</v>
      </c>
      <c r="U318" s="508">
        <v>0.0</v>
      </c>
      <c r="V318" s="508">
        <v>0.0</v>
      </c>
      <c r="W318" s="508">
        <v>0.0</v>
      </c>
      <c r="X318" s="508">
        <v>0.0</v>
      </c>
      <c r="Y318" s="508">
        <v>0.0</v>
      </c>
      <c r="Z318" s="508">
        <v>0.0</v>
      </c>
      <c r="AA318" s="508">
        <v>0.0</v>
      </c>
      <c r="AB318" s="508">
        <v>0.0</v>
      </c>
      <c r="AC318" s="508">
        <v>0.0</v>
      </c>
      <c r="AD318" s="508">
        <v>0.0</v>
      </c>
      <c r="AE318" s="508">
        <v>0.0</v>
      </c>
      <c r="AF318" s="508">
        <v>0.0</v>
      </c>
      <c r="AG318" s="508">
        <v>0.0</v>
      </c>
      <c r="AH318" s="508">
        <v>0.0</v>
      </c>
      <c r="AI318" s="508">
        <v>0.0</v>
      </c>
      <c r="AJ318" s="508">
        <v>0.0</v>
      </c>
      <c r="AK318" s="508">
        <v>0.0</v>
      </c>
      <c r="AL318" s="508">
        <v>0.0</v>
      </c>
      <c r="AM318" s="508">
        <v>0.0</v>
      </c>
      <c r="AN318" s="508">
        <v>0.0</v>
      </c>
      <c r="AO318" s="508">
        <v>0.0</v>
      </c>
      <c r="AP318" s="508">
        <v>0.0</v>
      </c>
      <c r="AQ318" s="508">
        <v>0.0</v>
      </c>
      <c r="AR318" s="508">
        <v>0.0</v>
      </c>
      <c r="AS318" s="508">
        <v>0.0</v>
      </c>
      <c r="AT318" s="508">
        <v>0.0</v>
      </c>
      <c r="AU318" s="508">
        <v>0.0</v>
      </c>
      <c r="AV318" s="508">
        <v>0.0</v>
      </c>
      <c r="AW318" s="508">
        <v>0.0</v>
      </c>
      <c r="AX318" s="508">
        <v>0.0</v>
      </c>
      <c r="AY318" s="508">
        <v>0.0</v>
      </c>
      <c r="AZ318" s="508">
        <v>0.0</v>
      </c>
      <c r="BA318" s="508">
        <v>0.0</v>
      </c>
      <c r="BB318" s="508">
        <v>0.0</v>
      </c>
      <c r="BC318" s="508">
        <v>0.0</v>
      </c>
      <c r="BD318" s="508">
        <v>0.0</v>
      </c>
      <c r="BE318" s="508">
        <v>0.0</v>
      </c>
      <c r="BF318" s="515">
        <v>0.0</v>
      </c>
      <c r="BG318" s="510"/>
      <c r="BH318" s="511">
        <v>0.0</v>
      </c>
      <c r="BI318" s="512">
        <f t="shared" si="32"/>
        <v>0</v>
      </c>
      <c r="BJ318" s="511">
        <v>0.0</v>
      </c>
      <c r="BK318" s="513"/>
      <c r="BL318" s="514">
        <f t="shared" si="33"/>
        <v>0</v>
      </c>
      <c r="BM318" s="428"/>
      <c r="BN318" s="428"/>
    </row>
    <row r="319" outlineLevel="3">
      <c r="A319" s="428"/>
      <c r="B319" s="428"/>
      <c r="C319" s="428"/>
      <c r="D319" s="428"/>
      <c r="E319" s="486">
        <v>4.0</v>
      </c>
      <c r="F319" s="529"/>
      <c r="G319" s="506"/>
      <c r="H319" s="507"/>
      <c r="I319" s="507"/>
      <c r="J319" s="508">
        <v>0.0</v>
      </c>
      <c r="K319" s="508">
        <v>0.0</v>
      </c>
      <c r="L319" s="508">
        <v>0.0</v>
      </c>
      <c r="M319" s="508">
        <v>0.0</v>
      </c>
      <c r="N319" s="508">
        <v>0.0</v>
      </c>
      <c r="O319" s="508">
        <v>0.0</v>
      </c>
      <c r="P319" s="508">
        <v>0.0</v>
      </c>
      <c r="Q319" s="508">
        <v>0.0</v>
      </c>
      <c r="R319" s="508">
        <v>0.0</v>
      </c>
      <c r="S319" s="508">
        <v>0.0</v>
      </c>
      <c r="T319" s="508">
        <v>0.0</v>
      </c>
      <c r="U319" s="508">
        <v>0.0</v>
      </c>
      <c r="V319" s="508">
        <v>0.0</v>
      </c>
      <c r="W319" s="508">
        <v>0.0</v>
      </c>
      <c r="X319" s="508">
        <v>0.0</v>
      </c>
      <c r="Y319" s="508">
        <v>0.0</v>
      </c>
      <c r="Z319" s="508">
        <v>0.0</v>
      </c>
      <c r="AA319" s="508">
        <v>0.0</v>
      </c>
      <c r="AB319" s="508">
        <v>0.0</v>
      </c>
      <c r="AC319" s="508">
        <v>0.0</v>
      </c>
      <c r="AD319" s="508">
        <v>0.0</v>
      </c>
      <c r="AE319" s="508">
        <v>0.0</v>
      </c>
      <c r="AF319" s="508">
        <v>0.0</v>
      </c>
      <c r="AG319" s="508">
        <v>0.0</v>
      </c>
      <c r="AH319" s="508">
        <v>0.0</v>
      </c>
      <c r="AI319" s="508">
        <v>0.0</v>
      </c>
      <c r="AJ319" s="508">
        <v>0.0</v>
      </c>
      <c r="AK319" s="508">
        <v>0.0</v>
      </c>
      <c r="AL319" s="508">
        <v>0.0</v>
      </c>
      <c r="AM319" s="508">
        <v>0.0</v>
      </c>
      <c r="AN319" s="508">
        <v>0.0</v>
      </c>
      <c r="AO319" s="508">
        <v>0.0</v>
      </c>
      <c r="AP319" s="508">
        <v>0.0</v>
      </c>
      <c r="AQ319" s="508">
        <v>0.0</v>
      </c>
      <c r="AR319" s="508">
        <v>0.0</v>
      </c>
      <c r="AS319" s="508">
        <v>0.0</v>
      </c>
      <c r="AT319" s="508">
        <v>0.0</v>
      </c>
      <c r="AU319" s="508">
        <v>0.0</v>
      </c>
      <c r="AV319" s="508">
        <v>0.0</v>
      </c>
      <c r="AW319" s="508">
        <v>0.0</v>
      </c>
      <c r="AX319" s="508">
        <v>0.0</v>
      </c>
      <c r="AY319" s="508">
        <v>0.0</v>
      </c>
      <c r="AZ319" s="508">
        <v>0.0</v>
      </c>
      <c r="BA319" s="508">
        <v>0.0</v>
      </c>
      <c r="BB319" s="508">
        <v>0.0</v>
      </c>
      <c r="BC319" s="508">
        <v>0.0</v>
      </c>
      <c r="BD319" s="508">
        <v>0.0</v>
      </c>
      <c r="BE319" s="508">
        <v>0.0</v>
      </c>
      <c r="BF319" s="515">
        <v>0.0</v>
      </c>
      <c r="BG319" s="510"/>
      <c r="BH319" s="511">
        <v>0.0</v>
      </c>
      <c r="BI319" s="512">
        <f t="shared" si="32"/>
        <v>0</v>
      </c>
      <c r="BJ319" s="511">
        <v>0.0</v>
      </c>
      <c r="BK319" s="513"/>
      <c r="BL319" s="514">
        <f t="shared" si="33"/>
        <v>0</v>
      </c>
      <c r="BM319" s="428"/>
      <c r="BN319" s="428"/>
    </row>
    <row r="320" outlineLevel="3">
      <c r="A320" s="428"/>
      <c r="B320" s="428"/>
      <c r="C320" s="428"/>
      <c r="D320" s="428"/>
      <c r="E320" s="486">
        <v>5.0</v>
      </c>
      <c r="F320" s="529"/>
      <c r="G320" s="506"/>
      <c r="H320" s="507"/>
      <c r="I320" s="507"/>
      <c r="J320" s="508">
        <v>0.0</v>
      </c>
      <c r="K320" s="508">
        <v>0.0</v>
      </c>
      <c r="L320" s="508">
        <v>0.0</v>
      </c>
      <c r="M320" s="508">
        <v>0.0</v>
      </c>
      <c r="N320" s="508">
        <v>0.0</v>
      </c>
      <c r="O320" s="508">
        <v>0.0</v>
      </c>
      <c r="P320" s="508">
        <v>0.0</v>
      </c>
      <c r="Q320" s="508">
        <v>0.0</v>
      </c>
      <c r="R320" s="508">
        <v>0.0</v>
      </c>
      <c r="S320" s="508">
        <v>0.0</v>
      </c>
      <c r="T320" s="508">
        <v>0.0</v>
      </c>
      <c r="U320" s="508">
        <v>0.0</v>
      </c>
      <c r="V320" s="508">
        <v>0.0</v>
      </c>
      <c r="W320" s="508">
        <v>0.0</v>
      </c>
      <c r="X320" s="508">
        <v>0.0</v>
      </c>
      <c r="Y320" s="508">
        <v>0.0</v>
      </c>
      <c r="Z320" s="508">
        <v>0.0</v>
      </c>
      <c r="AA320" s="508">
        <v>0.0</v>
      </c>
      <c r="AB320" s="508">
        <v>0.0</v>
      </c>
      <c r="AC320" s="508">
        <v>0.0</v>
      </c>
      <c r="AD320" s="508">
        <v>0.0</v>
      </c>
      <c r="AE320" s="508">
        <v>0.0</v>
      </c>
      <c r="AF320" s="508">
        <v>0.0</v>
      </c>
      <c r="AG320" s="508">
        <v>0.0</v>
      </c>
      <c r="AH320" s="508">
        <v>0.0</v>
      </c>
      <c r="AI320" s="508">
        <v>0.0</v>
      </c>
      <c r="AJ320" s="508">
        <v>0.0</v>
      </c>
      <c r="AK320" s="508">
        <v>0.0</v>
      </c>
      <c r="AL320" s="508">
        <v>0.0</v>
      </c>
      <c r="AM320" s="508">
        <v>0.0</v>
      </c>
      <c r="AN320" s="508">
        <v>0.0</v>
      </c>
      <c r="AO320" s="508">
        <v>0.0</v>
      </c>
      <c r="AP320" s="508">
        <v>0.0</v>
      </c>
      <c r="AQ320" s="508">
        <v>0.0</v>
      </c>
      <c r="AR320" s="508">
        <v>0.0</v>
      </c>
      <c r="AS320" s="508">
        <v>0.0</v>
      </c>
      <c r="AT320" s="508">
        <v>0.0</v>
      </c>
      <c r="AU320" s="508">
        <v>0.0</v>
      </c>
      <c r="AV320" s="508">
        <v>0.0</v>
      </c>
      <c r="AW320" s="508">
        <v>0.0</v>
      </c>
      <c r="AX320" s="508">
        <v>0.0</v>
      </c>
      <c r="AY320" s="508">
        <v>0.0</v>
      </c>
      <c r="AZ320" s="508">
        <v>0.0</v>
      </c>
      <c r="BA320" s="508">
        <v>0.0</v>
      </c>
      <c r="BB320" s="508">
        <v>0.0</v>
      </c>
      <c r="BC320" s="508">
        <v>0.0</v>
      </c>
      <c r="BD320" s="508">
        <v>0.0</v>
      </c>
      <c r="BE320" s="508">
        <v>0.0</v>
      </c>
      <c r="BF320" s="515">
        <v>0.0</v>
      </c>
      <c r="BG320" s="510"/>
      <c r="BH320" s="511">
        <v>0.0</v>
      </c>
      <c r="BI320" s="512">
        <f t="shared" si="32"/>
        <v>0</v>
      </c>
      <c r="BJ320" s="511">
        <v>0.0</v>
      </c>
      <c r="BK320" s="513"/>
      <c r="BL320" s="514">
        <f t="shared" si="33"/>
        <v>0</v>
      </c>
      <c r="BM320" s="428"/>
      <c r="BN320" s="428"/>
    </row>
    <row r="321" outlineLevel="3">
      <c r="A321" s="428"/>
      <c r="B321" s="428"/>
      <c r="C321" s="428"/>
      <c r="D321" s="428"/>
      <c r="E321" s="486">
        <v>6.0</v>
      </c>
      <c r="F321" s="529"/>
      <c r="G321" s="506"/>
      <c r="H321" s="507"/>
      <c r="I321" s="507"/>
      <c r="J321" s="508">
        <v>0.0</v>
      </c>
      <c r="K321" s="508">
        <v>0.0</v>
      </c>
      <c r="L321" s="508">
        <v>0.0</v>
      </c>
      <c r="M321" s="508">
        <v>0.0</v>
      </c>
      <c r="N321" s="508">
        <v>0.0</v>
      </c>
      <c r="O321" s="508">
        <v>0.0</v>
      </c>
      <c r="P321" s="508">
        <v>0.0</v>
      </c>
      <c r="Q321" s="508">
        <v>0.0</v>
      </c>
      <c r="R321" s="508">
        <v>0.0</v>
      </c>
      <c r="S321" s="508">
        <v>0.0</v>
      </c>
      <c r="T321" s="508">
        <v>0.0</v>
      </c>
      <c r="U321" s="508">
        <v>0.0</v>
      </c>
      <c r="V321" s="508">
        <v>0.0</v>
      </c>
      <c r="W321" s="508">
        <v>0.0</v>
      </c>
      <c r="X321" s="508">
        <v>0.0</v>
      </c>
      <c r="Y321" s="508">
        <v>0.0</v>
      </c>
      <c r="Z321" s="508">
        <v>0.0</v>
      </c>
      <c r="AA321" s="508">
        <v>0.0</v>
      </c>
      <c r="AB321" s="508">
        <v>0.0</v>
      </c>
      <c r="AC321" s="508">
        <v>0.0</v>
      </c>
      <c r="AD321" s="508">
        <v>0.0</v>
      </c>
      <c r="AE321" s="508">
        <v>0.0</v>
      </c>
      <c r="AF321" s="508">
        <v>0.0</v>
      </c>
      <c r="AG321" s="508">
        <v>0.0</v>
      </c>
      <c r="AH321" s="508">
        <v>0.0</v>
      </c>
      <c r="AI321" s="508">
        <v>0.0</v>
      </c>
      <c r="AJ321" s="508">
        <v>0.0</v>
      </c>
      <c r="AK321" s="508">
        <v>0.0</v>
      </c>
      <c r="AL321" s="508">
        <v>0.0</v>
      </c>
      <c r="AM321" s="508">
        <v>0.0</v>
      </c>
      <c r="AN321" s="508">
        <v>0.0</v>
      </c>
      <c r="AO321" s="508">
        <v>0.0</v>
      </c>
      <c r="AP321" s="508">
        <v>0.0</v>
      </c>
      <c r="AQ321" s="508">
        <v>0.0</v>
      </c>
      <c r="AR321" s="508">
        <v>0.0</v>
      </c>
      <c r="AS321" s="508">
        <v>0.0</v>
      </c>
      <c r="AT321" s="508">
        <v>0.0</v>
      </c>
      <c r="AU321" s="508">
        <v>0.0</v>
      </c>
      <c r="AV321" s="508">
        <v>0.0</v>
      </c>
      <c r="AW321" s="508">
        <v>0.0</v>
      </c>
      <c r="AX321" s="508">
        <v>0.0</v>
      </c>
      <c r="AY321" s="508">
        <v>0.0</v>
      </c>
      <c r="AZ321" s="508">
        <v>0.0</v>
      </c>
      <c r="BA321" s="508">
        <v>0.0</v>
      </c>
      <c r="BB321" s="508">
        <v>0.0</v>
      </c>
      <c r="BC321" s="508">
        <v>0.0</v>
      </c>
      <c r="BD321" s="508">
        <v>0.0</v>
      </c>
      <c r="BE321" s="508">
        <v>0.0</v>
      </c>
      <c r="BF321" s="515">
        <v>0.0</v>
      </c>
      <c r="BG321" s="510"/>
      <c r="BH321" s="511">
        <v>0.0</v>
      </c>
      <c r="BI321" s="512">
        <f t="shared" si="32"/>
        <v>0</v>
      </c>
      <c r="BJ321" s="511">
        <v>0.0</v>
      </c>
      <c r="BK321" s="513"/>
      <c r="BL321" s="514">
        <f t="shared" si="33"/>
        <v>0</v>
      </c>
      <c r="BM321" s="428"/>
      <c r="BN321" s="428"/>
    </row>
    <row r="322" outlineLevel="3">
      <c r="A322" s="428"/>
      <c r="B322" s="428"/>
      <c r="C322" s="428"/>
      <c r="D322" s="428"/>
      <c r="E322" s="486">
        <v>7.0</v>
      </c>
      <c r="F322" s="529"/>
      <c r="G322" s="506"/>
      <c r="H322" s="507"/>
      <c r="I322" s="507"/>
      <c r="J322" s="508">
        <v>0.0</v>
      </c>
      <c r="K322" s="508">
        <v>0.0</v>
      </c>
      <c r="L322" s="508">
        <v>0.0</v>
      </c>
      <c r="M322" s="508">
        <v>0.0</v>
      </c>
      <c r="N322" s="508">
        <v>0.0</v>
      </c>
      <c r="O322" s="508">
        <v>0.0</v>
      </c>
      <c r="P322" s="508">
        <v>0.0</v>
      </c>
      <c r="Q322" s="508">
        <v>0.0</v>
      </c>
      <c r="R322" s="508">
        <v>0.0</v>
      </c>
      <c r="S322" s="508">
        <v>0.0</v>
      </c>
      <c r="T322" s="508">
        <v>0.0</v>
      </c>
      <c r="U322" s="508">
        <v>0.0</v>
      </c>
      <c r="V322" s="508">
        <v>0.0</v>
      </c>
      <c r="W322" s="508">
        <v>0.0</v>
      </c>
      <c r="X322" s="508">
        <v>0.0</v>
      </c>
      <c r="Y322" s="508">
        <v>0.0</v>
      </c>
      <c r="Z322" s="508">
        <v>0.0</v>
      </c>
      <c r="AA322" s="508">
        <v>0.0</v>
      </c>
      <c r="AB322" s="508">
        <v>0.0</v>
      </c>
      <c r="AC322" s="508">
        <v>0.0</v>
      </c>
      <c r="AD322" s="508">
        <v>0.0</v>
      </c>
      <c r="AE322" s="508">
        <v>0.0</v>
      </c>
      <c r="AF322" s="508">
        <v>0.0</v>
      </c>
      <c r="AG322" s="508">
        <v>0.0</v>
      </c>
      <c r="AH322" s="508">
        <v>0.0</v>
      </c>
      <c r="AI322" s="508">
        <v>0.0</v>
      </c>
      <c r="AJ322" s="508">
        <v>0.0</v>
      </c>
      <c r="AK322" s="508">
        <v>0.0</v>
      </c>
      <c r="AL322" s="508">
        <v>0.0</v>
      </c>
      <c r="AM322" s="508">
        <v>0.0</v>
      </c>
      <c r="AN322" s="508">
        <v>0.0</v>
      </c>
      <c r="AO322" s="508">
        <v>0.0</v>
      </c>
      <c r="AP322" s="508">
        <v>0.0</v>
      </c>
      <c r="AQ322" s="508">
        <v>0.0</v>
      </c>
      <c r="AR322" s="508">
        <v>0.0</v>
      </c>
      <c r="AS322" s="508">
        <v>0.0</v>
      </c>
      <c r="AT322" s="508">
        <v>0.0</v>
      </c>
      <c r="AU322" s="508">
        <v>0.0</v>
      </c>
      <c r="AV322" s="508">
        <v>0.0</v>
      </c>
      <c r="AW322" s="508">
        <v>0.0</v>
      </c>
      <c r="AX322" s="508">
        <v>0.0</v>
      </c>
      <c r="AY322" s="508">
        <v>0.0</v>
      </c>
      <c r="AZ322" s="508">
        <v>0.0</v>
      </c>
      <c r="BA322" s="508">
        <v>0.0</v>
      </c>
      <c r="BB322" s="508">
        <v>0.0</v>
      </c>
      <c r="BC322" s="508">
        <v>0.0</v>
      </c>
      <c r="BD322" s="508">
        <v>0.0</v>
      </c>
      <c r="BE322" s="508">
        <v>0.0</v>
      </c>
      <c r="BF322" s="515">
        <v>0.0</v>
      </c>
      <c r="BG322" s="510"/>
      <c r="BH322" s="511">
        <v>0.0</v>
      </c>
      <c r="BI322" s="512">
        <f t="shared" si="32"/>
        <v>0</v>
      </c>
      <c r="BJ322" s="511">
        <v>0.0</v>
      </c>
      <c r="BK322" s="513"/>
      <c r="BL322" s="514">
        <f t="shared" si="33"/>
        <v>0</v>
      </c>
      <c r="BM322" s="428"/>
      <c r="BN322" s="428"/>
    </row>
    <row r="323" outlineLevel="3">
      <c r="A323" s="428"/>
      <c r="B323" s="428"/>
      <c r="C323" s="428"/>
      <c r="D323" s="428"/>
      <c r="E323" s="486">
        <v>8.0</v>
      </c>
      <c r="F323" s="529"/>
      <c r="G323" s="506"/>
      <c r="H323" s="507"/>
      <c r="I323" s="507"/>
      <c r="J323" s="508">
        <v>0.0</v>
      </c>
      <c r="K323" s="508">
        <v>0.0</v>
      </c>
      <c r="L323" s="508">
        <v>0.0</v>
      </c>
      <c r="M323" s="508">
        <v>0.0</v>
      </c>
      <c r="N323" s="508">
        <v>0.0</v>
      </c>
      <c r="O323" s="508">
        <v>0.0</v>
      </c>
      <c r="P323" s="508">
        <v>0.0</v>
      </c>
      <c r="Q323" s="508">
        <v>0.0</v>
      </c>
      <c r="R323" s="508">
        <v>0.0</v>
      </c>
      <c r="S323" s="508">
        <v>0.0</v>
      </c>
      <c r="T323" s="508">
        <v>0.0</v>
      </c>
      <c r="U323" s="508">
        <v>0.0</v>
      </c>
      <c r="V323" s="508">
        <v>0.0</v>
      </c>
      <c r="W323" s="508">
        <v>0.0</v>
      </c>
      <c r="X323" s="508">
        <v>0.0</v>
      </c>
      <c r="Y323" s="508">
        <v>0.0</v>
      </c>
      <c r="Z323" s="508">
        <v>0.0</v>
      </c>
      <c r="AA323" s="508">
        <v>0.0</v>
      </c>
      <c r="AB323" s="508">
        <v>0.0</v>
      </c>
      <c r="AC323" s="508">
        <v>0.0</v>
      </c>
      <c r="AD323" s="508">
        <v>0.0</v>
      </c>
      <c r="AE323" s="508">
        <v>0.0</v>
      </c>
      <c r="AF323" s="508">
        <v>0.0</v>
      </c>
      <c r="AG323" s="508">
        <v>0.0</v>
      </c>
      <c r="AH323" s="508">
        <v>0.0</v>
      </c>
      <c r="AI323" s="508">
        <v>0.0</v>
      </c>
      <c r="AJ323" s="508">
        <v>0.0</v>
      </c>
      <c r="AK323" s="508">
        <v>0.0</v>
      </c>
      <c r="AL323" s="508">
        <v>0.0</v>
      </c>
      <c r="AM323" s="508">
        <v>0.0</v>
      </c>
      <c r="AN323" s="508">
        <v>0.0</v>
      </c>
      <c r="AO323" s="508">
        <v>0.0</v>
      </c>
      <c r="AP323" s="508">
        <v>0.0</v>
      </c>
      <c r="AQ323" s="508">
        <v>0.0</v>
      </c>
      <c r="AR323" s="508">
        <v>0.0</v>
      </c>
      <c r="AS323" s="508">
        <v>0.0</v>
      </c>
      <c r="AT323" s="508">
        <v>0.0</v>
      </c>
      <c r="AU323" s="508">
        <v>0.0</v>
      </c>
      <c r="AV323" s="508">
        <v>0.0</v>
      </c>
      <c r="AW323" s="508">
        <v>0.0</v>
      </c>
      <c r="AX323" s="508">
        <v>0.0</v>
      </c>
      <c r="AY323" s="508">
        <v>0.0</v>
      </c>
      <c r="AZ323" s="508">
        <v>0.0</v>
      </c>
      <c r="BA323" s="508">
        <v>0.0</v>
      </c>
      <c r="BB323" s="508">
        <v>0.0</v>
      </c>
      <c r="BC323" s="508">
        <v>0.0</v>
      </c>
      <c r="BD323" s="508">
        <v>0.0</v>
      </c>
      <c r="BE323" s="508">
        <v>0.0</v>
      </c>
      <c r="BF323" s="515">
        <v>0.0</v>
      </c>
      <c r="BG323" s="510"/>
      <c r="BH323" s="511">
        <v>0.0</v>
      </c>
      <c r="BI323" s="512">
        <f t="shared" si="32"/>
        <v>0</v>
      </c>
      <c r="BJ323" s="511">
        <v>0.0</v>
      </c>
      <c r="BK323" s="513"/>
      <c r="BL323" s="514">
        <f t="shared" si="33"/>
        <v>0</v>
      </c>
      <c r="BM323" s="428"/>
      <c r="BN323" s="428"/>
    </row>
    <row r="324" outlineLevel="3">
      <c r="A324" s="428"/>
      <c r="B324" s="428"/>
      <c r="C324" s="428"/>
      <c r="D324" s="428"/>
      <c r="E324" s="486">
        <v>9.0</v>
      </c>
      <c r="F324" s="529"/>
      <c r="G324" s="506"/>
      <c r="H324" s="507"/>
      <c r="I324" s="507"/>
      <c r="J324" s="508">
        <v>0.0</v>
      </c>
      <c r="K324" s="508">
        <v>0.0</v>
      </c>
      <c r="L324" s="508">
        <v>0.0</v>
      </c>
      <c r="M324" s="508">
        <v>0.0</v>
      </c>
      <c r="N324" s="508">
        <v>0.0</v>
      </c>
      <c r="O324" s="508">
        <v>0.0</v>
      </c>
      <c r="P324" s="508">
        <v>0.0</v>
      </c>
      <c r="Q324" s="508">
        <v>0.0</v>
      </c>
      <c r="R324" s="508">
        <v>0.0</v>
      </c>
      <c r="S324" s="508">
        <v>0.0</v>
      </c>
      <c r="T324" s="508">
        <v>0.0</v>
      </c>
      <c r="U324" s="508">
        <v>0.0</v>
      </c>
      <c r="V324" s="508">
        <v>0.0</v>
      </c>
      <c r="W324" s="508">
        <v>0.0</v>
      </c>
      <c r="X324" s="508">
        <v>0.0</v>
      </c>
      <c r="Y324" s="508">
        <v>0.0</v>
      </c>
      <c r="Z324" s="508">
        <v>0.0</v>
      </c>
      <c r="AA324" s="508">
        <v>0.0</v>
      </c>
      <c r="AB324" s="508">
        <v>0.0</v>
      </c>
      <c r="AC324" s="508">
        <v>0.0</v>
      </c>
      <c r="AD324" s="508">
        <v>0.0</v>
      </c>
      <c r="AE324" s="508">
        <v>0.0</v>
      </c>
      <c r="AF324" s="508">
        <v>0.0</v>
      </c>
      <c r="AG324" s="508">
        <v>0.0</v>
      </c>
      <c r="AH324" s="508">
        <v>0.0</v>
      </c>
      <c r="AI324" s="508">
        <v>0.0</v>
      </c>
      <c r="AJ324" s="508">
        <v>0.0</v>
      </c>
      <c r="AK324" s="508">
        <v>0.0</v>
      </c>
      <c r="AL324" s="508">
        <v>0.0</v>
      </c>
      <c r="AM324" s="508">
        <v>0.0</v>
      </c>
      <c r="AN324" s="508">
        <v>0.0</v>
      </c>
      <c r="AO324" s="508">
        <v>0.0</v>
      </c>
      <c r="AP324" s="508">
        <v>0.0</v>
      </c>
      <c r="AQ324" s="508">
        <v>0.0</v>
      </c>
      <c r="AR324" s="508">
        <v>0.0</v>
      </c>
      <c r="AS324" s="508">
        <v>0.0</v>
      </c>
      <c r="AT324" s="508">
        <v>0.0</v>
      </c>
      <c r="AU324" s="508">
        <v>0.0</v>
      </c>
      <c r="AV324" s="508">
        <v>0.0</v>
      </c>
      <c r="AW324" s="508">
        <v>0.0</v>
      </c>
      <c r="AX324" s="508">
        <v>0.0</v>
      </c>
      <c r="AY324" s="508">
        <v>0.0</v>
      </c>
      <c r="AZ324" s="508">
        <v>0.0</v>
      </c>
      <c r="BA324" s="508">
        <v>0.0</v>
      </c>
      <c r="BB324" s="508">
        <v>0.0</v>
      </c>
      <c r="BC324" s="508">
        <v>0.0</v>
      </c>
      <c r="BD324" s="508">
        <v>0.0</v>
      </c>
      <c r="BE324" s="508">
        <v>0.0</v>
      </c>
      <c r="BF324" s="515">
        <v>0.0</v>
      </c>
      <c r="BG324" s="510"/>
      <c r="BH324" s="511">
        <v>0.0</v>
      </c>
      <c r="BI324" s="512">
        <f t="shared" si="32"/>
        <v>0</v>
      </c>
      <c r="BJ324" s="511">
        <v>0.0</v>
      </c>
      <c r="BK324" s="513"/>
      <c r="BL324" s="514">
        <f t="shared" si="33"/>
        <v>0</v>
      </c>
      <c r="BM324" s="428"/>
      <c r="BN324" s="428"/>
    </row>
    <row r="325" outlineLevel="3">
      <c r="A325" s="428"/>
      <c r="B325" s="428"/>
      <c r="C325" s="428"/>
      <c r="D325" s="428"/>
      <c r="E325" s="486">
        <v>10.0</v>
      </c>
      <c r="F325" s="529"/>
      <c r="G325" s="506"/>
      <c r="H325" s="507"/>
      <c r="I325" s="507"/>
      <c r="J325" s="508">
        <v>0.0</v>
      </c>
      <c r="K325" s="508">
        <v>0.0</v>
      </c>
      <c r="L325" s="508">
        <v>0.0</v>
      </c>
      <c r="M325" s="508">
        <v>0.0</v>
      </c>
      <c r="N325" s="508">
        <v>0.0</v>
      </c>
      <c r="O325" s="508">
        <v>0.0</v>
      </c>
      <c r="P325" s="508">
        <v>0.0</v>
      </c>
      <c r="Q325" s="508">
        <v>0.0</v>
      </c>
      <c r="R325" s="508">
        <v>0.0</v>
      </c>
      <c r="S325" s="508">
        <v>0.0</v>
      </c>
      <c r="T325" s="508">
        <v>0.0</v>
      </c>
      <c r="U325" s="508">
        <v>0.0</v>
      </c>
      <c r="V325" s="508">
        <v>0.0</v>
      </c>
      <c r="W325" s="508">
        <v>0.0</v>
      </c>
      <c r="X325" s="508">
        <v>0.0</v>
      </c>
      <c r="Y325" s="508">
        <v>0.0</v>
      </c>
      <c r="Z325" s="508">
        <v>0.0</v>
      </c>
      <c r="AA325" s="508">
        <v>0.0</v>
      </c>
      <c r="AB325" s="508">
        <v>0.0</v>
      </c>
      <c r="AC325" s="508">
        <v>0.0</v>
      </c>
      <c r="AD325" s="508">
        <v>0.0</v>
      </c>
      <c r="AE325" s="508">
        <v>0.0</v>
      </c>
      <c r="AF325" s="508">
        <v>0.0</v>
      </c>
      <c r="AG325" s="508">
        <v>0.0</v>
      </c>
      <c r="AH325" s="508">
        <v>0.0</v>
      </c>
      <c r="AI325" s="508">
        <v>0.0</v>
      </c>
      <c r="AJ325" s="508">
        <v>0.0</v>
      </c>
      <c r="AK325" s="508">
        <v>0.0</v>
      </c>
      <c r="AL325" s="508">
        <v>0.0</v>
      </c>
      <c r="AM325" s="508">
        <v>0.0</v>
      </c>
      <c r="AN325" s="508">
        <v>0.0</v>
      </c>
      <c r="AO325" s="508">
        <v>0.0</v>
      </c>
      <c r="AP325" s="508">
        <v>0.0</v>
      </c>
      <c r="AQ325" s="508">
        <v>0.0</v>
      </c>
      <c r="AR325" s="508">
        <v>0.0</v>
      </c>
      <c r="AS325" s="508">
        <v>0.0</v>
      </c>
      <c r="AT325" s="508">
        <v>0.0</v>
      </c>
      <c r="AU325" s="508">
        <v>0.0</v>
      </c>
      <c r="AV325" s="508">
        <v>0.0</v>
      </c>
      <c r="AW325" s="508">
        <v>0.0</v>
      </c>
      <c r="AX325" s="508">
        <v>0.0</v>
      </c>
      <c r="AY325" s="508">
        <v>0.0</v>
      </c>
      <c r="AZ325" s="508">
        <v>0.0</v>
      </c>
      <c r="BA325" s="508">
        <v>0.0</v>
      </c>
      <c r="BB325" s="508">
        <v>0.0</v>
      </c>
      <c r="BC325" s="508">
        <v>0.0</v>
      </c>
      <c r="BD325" s="508">
        <v>0.0</v>
      </c>
      <c r="BE325" s="508">
        <v>0.0</v>
      </c>
      <c r="BF325" s="515">
        <v>0.0</v>
      </c>
      <c r="BG325" s="510"/>
      <c r="BH325" s="511">
        <v>0.0</v>
      </c>
      <c r="BI325" s="512">
        <f t="shared" si="32"/>
        <v>0</v>
      </c>
      <c r="BJ325" s="511">
        <v>0.0</v>
      </c>
      <c r="BK325" s="513"/>
      <c r="BL325" s="514">
        <f t="shared" si="33"/>
        <v>0</v>
      </c>
      <c r="BM325" s="428"/>
      <c r="BN325" s="428"/>
    </row>
    <row r="326" outlineLevel="3">
      <c r="A326" s="428"/>
      <c r="B326" s="428"/>
      <c r="C326" s="428"/>
      <c r="D326" s="428"/>
      <c r="E326" s="517"/>
      <c r="F326" s="517"/>
      <c r="G326" s="517"/>
      <c r="H326" s="517"/>
      <c r="I326" s="517"/>
      <c r="J326" s="517"/>
      <c r="K326" s="517"/>
      <c r="L326" s="517"/>
      <c r="M326" s="517"/>
      <c r="N326" s="517"/>
      <c r="O326" s="517"/>
      <c r="P326" s="517"/>
      <c r="Q326" s="517"/>
      <c r="R326" s="517"/>
      <c r="S326" s="517"/>
      <c r="T326" s="517"/>
      <c r="U326" s="517"/>
      <c r="V326" s="517"/>
      <c r="W326" s="517"/>
      <c r="X326" s="517"/>
      <c r="Y326" s="517"/>
      <c r="Z326" s="517"/>
      <c r="AA326" s="517"/>
      <c r="AB326" s="517"/>
      <c r="AC326" s="517"/>
      <c r="AD326" s="517"/>
      <c r="AE326" s="517"/>
      <c r="AF326" s="517"/>
      <c r="AG326" s="517"/>
      <c r="AH326" s="517"/>
      <c r="AI326" s="517"/>
      <c r="AJ326" s="517"/>
      <c r="AK326" s="517"/>
      <c r="AL326" s="517"/>
      <c r="AM326" s="517"/>
      <c r="AN326" s="517"/>
      <c r="AO326" s="517"/>
      <c r="AP326" s="517"/>
      <c r="AQ326" s="517"/>
      <c r="AR326" s="517"/>
      <c r="AS326" s="517"/>
      <c r="AT326" s="517"/>
      <c r="AU326" s="517"/>
      <c r="AV326" s="517"/>
      <c r="AW326" s="517"/>
      <c r="AX326" s="517"/>
      <c r="AY326" s="517"/>
      <c r="AZ326" s="517"/>
      <c r="BA326" s="517"/>
      <c r="BB326" s="517"/>
      <c r="BC326" s="517"/>
      <c r="BD326" s="517"/>
      <c r="BE326" s="517"/>
      <c r="BF326" s="517"/>
      <c r="BG326" s="517"/>
      <c r="BH326" s="517"/>
      <c r="BI326" s="517"/>
      <c r="BJ326" s="517"/>
      <c r="BK326" s="517"/>
      <c r="BL326" s="517"/>
      <c r="BM326" s="428"/>
      <c r="BN326" s="428"/>
    </row>
    <row r="327" outlineLevel="3">
      <c r="A327" s="428"/>
      <c r="B327" s="428"/>
      <c r="C327" s="428"/>
      <c r="D327" s="428"/>
      <c r="E327" s="428"/>
      <c r="F327" s="428"/>
      <c r="G327" s="428"/>
      <c r="H327" s="428"/>
      <c r="I327" s="428"/>
      <c r="J327" s="428"/>
      <c r="K327" s="428"/>
      <c r="L327" s="428"/>
      <c r="M327" s="428"/>
      <c r="N327" s="428"/>
      <c r="O327" s="428"/>
      <c r="P327" s="428"/>
      <c r="Q327" s="428"/>
      <c r="R327" s="428"/>
      <c r="S327" s="428"/>
      <c r="T327" s="428"/>
      <c r="U327" s="428"/>
      <c r="V327" s="428"/>
      <c r="W327" s="428"/>
      <c r="X327" s="428"/>
      <c r="Y327" s="428"/>
      <c r="Z327" s="428"/>
      <c r="AA327" s="428"/>
      <c r="AB327" s="428"/>
      <c r="AC327" s="428"/>
      <c r="AD327" s="428"/>
      <c r="AE327" s="428"/>
      <c r="AF327" s="428"/>
      <c r="AG327" s="428"/>
      <c r="AH327" s="428"/>
      <c r="AI327" s="428"/>
      <c r="AJ327" s="428"/>
      <c r="AK327" s="428"/>
      <c r="AL327" s="428"/>
      <c r="AM327" s="428"/>
      <c r="AN327" s="428"/>
      <c r="AO327" s="428"/>
      <c r="AP327" s="428"/>
      <c r="AQ327" s="428"/>
      <c r="AR327" s="428"/>
      <c r="AS327" s="428"/>
      <c r="AT327" s="428"/>
      <c r="AU327" s="428"/>
      <c r="AV327" s="428"/>
      <c r="AW327" s="428"/>
      <c r="AX327" s="428"/>
      <c r="AY327" s="428"/>
      <c r="AZ327" s="428"/>
      <c r="BA327" s="428"/>
      <c r="BB327" s="428"/>
      <c r="BC327" s="428"/>
      <c r="BD327" s="428"/>
      <c r="BE327" s="428"/>
      <c r="BF327" s="428"/>
      <c r="BG327" s="428"/>
      <c r="BH327" s="428"/>
      <c r="BI327" s="428"/>
      <c r="BJ327" s="428"/>
      <c r="BK327" s="428"/>
      <c r="BL327" s="428"/>
      <c r="BM327" s="428"/>
      <c r="BN327" s="428"/>
    </row>
    <row r="328" ht="7.5" customHeight="1" outlineLevel="2">
      <c r="A328" s="428"/>
      <c r="B328" s="428"/>
      <c r="C328" s="428"/>
      <c r="D328" s="428"/>
      <c r="E328" s="428"/>
      <c r="F328" s="428"/>
      <c r="G328" s="428"/>
      <c r="H328" s="428"/>
      <c r="I328" s="428"/>
      <c r="J328" s="428"/>
      <c r="K328" s="428"/>
      <c r="L328" s="428"/>
      <c r="M328" s="428"/>
      <c r="N328" s="428"/>
      <c r="O328" s="428"/>
      <c r="P328" s="428"/>
      <c r="Q328" s="428"/>
      <c r="R328" s="428"/>
      <c r="S328" s="428"/>
      <c r="T328" s="428"/>
      <c r="U328" s="428"/>
      <c r="V328" s="428"/>
      <c r="W328" s="428"/>
      <c r="X328" s="428"/>
      <c r="Y328" s="428"/>
      <c r="Z328" s="428"/>
      <c r="AA328" s="428"/>
      <c r="AB328" s="428"/>
      <c r="AC328" s="428"/>
      <c r="AD328" s="428"/>
      <c r="AE328" s="428"/>
      <c r="AF328" s="428"/>
      <c r="AG328" s="428"/>
      <c r="AH328" s="428"/>
      <c r="AI328" s="428"/>
      <c r="AJ328" s="428"/>
      <c r="AK328" s="428"/>
      <c r="AL328" s="428"/>
      <c r="AM328" s="428"/>
      <c r="AN328" s="428"/>
      <c r="AO328" s="428"/>
      <c r="AP328" s="428"/>
      <c r="AQ328" s="428"/>
      <c r="AR328" s="428"/>
      <c r="AS328" s="428"/>
      <c r="AT328" s="428"/>
      <c r="AU328" s="428"/>
      <c r="AV328" s="428"/>
      <c r="AW328" s="428"/>
      <c r="AX328" s="428"/>
      <c r="AY328" s="428"/>
      <c r="AZ328" s="428"/>
      <c r="BA328" s="428"/>
      <c r="BB328" s="428"/>
      <c r="BC328" s="428"/>
      <c r="BD328" s="428"/>
      <c r="BE328" s="428"/>
      <c r="BF328" s="428"/>
      <c r="BG328" s="428"/>
      <c r="BH328" s="428"/>
      <c r="BI328" s="428"/>
      <c r="BJ328" s="428"/>
      <c r="BK328" s="428"/>
      <c r="BL328" s="428"/>
      <c r="BM328" s="428"/>
      <c r="BN328" s="428"/>
    </row>
    <row r="329" outlineLevel="2">
      <c r="A329" s="428"/>
      <c r="B329" s="428"/>
      <c r="C329" s="478"/>
      <c r="D329" s="479" t="s">
        <v>203</v>
      </c>
      <c r="E329" s="181"/>
      <c r="F329" s="480" t="s">
        <v>313</v>
      </c>
      <c r="G329" s="480" t="s">
        <v>314</v>
      </c>
      <c r="H329" s="480" t="s">
        <v>188</v>
      </c>
      <c r="I329" s="480" t="s">
        <v>177</v>
      </c>
      <c r="J329" s="481" t="s">
        <v>206</v>
      </c>
      <c r="K329" s="428"/>
      <c r="L329" s="428"/>
      <c r="M329" s="428"/>
      <c r="N329" s="428"/>
      <c r="O329" s="428"/>
      <c r="P329" s="428"/>
      <c r="Q329" s="428"/>
      <c r="R329" s="428"/>
      <c r="S329" s="428"/>
      <c r="T329" s="428"/>
      <c r="U329" s="428"/>
      <c r="V329" s="428"/>
      <c r="W329" s="428"/>
      <c r="X329" s="428"/>
      <c r="Y329" s="428"/>
      <c r="Z329" s="428"/>
      <c r="AA329" s="428"/>
      <c r="AB329" s="428"/>
      <c r="AC329" s="428"/>
      <c r="AD329" s="428"/>
      <c r="AE329" s="428"/>
      <c r="AF329" s="428"/>
      <c r="AG329" s="428"/>
      <c r="AH329" s="428"/>
      <c r="AI329" s="428"/>
      <c r="AJ329" s="428"/>
      <c r="AK329" s="428"/>
      <c r="AL329" s="428"/>
      <c r="AM329" s="428"/>
      <c r="AN329" s="428"/>
      <c r="AO329" s="428"/>
      <c r="AP329" s="428"/>
      <c r="AQ329" s="428"/>
      <c r="AR329" s="428"/>
      <c r="AS329" s="428"/>
      <c r="AT329" s="428"/>
      <c r="AU329" s="428"/>
      <c r="AV329" s="428"/>
      <c r="AW329" s="428"/>
      <c r="AX329" s="428"/>
      <c r="AY329" s="428"/>
      <c r="AZ329" s="428"/>
      <c r="BA329" s="428"/>
      <c r="BB329" s="428"/>
      <c r="BC329" s="428"/>
      <c r="BD329" s="428"/>
      <c r="BE329" s="428"/>
      <c r="BF329" s="482" t="s">
        <v>207</v>
      </c>
      <c r="BG329" s="428"/>
      <c r="BH329" s="483"/>
      <c r="BI329" s="484" t="s">
        <v>191</v>
      </c>
      <c r="BJ329" s="485"/>
      <c r="BK329" s="486" t="s">
        <v>177</v>
      </c>
      <c r="BL329" s="468" t="s">
        <v>208</v>
      </c>
      <c r="BM329" s="428"/>
      <c r="BN329" s="428"/>
    </row>
    <row r="330" outlineLevel="2">
      <c r="A330" s="428"/>
      <c r="B330" s="428"/>
      <c r="C330" s="428"/>
      <c r="D330" s="487" t="s">
        <v>190</v>
      </c>
      <c r="E330" s="181"/>
      <c r="F330" s="488" t="s">
        <v>315</v>
      </c>
      <c r="G330" s="488" t="s">
        <v>316</v>
      </c>
      <c r="H330" s="489">
        <v>0.0</v>
      </c>
      <c r="I330" s="490">
        <v>0.0</v>
      </c>
      <c r="J330" s="491" t="str">
        <f>IFERROR(I330/H330)</f>
        <v/>
      </c>
      <c r="K330" s="428"/>
      <c r="L330" s="428"/>
      <c r="M330" s="428"/>
      <c r="N330" s="428"/>
      <c r="O330" s="428"/>
      <c r="P330" s="428"/>
      <c r="Q330" s="428"/>
      <c r="R330" s="428"/>
      <c r="S330" s="428"/>
      <c r="T330" s="428"/>
      <c r="U330" s="428"/>
      <c r="V330" s="428"/>
      <c r="W330" s="428"/>
      <c r="X330" s="428"/>
      <c r="Y330" s="428"/>
      <c r="Z330" s="428"/>
      <c r="AA330" s="428"/>
      <c r="AB330" s="428"/>
      <c r="AC330" s="428"/>
      <c r="AD330" s="428"/>
      <c r="AE330" s="428"/>
      <c r="AF330" s="428"/>
      <c r="AG330" s="428"/>
      <c r="AH330" s="428"/>
      <c r="AI330" s="428"/>
      <c r="AJ330" s="428"/>
      <c r="AK330" s="428"/>
      <c r="AL330" s="428"/>
      <c r="AM330" s="428"/>
      <c r="AN330" s="428"/>
      <c r="AO330" s="428"/>
      <c r="AP330" s="428"/>
      <c r="AQ330" s="428"/>
      <c r="AR330" s="428"/>
      <c r="AS330" s="428"/>
      <c r="AT330" s="428"/>
      <c r="AU330" s="428"/>
      <c r="AV330" s="428"/>
      <c r="AW330" s="428"/>
      <c r="AX330" s="428"/>
      <c r="AY330" s="428"/>
      <c r="AZ330" s="428"/>
      <c r="BA330" s="428"/>
      <c r="BB330" s="428"/>
      <c r="BC330" s="428"/>
      <c r="BD330" s="428"/>
      <c r="BE330" s="428"/>
      <c r="BF330" s="518">
        <f>SUM(BF335:BF344)</f>
        <v>0</v>
      </c>
      <c r="BG330" s="428"/>
      <c r="BH330" s="493" t="s">
        <v>211</v>
      </c>
      <c r="BI330" s="519"/>
      <c r="BJ330" s="495" t="str">
        <f>if(BL330=1,"1","0")</f>
        <v>0</v>
      </c>
      <c r="BK330" s="496">
        <v>0.0</v>
      </c>
      <c r="BL330" s="520">
        <f>AVERAGE(BI335:BI344)</f>
        <v>0</v>
      </c>
      <c r="BM330" s="428"/>
      <c r="BN330" s="428"/>
    </row>
    <row r="331" ht="7.5" customHeight="1" outlineLevel="3">
      <c r="A331" s="428"/>
      <c r="B331" s="428"/>
      <c r="C331" s="428"/>
      <c r="D331" s="428"/>
      <c r="E331" s="428"/>
      <c r="F331" s="428"/>
      <c r="G331" s="428"/>
      <c r="H331" s="428"/>
      <c r="I331" s="428"/>
      <c r="J331" s="428"/>
      <c r="K331" s="428"/>
      <c r="L331" s="428"/>
      <c r="M331" s="428"/>
      <c r="N331" s="428"/>
      <c r="O331" s="428"/>
      <c r="P331" s="428"/>
      <c r="Q331" s="428"/>
      <c r="R331" s="428"/>
      <c r="S331" s="428"/>
      <c r="T331" s="428"/>
      <c r="U331" s="428"/>
      <c r="V331" s="428"/>
      <c r="W331" s="428"/>
      <c r="X331" s="428"/>
      <c r="Y331" s="428"/>
      <c r="Z331" s="428"/>
      <c r="AA331" s="428"/>
      <c r="AB331" s="428"/>
      <c r="AC331" s="428"/>
      <c r="AD331" s="428"/>
      <c r="AE331" s="428"/>
      <c r="AF331" s="428"/>
      <c r="AG331" s="428"/>
      <c r="AH331" s="428"/>
      <c r="AI331" s="428"/>
      <c r="AJ331" s="428"/>
      <c r="AK331" s="428"/>
      <c r="AL331" s="428"/>
      <c r="AM331" s="428"/>
      <c r="AN331" s="428"/>
      <c r="AO331" s="428"/>
      <c r="AP331" s="428"/>
      <c r="AQ331" s="428"/>
      <c r="AR331" s="428"/>
      <c r="AS331" s="428"/>
      <c r="AT331" s="428"/>
      <c r="AU331" s="428"/>
      <c r="AV331" s="428"/>
      <c r="AW331" s="428"/>
      <c r="AX331" s="428"/>
      <c r="AY331" s="428"/>
      <c r="AZ331" s="428"/>
      <c r="BA331" s="428"/>
      <c r="BB331" s="428"/>
      <c r="BC331" s="428"/>
      <c r="BD331" s="428"/>
      <c r="BE331" s="428"/>
      <c r="BF331" s="428"/>
      <c r="BG331" s="428"/>
      <c r="BH331" s="428"/>
      <c r="BI331" s="428"/>
      <c r="BJ331" s="428"/>
      <c r="BK331" s="428"/>
      <c r="BL331" s="428"/>
      <c r="BM331" s="428"/>
      <c r="BN331" s="428"/>
    </row>
    <row r="332" outlineLevel="3">
      <c r="A332" s="428"/>
      <c r="B332" s="428"/>
      <c r="C332" s="428"/>
      <c r="D332" s="428"/>
      <c r="E332" s="498" t="s">
        <v>212</v>
      </c>
      <c r="F332" s="499" t="s">
        <v>213</v>
      </c>
      <c r="G332" s="498" t="s">
        <v>214</v>
      </c>
      <c r="H332" s="521"/>
      <c r="I332" s="521"/>
      <c r="J332" s="500"/>
      <c r="K332" s="182"/>
      <c r="L332" s="182"/>
      <c r="M332" s="182"/>
      <c r="N332" s="182"/>
      <c r="O332" s="182"/>
      <c r="P332" s="182"/>
      <c r="Q332" s="182"/>
      <c r="R332" s="182"/>
      <c r="S332" s="182"/>
      <c r="T332" s="182"/>
      <c r="U332" s="182"/>
      <c r="V332" s="182"/>
      <c r="W332" s="182"/>
      <c r="X332" s="182"/>
      <c r="Y332" s="182"/>
      <c r="Z332" s="182"/>
      <c r="AA332" s="182"/>
      <c r="AB332" s="182"/>
      <c r="AC332" s="182"/>
      <c r="AD332" s="182"/>
      <c r="AE332" s="182"/>
      <c r="AF332" s="182"/>
      <c r="AG332" s="182"/>
      <c r="AH332" s="182"/>
      <c r="AI332" s="182"/>
      <c r="AJ332" s="182"/>
      <c r="AK332" s="182"/>
      <c r="AL332" s="182"/>
      <c r="AM332" s="182"/>
      <c r="AN332" s="182"/>
      <c r="AO332" s="182"/>
      <c r="AP332" s="182"/>
      <c r="AQ332" s="182"/>
      <c r="AR332" s="182"/>
      <c r="AS332" s="182"/>
      <c r="AT332" s="182"/>
      <c r="AU332" s="182"/>
      <c r="AV332" s="182"/>
      <c r="AW332" s="182"/>
      <c r="AX332" s="182"/>
      <c r="AY332" s="182"/>
      <c r="AZ332" s="182"/>
      <c r="BA332" s="182"/>
      <c r="BB332" s="182"/>
      <c r="BC332" s="182"/>
      <c r="BD332" s="182"/>
      <c r="BE332" s="181"/>
      <c r="BF332" s="501" t="s">
        <v>187</v>
      </c>
      <c r="BG332" s="479" t="s">
        <v>217</v>
      </c>
      <c r="BH332" s="182"/>
      <c r="BI332" s="182"/>
      <c r="BJ332" s="181"/>
      <c r="BK332" s="501" t="s">
        <v>167</v>
      </c>
      <c r="BL332" s="501" t="s">
        <v>218</v>
      </c>
      <c r="BM332" s="428"/>
      <c r="BN332" s="428"/>
    </row>
    <row r="333" outlineLevel="3">
      <c r="A333" s="428"/>
      <c r="B333" s="428"/>
      <c r="C333" s="428"/>
      <c r="D333" s="428"/>
      <c r="E333" s="199"/>
      <c r="F333" s="199"/>
      <c r="G333" s="199"/>
      <c r="H333" s="199"/>
      <c r="I333" s="199"/>
      <c r="J333" s="502" t="s">
        <v>219</v>
      </c>
      <c r="K333" s="182"/>
      <c r="L333" s="182"/>
      <c r="M333" s="181"/>
      <c r="N333" s="502" t="s">
        <v>220</v>
      </c>
      <c r="O333" s="182"/>
      <c r="P333" s="182"/>
      <c r="Q333" s="181"/>
      <c r="R333" s="502" t="s">
        <v>221</v>
      </c>
      <c r="S333" s="182"/>
      <c r="T333" s="182"/>
      <c r="U333" s="181"/>
      <c r="V333" s="502" t="s">
        <v>222</v>
      </c>
      <c r="W333" s="182"/>
      <c r="X333" s="182"/>
      <c r="Y333" s="181"/>
      <c r="Z333" s="502" t="s">
        <v>223</v>
      </c>
      <c r="AA333" s="182"/>
      <c r="AB333" s="182"/>
      <c r="AC333" s="181"/>
      <c r="AD333" s="502" t="s">
        <v>224</v>
      </c>
      <c r="AE333" s="182"/>
      <c r="AF333" s="182"/>
      <c r="AG333" s="181"/>
      <c r="AH333" s="502" t="s">
        <v>225</v>
      </c>
      <c r="AI333" s="182"/>
      <c r="AJ333" s="182"/>
      <c r="AK333" s="181"/>
      <c r="AL333" s="502" t="s">
        <v>226</v>
      </c>
      <c r="AM333" s="182"/>
      <c r="AN333" s="182"/>
      <c r="AO333" s="181"/>
      <c r="AP333" s="502" t="s">
        <v>227</v>
      </c>
      <c r="AQ333" s="182"/>
      <c r="AR333" s="182"/>
      <c r="AS333" s="181"/>
      <c r="AT333" s="502" t="s">
        <v>228</v>
      </c>
      <c r="AU333" s="182"/>
      <c r="AV333" s="182"/>
      <c r="AW333" s="181"/>
      <c r="AX333" s="502" t="s">
        <v>229</v>
      </c>
      <c r="AY333" s="182"/>
      <c r="AZ333" s="182"/>
      <c r="BA333" s="181"/>
      <c r="BB333" s="502" t="s">
        <v>230</v>
      </c>
      <c r="BC333" s="182"/>
      <c r="BD333" s="182"/>
      <c r="BE333" s="181"/>
      <c r="BF333" s="199"/>
      <c r="BG333" s="503" t="s">
        <v>231</v>
      </c>
      <c r="BH333" s="504" t="s">
        <v>232</v>
      </c>
      <c r="BI333" s="503" t="s">
        <v>233</v>
      </c>
      <c r="BJ333" s="504" t="s">
        <v>234</v>
      </c>
      <c r="BK333" s="199"/>
      <c r="BL333" s="199"/>
      <c r="BM333" s="428"/>
      <c r="BN333" s="428"/>
    </row>
    <row r="334" outlineLevel="3">
      <c r="A334" s="428"/>
      <c r="B334" s="428"/>
      <c r="C334" s="428"/>
      <c r="D334" s="428"/>
      <c r="E334" s="183"/>
      <c r="F334" s="183"/>
      <c r="G334" s="183"/>
      <c r="H334" s="183"/>
      <c r="I334" s="183"/>
      <c r="J334" s="505">
        <v>1.0</v>
      </c>
      <c r="K334" s="505">
        <v>2.0</v>
      </c>
      <c r="L334" s="505">
        <v>3.0</v>
      </c>
      <c r="M334" s="505">
        <v>4.0</v>
      </c>
      <c r="N334" s="505">
        <v>1.0</v>
      </c>
      <c r="O334" s="505">
        <v>2.0</v>
      </c>
      <c r="P334" s="505">
        <v>3.0</v>
      </c>
      <c r="Q334" s="505">
        <v>4.0</v>
      </c>
      <c r="R334" s="505">
        <v>1.0</v>
      </c>
      <c r="S334" s="505">
        <v>2.0</v>
      </c>
      <c r="T334" s="505">
        <v>3.0</v>
      </c>
      <c r="U334" s="505">
        <v>4.0</v>
      </c>
      <c r="V334" s="505">
        <v>1.0</v>
      </c>
      <c r="W334" s="505">
        <v>2.0</v>
      </c>
      <c r="X334" s="505">
        <v>3.0</v>
      </c>
      <c r="Y334" s="505">
        <v>4.0</v>
      </c>
      <c r="Z334" s="505">
        <v>1.0</v>
      </c>
      <c r="AA334" s="505">
        <v>2.0</v>
      </c>
      <c r="AB334" s="505">
        <v>3.0</v>
      </c>
      <c r="AC334" s="505">
        <v>4.0</v>
      </c>
      <c r="AD334" s="505">
        <v>1.0</v>
      </c>
      <c r="AE334" s="505">
        <v>2.0</v>
      </c>
      <c r="AF334" s="505">
        <v>3.0</v>
      </c>
      <c r="AG334" s="505">
        <v>4.0</v>
      </c>
      <c r="AH334" s="505">
        <v>1.0</v>
      </c>
      <c r="AI334" s="505">
        <v>2.0</v>
      </c>
      <c r="AJ334" s="505">
        <v>3.0</v>
      </c>
      <c r="AK334" s="505">
        <v>4.0</v>
      </c>
      <c r="AL334" s="505">
        <v>1.0</v>
      </c>
      <c r="AM334" s="505">
        <v>2.0</v>
      </c>
      <c r="AN334" s="505">
        <v>3.0</v>
      </c>
      <c r="AO334" s="505">
        <v>4.0</v>
      </c>
      <c r="AP334" s="505">
        <v>1.0</v>
      </c>
      <c r="AQ334" s="505">
        <v>2.0</v>
      </c>
      <c r="AR334" s="505">
        <v>3.0</v>
      </c>
      <c r="AS334" s="505">
        <v>4.0</v>
      </c>
      <c r="AT334" s="505">
        <v>1.0</v>
      </c>
      <c r="AU334" s="505">
        <v>2.0</v>
      </c>
      <c r="AV334" s="505">
        <v>3.0</v>
      </c>
      <c r="AW334" s="505">
        <v>4.0</v>
      </c>
      <c r="AX334" s="505">
        <v>1.0</v>
      </c>
      <c r="AY334" s="505">
        <v>2.0</v>
      </c>
      <c r="AZ334" s="505">
        <v>3.0</v>
      </c>
      <c r="BA334" s="505">
        <v>4.0</v>
      </c>
      <c r="BB334" s="505">
        <v>1.0</v>
      </c>
      <c r="BC334" s="505">
        <v>2.0</v>
      </c>
      <c r="BD334" s="505">
        <v>3.0</v>
      </c>
      <c r="BE334" s="505">
        <v>4.0</v>
      </c>
      <c r="BF334" s="183"/>
      <c r="BG334" s="183"/>
      <c r="BH334" s="183"/>
      <c r="BI334" s="183"/>
      <c r="BJ334" s="183"/>
      <c r="BK334" s="183"/>
      <c r="BL334" s="183"/>
      <c r="BM334" s="428"/>
      <c r="BN334" s="428"/>
    </row>
    <row r="335" outlineLevel="3">
      <c r="A335" s="428"/>
      <c r="B335" s="428"/>
      <c r="C335" s="428"/>
      <c r="D335" s="428"/>
      <c r="E335" s="486">
        <v>1.0</v>
      </c>
      <c r="F335" s="528"/>
      <c r="G335" s="506"/>
      <c r="H335" s="507"/>
      <c r="I335" s="507"/>
      <c r="J335" s="523">
        <v>0.0</v>
      </c>
      <c r="K335" s="523">
        <v>0.0</v>
      </c>
      <c r="L335" s="523">
        <v>0.0</v>
      </c>
      <c r="M335" s="523">
        <v>0.0</v>
      </c>
      <c r="N335" s="523">
        <v>0.0</v>
      </c>
      <c r="O335" s="523">
        <v>0.0</v>
      </c>
      <c r="P335" s="523">
        <v>0.0</v>
      </c>
      <c r="Q335" s="523">
        <v>0.0</v>
      </c>
      <c r="R335" s="523">
        <v>0.0</v>
      </c>
      <c r="S335" s="523">
        <v>0.0</v>
      </c>
      <c r="T335" s="523">
        <v>0.0</v>
      </c>
      <c r="U335" s="523">
        <v>0.0</v>
      </c>
      <c r="V335" s="523">
        <v>0.0</v>
      </c>
      <c r="W335" s="523">
        <v>0.0</v>
      </c>
      <c r="X335" s="523">
        <v>0.0</v>
      </c>
      <c r="Y335" s="523">
        <v>0.0</v>
      </c>
      <c r="Z335" s="523">
        <v>0.0</v>
      </c>
      <c r="AA335" s="523">
        <v>0.0</v>
      </c>
      <c r="AB335" s="523">
        <v>0.0</v>
      </c>
      <c r="AC335" s="523">
        <v>0.0</v>
      </c>
      <c r="AD335" s="523">
        <v>0.0</v>
      </c>
      <c r="AE335" s="523">
        <v>0.0</v>
      </c>
      <c r="AF335" s="523">
        <v>0.0</v>
      </c>
      <c r="AG335" s="523">
        <v>0.0</v>
      </c>
      <c r="AH335" s="523">
        <v>0.0</v>
      </c>
      <c r="AI335" s="523">
        <v>0.0</v>
      </c>
      <c r="AJ335" s="523">
        <v>0.0</v>
      </c>
      <c r="AK335" s="523">
        <v>0.0</v>
      </c>
      <c r="AL335" s="523">
        <v>0.0</v>
      </c>
      <c r="AM335" s="523">
        <v>0.0</v>
      </c>
      <c r="AN335" s="523">
        <v>0.0</v>
      </c>
      <c r="AO335" s="523">
        <v>0.0</v>
      </c>
      <c r="AP335" s="523">
        <v>0.0</v>
      </c>
      <c r="AQ335" s="523">
        <v>0.0</v>
      </c>
      <c r="AR335" s="523">
        <v>0.0</v>
      </c>
      <c r="AS335" s="523">
        <v>0.0</v>
      </c>
      <c r="AT335" s="523">
        <v>0.0</v>
      </c>
      <c r="AU335" s="523">
        <v>0.0</v>
      </c>
      <c r="AV335" s="523">
        <v>0.0</v>
      </c>
      <c r="AW335" s="523">
        <v>0.0</v>
      </c>
      <c r="AX335" s="523">
        <v>0.0</v>
      </c>
      <c r="AY335" s="523">
        <v>0.0</v>
      </c>
      <c r="AZ335" s="523">
        <v>0.0</v>
      </c>
      <c r="BA335" s="523">
        <v>0.0</v>
      </c>
      <c r="BB335" s="523">
        <v>0.0</v>
      </c>
      <c r="BC335" s="523">
        <v>0.0</v>
      </c>
      <c r="BD335" s="523">
        <v>0.0</v>
      </c>
      <c r="BE335" s="523">
        <v>0.0</v>
      </c>
      <c r="BF335" s="515">
        <v>0.0</v>
      </c>
      <c r="BG335" s="510"/>
      <c r="BH335" s="511">
        <v>0.0</v>
      </c>
      <c r="BI335" s="512">
        <f t="shared" ref="BI335:BI344" si="34">iferror(AVERAGE(J335:BE335))</f>
        <v>0</v>
      </c>
      <c r="BJ335" s="511">
        <v>0.0</v>
      </c>
      <c r="BK335" s="513"/>
      <c r="BL335" s="514">
        <f>iferror((BH335+BJ335)/100)</f>
        <v>0</v>
      </c>
      <c r="BM335" s="428"/>
      <c r="BN335" s="428"/>
    </row>
    <row r="336" outlineLevel="3">
      <c r="A336" s="428"/>
      <c r="B336" s="428"/>
      <c r="C336" s="428"/>
      <c r="D336" s="428"/>
      <c r="E336" s="486">
        <v>2.0</v>
      </c>
      <c r="F336" s="529"/>
      <c r="G336" s="506"/>
      <c r="H336" s="507"/>
      <c r="I336" s="507"/>
      <c r="J336" s="523">
        <v>0.0</v>
      </c>
      <c r="K336" s="523">
        <v>0.0</v>
      </c>
      <c r="L336" s="523">
        <v>0.0</v>
      </c>
      <c r="M336" s="523">
        <v>0.0</v>
      </c>
      <c r="N336" s="523">
        <v>0.0</v>
      </c>
      <c r="O336" s="523">
        <v>0.0</v>
      </c>
      <c r="P336" s="523">
        <v>0.0</v>
      </c>
      <c r="Q336" s="523">
        <v>0.0</v>
      </c>
      <c r="R336" s="523">
        <v>0.0</v>
      </c>
      <c r="S336" s="523">
        <v>0.0</v>
      </c>
      <c r="T336" s="523">
        <v>0.0</v>
      </c>
      <c r="U336" s="523">
        <v>0.0</v>
      </c>
      <c r="V336" s="523">
        <v>0.0</v>
      </c>
      <c r="W336" s="523">
        <v>0.0</v>
      </c>
      <c r="X336" s="523">
        <v>0.0</v>
      </c>
      <c r="Y336" s="523">
        <v>0.0</v>
      </c>
      <c r="Z336" s="523">
        <v>0.0</v>
      </c>
      <c r="AA336" s="523">
        <v>0.0</v>
      </c>
      <c r="AB336" s="523">
        <v>0.0</v>
      </c>
      <c r="AC336" s="523">
        <v>0.0</v>
      </c>
      <c r="AD336" s="523">
        <v>0.0</v>
      </c>
      <c r="AE336" s="523">
        <v>0.0</v>
      </c>
      <c r="AF336" s="523">
        <v>0.0</v>
      </c>
      <c r="AG336" s="523">
        <v>0.0</v>
      </c>
      <c r="AH336" s="523">
        <v>0.0</v>
      </c>
      <c r="AI336" s="523">
        <v>0.0</v>
      </c>
      <c r="AJ336" s="523">
        <v>0.0</v>
      </c>
      <c r="AK336" s="523">
        <v>0.0</v>
      </c>
      <c r="AL336" s="523">
        <v>0.0</v>
      </c>
      <c r="AM336" s="523">
        <v>0.0</v>
      </c>
      <c r="AN336" s="523">
        <v>0.0</v>
      </c>
      <c r="AO336" s="523">
        <v>0.0</v>
      </c>
      <c r="AP336" s="523">
        <v>0.0</v>
      </c>
      <c r="AQ336" s="523">
        <v>0.0</v>
      </c>
      <c r="AR336" s="523">
        <v>0.0</v>
      </c>
      <c r="AS336" s="523">
        <v>0.0</v>
      </c>
      <c r="AT336" s="523">
        <v>0.0</v>
      </c>
      <c r="AU336" s="523">
        <v>0.0</v>
      </c>
      <c r="AV336" s="523">
        <v>0.0</v>
      </c>
      <c r="AW336" s="523">
        <v>0.0</v>
      </c>
      <c r="AX336" s="523">
        <v>0.0</v>
      </c>
      <c r="AY336" s="523">
        <v>0.0</v>
      </c>
      <c r="AZ336" s="523">
        <v>0.0</v>
      </c>
      <c r="BA336" s="523">
        <v>0.0</v>
      </c>
      <c r="BB336" s="523">
        <v>0.0</v>
      </c>
      <c r="BC336" s="523">
        <v>0.0</v>
      </c>
      <c r="BD336" s="523">
        <v>0.0</v>
      </c>
      <c r="BE336" s="523">
        <v>0.0</v>
      </c>
      <c r="BF336" s="515">
        <v>0.0</v>
      </c>
      <c r="BG336" s="510"/>
      <c r="BH336" s="511">
        <v>0.0</v>
      </c>
      <c r="BI336" s="512">
        <f t="shared" si="34"/>
        <v>0</v>
      </c>
      <c r="BJ336" s="511">
        <v>0.0</v>
      </c>
      <c r="BK336" s="513"/>
      <c r="BL336" s="514">
        <f t="shared" ref="BL336:BL344" si="35">(BH336+BJ336)/100</f>
        <v>0</v>
      </c>
      <c r="BM336" s="428"/>
      <c r="BN336" s="428"/>
    </row>
    <row r="337" outlineLevel="3">
      <c r="A337" s="428"/>
      <c r="B337" s="428"/>
      <c r="C337" s="248" t="s">
        <v>235</v>
      </c>
      <c r="D337" s="428"/>
      <c r="E337" s="486">
        <v>3.0</v>
      </c>
      <c r="F337" s="529"/>
      <c r="G337" s="506"/>
      <c r="H337" s="507"/>
      <c r="I337" s="507"/>
      <c r="J337" s="523">
        <v>0.0</v>
      </c>
      <c r="K337" s="523">
        <v>0.0</v>
      </c>
      <c r="L337" s="523">
        <v>0.0</v>
      </c>
      <c r="M337" s="523">
        <v>0.0</v>
      </c>
      <c r="N337" s="523">
        <v>0.0</v>
      </c>
      <c r="O337" s="523">
        <v>0.0</v>
      </c>
      <c r="P337" s="523">
        <v>0.0</v>
      </c>
      <c r="Q337" s="523">
        <v>0.0</v>
      </c>
      <c r="R337" s="523">
        <v>0.0</v>
      </c>
      <c r="S337" s="523">
        <v>0.0</v>
      </c>
      <c r="T337" s="523">
        <v>0.0</v>
      </c>
      <c r="U337" s="523">
        <v>0.0</v>
      </c>
      <c r="V337" s="523">
        <v>0.0</v>
      </c>
      <c r="W337" s="523">
        <v>0.0</v>
      </c>
      <c r="X337" s="523">
        <v>0.0</v>
      </c>
      <c r="Y337" s="523">
        <v>0.0</v>
      </c>
      <c r="Z337" s="523">
        <v>0.0</v>
      </c>
      <c r="AA337" s="523">
        <v>0.0</v>
      </c>
      <c r="AB337" s="523">
        <v>0.0</v>
      </c>
      <c r="AC337" s="523">
        <v>0.0</v>
      </c>
      <c r="AD337" s="523">
        <v>0.0</v>
      </c>
      <c r="AE337" s="523">
        <v>0.0</v>
      </c>
      <c r="AF337" s="523">
        <v>0.0</v>
      </c>
      <c r="AG337" s="523">
        <v>0.0</v>
      </c>
      <c r="AH337" s="523">
        <v>0.0</v>
      </c>
      <c r="AI337" s="523">
        <v>0.0</v>
      </c>
      <c r="AJ337" s="523">
        <v>0.0</v>
      </c>
      <c r="AK337" s="523">
        <v>0.0</v>
      </c>
      <c r="AL337" s="523">
        <v>0.0</v>
      </c>
      <c r="AM337" s="523">
        <v>0.0</v>
      </c>
      <c r="AN337" s="523">
        <v>0.0</v>
      </c>
      <c r="AO337" s="523">
        <v>0.0</v>
      </c>
      <c r="AP337" s="523">
        <v>0.0</v>
      </c>
      <c r="AQ337" s="523">
        <v>0.0</v>
      </c>
      <c r="AR337" s="523">
        <v>0.0</v>
      </c>
      <c r="AS337" s="523">
        <v>0.0</v>
      </c>
      <c r="AT337" s="523">
        <v>0.0</v>
      </c>
      <c r="AU337" s="523">
        <v>0.0</v>
      </c>
      <c r="AV337" s="523">
        <v>0.0</v>
      </c>
      <c r="AW337" s="523">
        <v>0.0</v>
      </c>
      <c r="AX337" s="523">
        <v>0.0</v>
      </c>
      <c r="AY337" s="523">
        <v>0.0</v>
      </c>
      <c r="AZ337" s="523">
        <v>0.0</v>
      </c>
      <c r="BA337" s="523">
        <v>0.0</v>
      </c>
      <c r="BB337" s="523">
        <v>0.0</v>
      </c>
      <c r="BC337" s="523">
        <v>0.0</v>
      </c>
      <c r="BD337" s="523">
        <v>0.0</v>
      </c>
      <c r="BE337" s="523">
        <v>0.0</v>
      </c>
      <c r="BF337" s="515">
        <v>0.0</v>
      </c>
      <c r="BG337" s="510"/>
      <c r="BH337" s="511">
        <v>0.0</v>
      </c>
      <c r="BI337" s="512">
        <f t="shared" si="34"/>
        <v>0</v>
      </c>
      <c r="BJ337" s="511">
        <v>0.0</v>
      </c>
      <c r="BK337" s="513"/>
      <c r="BL337" s="514">
        <f t="shared" si="35"/>
        <v>0</v>
      </c>
      <c r="BM337" s="428"/>
      <c r="BN337" s="428"/>
    </row>
    <row r="338" outlineLevel="3">
      <c r="A338" s="428"/>
      <c r="B338" s="428"/>
      <c r="C338" s="428"/>
      <c r="D338" s="428"/>
      <c r="E338" s="486">
        <v>4.0</v>
      </c>
      <c r="F338" s="529"/>
      <c r="G338" s="506"/>
      <c r="H338" s="507"/>
      <c r="I338" s="507"/>
      <c r="J338" s="523">
        <v>0.0</v>
      </c>
      <c r="K338" s="523">
        <v>0.0</v>
      </c>
      <c r="L338" s="523">
        <v>0.0</v>
      </c>
      <c r="M338" s="523">
        <v>0.0</v>
      </c>
      <c r="N338" s="523">
        <v>0.0</v>
      </c>
      <c r="O338" s="523">
        <v>0.0</v>
      </c>
      <c r="P338" s="523">
        <v>0.0</v>
      </c>
      <c r="Q338" s="523">
        <v>0.0</v>
      </c>
      <c r="R338" s="523">
        <v>0.0</v>
      </c>
      <c r="S338" s="523">
        <v>0.0</v>
      </c>
      <c r="T338" s="523">
        <v>0.0</v>
      </c>
      <c r="U338" s="523">
        <v>0.0</v>
      </c>
      <c r="V338" s="523">
        <v>0.0</v>
      </c>
      <c r="W338" s="523">
        <v>0.0</v>
      </c>
      <c r="X338" s="523">
        <v>0.0</v>
      </c>
      <c r="Y338" s="523">
        <v>0.0</v>
      </c>
      <c r="Z338" s="523">
        <v>0.0</v>
      </c>
      <c r="AA338" s="523">
        <v>0.0</v>
      </c>
      <c r="AB338" s="523">
        <v>0.0</v>
      </c>
      <c r="AC338" s="523">
        <v>0.0</v>
      </c>
      <c r="AD338" s="523">
        <v>0.0</v>
      </c>
      <c r="AE338" s="523">
        <v>0.0</v>
      </c>
      <c r="AF338" s="523">
        <v>0.0</v>
      </c>
      <c r="AG338" s="523">
        <v>0.0</v>
      </c>
      <c r="AH338" s="523">
        <v>0.0</v>
      </c>
      <c r="AI338" s="523">
        <v>0.0</v>
      </c>
      <c r="AJ338" s="523">
        <v>0.0</v>
      </c>
      <c r="AK338" s="523">
        <v>0.0</v>
      </c>
      <c r="AL338" s="523">
        <v>0.0</v>
      </c>
      <c r="AM338" s="523">
        <v>0.0</v>
      </c>
      <c r="AN338" s="523">
        <v>0.0</v>
      </c>
      <c r="AO338" s="523">
        <v>0.0</v>
      </c>
      <c r="AP338" s="523">
        <v>0.0</v>
      </c>
      <c r="AQ338" s="523">
        <v>0.0</v>
      </c>
      <c r="AR338" s="523">
        <v>0.0</v>
      </c>
      <c r="AS338" s="523">
        <v>0.0</v>
      </c>
      <c r="AT338" s="523">
        <v>0.0</v>
      </c>
      <c r="AU338" s="523">
        <v>0.0</v>
      </c>
      <c r="AV338" s="523">
        <v>0.0</v>
      </c>
      <c r="AW338" s="523">
        <v>0.0</v>
      </c>
      <c r="AX338" s="523">
        <v>0.0</v>
      </c>
      <c r="AY338" s="523">
        <v>0.0</v>
      </c>
      <c r="AZ338" s="523">
        <v>0.0</v>
      </c>
      <c r="BA338" s="523">
        <v>0.0</v>
      </c>
      <c r="BB338" s="523">
        <v>0.0</v>
      </c>
      <c r="BC338" s="523">
        <v>0.0</v>
      </c>
      <c r="BD338" s="523">
        <v>0.0</v>
      </c>
      <c r="BE338" s="523">
        <v>0.0</v>
      </c>
      <c r="BF338" s="515">
        <v>0.0</v>
      </c>
      <c r="BG338" s="510"/>
      <c r="BH338" s="511">
        <v>0.0</v>
      </c>
      <c r="BI338" s="512">
        <f t="shared" si="34"/>
        <v>0</v>
      </c>
      <c r="BJ338" s="511">
        <v>0.0</v>
      </c>
      <c r="BK338" s="513"/>
      <c r="BL338" s="514">
        <f t="shared" si="35"/>
        <v>0</v>
      </c>
      <c r="BM338" s="428"/>
      <c r="BN338" s="428"/>
    </row>
    <row r="339" outlineLevel="3">
      <c r="A339" s="428"/>
      <c r="B339" s="428"/>
      <c r="C339" s="428"/>
      <c r="D339" s="428"/>
      <c r="E339" s="486">
        <v>5.0</v>
      </c>
      <c r="F339" s="529"/>
      <c r="G339" s="506"/>
      <c r="H339" s="507"/>
      <c r="I339" s="507"/>
      <c r="J339" s="523">
        <v>0.0</v>
      </c>
      <c r="K339" s="523">
        <v>0.0</v>
      </c>
      <c r="L339" s="523">
        <v>0.0</v>
      </c>
      <c r="M339" s="523">
        <v>0.0</v>
      </c>
      <c r="N339" s="523">
        <v>0.0</v>
      </c>
      <c r="O339" s="523">
        <v>0.0</v>
      </c>
      <c r="P339" s="523">
        <v>0.0</v>
      </c>
      <c r="Q339" s="523">
        <v>0.0</v>
      </c>
      <c r="R339" s="523">
        <v>0.0</v>
      </c>
      <c r="S339" s="523">
        <v>0.0</v>
      </c>
      <c r="T339" s="523">
        <v>0.0</v>
      </c>
      <c r="U339" s="523">
        <v>0.0</v>
      </c>
      <c r="V339" s="523">
        <v>0.0</v>
      </c>
      <c r="W339" s="523">
        <v>0.0</v>
      </c>
      <c r="X339" s="523">
        <v>0.0</v>
      </c>
      <c r="Y339" s="523">
        <v>0.0</v>
      </c>
      <c r="Z339" s="523">
        <v>0.0</v>
      </c>
      <c r="AA339" s="523">
        <v>0.0</v>
      </c>
      <c r="AB339" s="523">
        <v>0.0</v>
      </c>
      <c r="AC339" s="523">
        <v>0.0</v>
      </c>
      <c r="AD339" s="523">
        <v>0.0</v>
      </c>
      <c r="AE339" s="523">
        <v>0.0</v>
      </c>
      <c r="AF339" s="523">
        <v>0.0</v>
      </c>
      <c r="AG339" s="523">
        <v>0.0</v>
      </c>
      <c r="AH339" s="523">
        <v>0.0</v>
      </c>
      <c r="AI339" s="523">
        <v>0.0</v>
      </c>
      <c r="AJ339" s="523">
        <v>0.0</v>
      </c>
      <c r="AK339" s="523">
        <v>0.0</v>
      </c>
      <c r="AL339" s="523">
        <v>0.0</v>
      </c>
      <c r="AM339" s="523">
        <v>0.0</v>
      </c>
      <c r="AN339" s="523">
        <v>0.0</v>
      </c>
      <c r="AO339" s="523">
        <v>0.0</v>
      </c>
      <c r="AP339" s="523">
        <v>0.0</v>
      </c>
      <c r="AQ339" s="523">
        <v>0.0</v>
      </c>
      <c r="AR339" s="523">
        <v>0.0</v>
      </c>
      <c r="AS339" s="523">
        <v>0.0</v>
      </c>
      <c r="AT339" s="523">
        <v>0.0</v>
      </c>
      <c r="AU339" s="523">
        <v>0.0</v>
      </c>
      <c r="AV339" s="523">
        <v>0.0</v>
      </c>
      <c r="AW339" s="523">
        <v>0.0</v>
      </c>
      <c r="AX339" s="523">
        <v>0.0</v>
      </c>
      <c r="AY339" s="523">
        <v>0.0</v>
      </c>
      <c r="AZ339" s="523">
        <v>0.0</v>
      </c>
      <c r="BA339" s="523">
        <v>0.0</v>
      </c>
      <c r="BB339" s="523">
        <v>0.0</v>
      </c>
      <c r="BC339" s="523">
        <v>0.0</v>
      </c>
      <c r="BD339" s="523">
        <v>0.0</v>
      </c>
      <c r="BE339" s="523">
        <v>0.0</v>
      </c>
      <c r="BF339" s="515">
        <v>0.0</v>
      </c>
      <c r="BG339" s="510"/>
      <c r="BH339" s="511">
        <v>0.0</v>
      </c>
      <c r="BI339" s="512">
        <f t="shared" si="34"/>
        <v>0</v>
      </c>
      <c r="BJ339" s="511">
        <v>0.0</v>
      </c>
      <c r="BK339" s="513"/>
      <c r="BL339" s="514">
        <f t="shared" si="35"/>
        <v>0</v>
      </c>
      <c r="BM339" s="428"/>
      <c r="BN339" s="428"/>
    </row>
    <row r="340" outlineLevel="3">
      <c r="A340" s="428"/>
      <c r="B340" s="428"/>
      <c r="C340" s="428"/>
      <c r="D340" s="428"/>
      <c r="E340" s="486">
        <v>6.0</v>
      </c>
      <c r="F340" s="529"/>
      <c r="G340" s="506"/>
      <c r="H340" s="507"/>
      <c r="I340" s="507"/>
      <c r="J340" s="523">
        <v>0.0</v>
      </c>
      <c r="K340" s="523">
        <v>0.0</v>
      </c>
      <c r="L340" s="523">
        <v>0.0</v>
      </c>
      <c r="M340" s="523">
        <v>0.0</v>
      </c>
      <c r="N340" s="523">
        <v>0.0</v>
      </c>
      <c r="O340" s="523">
        <v>0.0</v>
      </c>
      <c r="P340" s="523">
        <v>0.0</v>
      </c>
      <c r="Q340" s="523">
        <v>0.0</v>
      </c>
      <c r="R340" s="523">
        <v>0.0</v>
      </c>
      <c r="S340" s="523">
        <v>0.0</v>
      </c>
      <c r="T340" s="523">
        <v>0.0</v>
      </c>
      <c r="U340" s="523">
        <v>0.0</v>
      </c>
      <c r="V340" s="523">
        <v>0.0</v>
      </c>
      <c r="W340" s="523">
        <v>0.0</v>
      </c>
      <c r="X340" s="523">
        <v>0.0</v>
      </c>
      <c r="Y340" s="523">
        <v>0.0</v>
      </c>
      <c r="Z340" s="523">
        <v>0.0</v>
      </c>
      <c r="AA340" s="523">
        <v>0.0</v>
      </c>
      <c r="AB340" s="523">
        <v>0.0</v>
      </c>
      <c r="AC340" s="523">
        <v>0.0</v>
      </c>
      <c r="AD340" s="523">
        <v>0.0</v>
      </c>
      <c r="AE340" s="523">
        <v>0.0</v>
      </c>
      <c r="AF340" s="523">
        <v>0.0</v>
      </c>
      <c r="AG340" s="523">
        <v>0.0</v>
      </c>
      <c r="AH340" s="523">
        <v>0.0</v>
      </c>
      <c r="AI340" s="523">
        <v>0.0</v>
      </c>
      <c r="AJ340" s="523">
        <v>0.0</v>
      </c>
      <c r="AK340" s="523">
        <v>0.0</v>
      </c>
      <c r="AL340" s="523">
        <v>0.0</v>
      </c>
      <c r="AM340" s="523">
        <v>0.0</v>
      </c>
      <c r="AN340" s="523">
        <v>0.0</v>
      </c>
      <c r="AO340" s="523">
        <v>0.0</v>
      </c>
      <c r="AP340" s="523">
        <v>0.0</v>
      </c>
      <c r="AQ340" s="523">
        <v>0.0</v>
      </c>
      <c r="AR340" s="523">
        <v>0.0</v>
      </c>
      <c r="AS340" s="523">
        <v>0.0</v>
      </c>
      <c r="AT340" s="523">
        <v>0.0</v>
      </c>
      <c r="AU340" s="523">
        <v>0.0</v>
      </c>
      <c r="AV340" s="523">
        <v>0.0</v>
      </c>
      <c r="AW340" s="523">
        <v>0.0</v>
      </c>
      <c r="AX340" s="523">
        <v>0.0</v>
      </c>
      <c r="AY340" s="523">
        <v>0.0</v>
      </c>
      <c r="AZ340" s="523">
        <v>0.0</v>
      </c>
      <c r="BA340" s="523">
        <v>0.0</v>
      </c>
      <c r="BB340" s="523">
        <v>0.0</v>
      </c>
      <c r="BC340" s="523">
        <v>0.0</v>
      </c>
      <c r="BD340" s="523">
        <v>0.0</v>
      </c>
      <c r="BE340" s="523">
        <v>0.0</v>
      </c>
      <c r="BF340" s="515">
        <v>0.0</v>
      </c>
      <c r="BG340" s="510"/>
      <c r="BH340" s="511">
        <v>0.0</v>
      </c>
      <c r="BI340" s="512">
        <f t="shared" si="34"/>
        <v>0</v>
      </c>
      <c r="BJ340" s="511">
        <v>0.0</v>
      </c>
      <c r="BK340" s="513"/>
      <c r="BL340" s="514">
        <f t="shared" si="35"/>
        <v>0</v>
      </c>
      <c r="BM340" s="428"/>
      <c r="BN340" s="428"/>
    </row>
    <row r="341" outlineLevel="3">
      <c r="A341" s="428"/>
      <c r="B341" s="428"/>
      <c r="C341" s="428"/>
      <c r="D341" s="428"/>
      <c r="E341" s="486">
        <v>7.0</v>
      </c>
      <c r="F341" s="529"/>
      <c r="G341" s="506"/>
      <c r="H341" s="507"/>
      <c r="I341" s="507"/>
      <c r="J341" s="523">
        <v>0.0</v>
      </c>
      <c r="K341" s="523">
        <v>0.0</v>
      </c>
      <c r="L341" s="523">
        <v>0.0</v>
      </c>
      <c r="M341" s="523">
        <v>0.0</v>
      </c>
      <c r="N341" s="523">
        <v>0.0</v>
      </c>
      <c r="O341" s="523">
        <v>0.0</v>
      </c>
      <c r="P341" s="523">
        <v>0.0</v>
      </c>
      <c r="Q341" s="523">
        <v>0.0</v>
      </c>
      <c r="R341" s="523">
        <v>0.0</v>
      </c>
      <c r="S341" s="523">
        <v>0.0</v>
      </c>
      <c r="T341" s="523">
        <v>0.0</v>
      </c>
      <c r="U341" s="523">
        <v>0.0</v>
      </c>
      <c r="V341" s="523">
        <v>0.0</v>
      </c>
      <c r="W341" s="523">
        <v>0.0</v>
      </c>
      <c r="X341" s="523">
        <v>0.0</v>
      </c>
      <c r="Y341" s="523">
        <v>0.0</v>
      </c>
      <c r="Z341" s="523">
        <v>0.0</v>
      </c>
      <c r="AA341" s="523">
        <v>0.0</v>
      </c>
      <c r="AB341" s="523">
        <v>0.0</v>
      </c>
      <c r="AC341" s="523">
        <v>0.0</v>
      </c>
      <c r="AD341" s="523">
        <v>0.0</v>
      </c>
      <c r="AE341" s="523">
        <v>0.0</v>
      </c>
      <c r="AF341" s="523">
        <v>0.0</v>
      </c>
      <c r="AG341" s="523">
        <v>0.0</v>
      </c>
      <c r="AH341" s="523">
        <v>0.0</v>
      </c>
      <c r="AI341" s="523">
        <v>0.0</v>
      </c>
      <c r="AJ341" s="523">
        <v>0.0</v>
      </c>
      <c r="AK341" s="523">
        <v>0.0</v>
      </c>
      <c r="AL341" s="523">
        <v>0.0</v>
      </c>
      <c r="AM341" s="523">
        <v>0.0</v>
      </c>
      <c r="AN341" s="523">
        <v>0.0</v>
      </c>
      <c r="AO341" s="523">
        <v>0.0</v>
      </c>
      <c r="AP341" s="523">
        <v>0.0</v>
      </c>
      <c r="AQ341" s="523">
        <v>0.0</v>
      </c>
      <c r="AR341" s="523">
        <v>0.0</v>
      </c>
      <c r="AS341" s="523">
        <v>0.0</v>
      </c>
      <c r="AT341" s="523">
        <v>0.0</v>
      </c>
      <c r="AU341" s="523">
        <v>0.0</v>
      </c>
      <c r="AV341" s="523">
        <v>0.0</v>
      </c>
      <c r="AW341" s="523">
        <v>0.0</v>
      </c>
      <c r="AX341" s="523">
        <v>0.0</v>
      </c>
      <c r="AY341" s="523">
        <v>0.0</v>
      </c>
      <c r="AZ341" s="523">
        <v>0.0</v>
      </c>
      <c r="BA341" s="523">
        <v>0.0</v>
      </c>
      <c r="BB341" s="523">
        <v>0.0</v>
      </c>
      <c r="BC341" s="523">
        <v>0.0</v>
      </c>
      <c r="BD341" s="523">
        <v>0.0</v>
      </c>
      <c r="BE341" s="523">
        <v>0.0</v>
      </c>
      <c r="BF341" s="515">
        <v>0.0</v>
      </c>
      <c r="BG341" s="510"/>
      <c r="BH341" s="511">
        <v>0.0</v>
      </c>
      <c r="BI341" s="512">
        <f t="shared" si="34"/>
        <v>0</v>
      </c>
      <c r="BJ341" s="511">
        <v>0.0</v>
      </c>
      <c r="BK341" s="513"/>
      <c r="BL341" s="514">
        <f t="shared" si="35"/>
        <v>0</v>
      </c>
      <c r="BM341" s="428"/>
      <c r="BN341" s="428"/>
    </row>
    <row r="342" outlineLevel="3">
      <c r="A342" s="428"/>
      <c r="B342" s="428"/>
      <c r="C342" s="428"/>
      <c r="D342" s="428"/>
      <c r="E342" s="486">
        <v>8.0</v>
      </c>
      <c r="F342" s="529"/>
      <c r="G342" s="506"/>
      <c r="H342" s="507"/>
      <c r="I342" s="507"/>
      <c r="J342" s="523">
        <v>0.0</v>
      </c>
      <c r="K342" s="523">
        <v>0.0</v>
      </c>
      <c r="L342" s="523">
        <v>0.0</v>
      </c>
      <c r="M342" s="523">
        <v>0.0</v>
      </c>
      <c r="N342" s="523">
        <v>0.0</v>
      </c>
      <c r="O342" s="523">
        <v>0.0</v>
      </c>
      <c r="P342" s="523">
        <v>0.0</v>
      </c>
      <c r="Q342" s="523">
        <v>0.0</v>
      </c>
      <c r="R342" s="523">
        <v>0.0</v>
      </c>
      <c r="S342" s="523">
        <v>0.0</v>
      </c>
      <c r="T342" s="523">
        <v>0.0</v>
      </c>
      <c r="U342" s="523">
        <v>0.0</v>
      </c>
      <c r="V342" s="523">
        <v>0.0</v>
      </c>
      <c r="W342" s="523">
        <v>0.0</v>
      </c>
      <c r="X342" s="523">
        <v>0.0</v>
      </c>
      <c r="Y342" s="523">
        <v>0.0</v>
      </c>
      <c r="Z342" s="523">
        <v>0.0</v>
      </c>
      <c r="AA342" s="523">
        <v>0.0</v>
      </c>
      <c r="AB342" s="523">
        <v>0.0</v>
      </c>
      <c r="AC342" s="523">
        <v>0.0</v>
      </c>
      <c r="AD342" s="523">
        <v>0.0</v>
      </c>
      <c r="AE342" s="523">
        <v>0.0</v>
      </c>
      <c r="AF342" s="523">
        <v>0.0</v>
      </c>
      <c r="AG342" s="523">
        <v>0.0</v>
      </c>
      <c r="AH342" s="523">
        <v>0.0</v>
      </c>
      <c r="AI342" s="523">
        <v>0.0</v>
      </c>
      <c r="AJ342" s="523">
        <v>0.0</v>
      </c>
      <c r="AK342" s="523">
        <v>0.0</v>
      </c>
      <c r="AL342" s="523">
        <v>0.0</v>
      </c>
      <c r="AM342" s="523">
        <v>0.0</v>
      </c>
      <c r="AN342" s="523">
        <v>0.0</v>
      </c>
      <c r="AO342" s="523">
        <v>0.0</v>
      </c>
      <c r="AP342" s="523">
        <v>0.0</v>
      </c>
      <c r="AQ342" s="523">
        <v>0.0</v>
      </c>
      <c r="AR342" s="523">
        <v>0.0</v>
      </c>
      <c r="AS342" s="523">
        <v>0.0</v>
      </c>
      <c r="AT342" s="523">
        <v>0.0</v>
      </c>
      <c r="AU342" s="523">
        <v>0.0</v>
      </c>
      <c r="AV342" s="523">
        <v>0.0</v>
      </c>
      <c r="AW342" s="523">
        <v>0.0</v>
      </c>
      <c r="AX342" s="523">
        <v>0.0</v>
      </c>
      <c r="AY342" s="523">
        <v>0.0</v>
      </c>
      <c r="AZ342" s="523">
        <v>0.0</v>
      </c>
      <c r="BA342" s="523">
        <v>0.0</v>
      </c>
      <c r="BB342" s="523">
        <v>0.0</v>
      </c>
      <c r="BC342" s="523">
        <v>0.0</v>
      </c>
      <c r="BD342" s="523">
        <v>0.0</v>
      </c>
      <c r="BE342" s="523">
        <v>0.0</v>
      </c>
      <c r="BF342" s="515">
        <v>0.0</v>
      </c>
      <c r="BG342" s="510"/>
      <c r="BH342" s="511">
        <v>0.0</v>
      </c>
      <c r="BI342" s="512">
        <f t="shared" si="34"/>
        <v>0</v>
      </c>
      <c r="BJ342" s="511">
        <v>0.0</v>
      </c>
      <c r="BK342" s="513"/>
      <c r="BL342" s="514">
        <f t="shared" si="35"/>
        <v>0</v>
      </c>
      <c r="BM342" s="428"/>
      <c r="BN342" s="428"/>
    </row>
    <row r="343" outlineLevel="3">
      <c r="A343" s="428"/>
      <c r="B343" s="428"/>
      <c r="C343" s="428"/>
      <c r="D343" s="428"/>
      <c r="E343" s="486">
        <v>9.0</v>
      </c>
      <c r="F343" s="529"/>
      <c r="G343" s="506"/>
      <c r="H343" s="507"/>
      <c r="I343" s="507"/>
      <c r="J343" s="523">
        <v>0.0</v>
      </c>
      <c r="K343" s="523">
        <v>0.0</v>
      </c>
      <c r="L343" s="523">
        <v>0.0</v>
      </c>
      <c r="M343" s="523">
        <v>0.0</v>
      </c>
      <c r="N343" s="523">
        <v>0.0</v>
      </c>
      <c r="O343" s="523">
        <v>0.0</v>
      </c>
      <c r="P343" s="523">
        <v>0.0</v>
      </c>
      <c r="Q343" s="523">
        <v>0.0</v>
      </c>
      <c r="R343" s="523">
        <v>0.0</v>
      </c>
      <c r="S343" s="523">
        <v>0.0</v>
      </c>
      <c r="T343" s="523">
        <v>0.0</v>
      </c>
      <c r="U343" s="523">
        <v>0.0</v>
      </c>
      <c r="V343" s="523">
        <v>0.0</v>
      </c>
      <c r="W343" s="523">
        <v>0.0</v>
      </c>
      <c r="X343" s="523">
        <v>0.0</v>
      </c>
      <c r="Y343" s="523">
        <v>0.0</v>
      </c>
      <c r="Z343" s="523">
        <v>0.0</v>
      </c>
      <c r="AA343" s="523">
        <v>0.0</v>
      </c>
      <c r="AB343" s="523">
        <v>0.0</v>
      </c>
      <c r="AC343" s="523">
        <v>0.0</v>
      </c>
      <c r="AD343" s="523">
        <v>0.0</v>
      </c>
      <c r="AE343" s="523">
        <v>0.0</v>
      </c>
      <c r="AF343" s="523">
        <v>0.0</v>
      </c>
      <c r="AG343" s="523">
        <v>0.0</v>
      </c>
      <c r="AH343" s="523">
        <v>0.0</v>
      </c>
      <c r="AI343" s="523">
        <v>0.0</v>
      </c>
      <c r="AJ343" s="523">
        <v>0.0</v>
      </c>
      <c r="AK343" s="523">
        <v>0.0</v>
      </c>
      <c r="AL343" s="523">
        <v>0.0</v>
      </c>
      <c r="AM343" s="523">
        <v>0.0</v>
      </c>
      <c r="AN343" s="523">
        <v>0.0</v>
      </c>
      <c r="AO343" s="523">
        <v>0.0</v>
      </c>
      <c r="AP343" s="523">
        <v>0.0</v>
      </c>
      <c r="AQ343" s="523">
        <v>0.0</v>
      </c>
      <c r="AR343" s="523">
        <v>0.0</v>
      </c>
      <c r="AS343" s="523">
        <v>0.0</v>
      </c>
      <c r="AT343" s="523">
        <v>0.0</v>
      </c>
      <c r="AU343" s="523">
        <v>0.0</v>
      </c>
      <c r="AV343" s="523">
        <v>0.0</v>
      </c>
      <c r="AW343" s="523">
        <v>0.0</v>
      </c>
      <c r="AX343" s="523">
        <v>0.0</v>
      </c>
      <c r="AY343" s="523">
        <v>0.0</v>
      </c>
      <c r="AZ343" s="523">
        <v>0.0</v>
      </c>
      <c r="BA343" s="523">
        <v>0.0</v>
      </c>
      <c r="BB343" s="523">
        <v>0.0</v>
      </c>
      <c r="BC343" s="523">
        <v>0.0</v>
      </c>
      <c r="BD343" s="523">
        <v>0.0</v>
      </c>
      <c r="BE343" s="523">
        <v>0.0</v>
      </c>
      <c r="BF343" s="515">
        <v>0.0</v>
      </c>
      <c r="BG343" s="510"/>
      <c r="BH343" s="511">
        <v>0.0</v>
      </c>
      <c r="BI343" s="512">
        <f t="shared" si="34"/>
        <v>0</v>
      </c>
      <c r="BJ343" s="511">
        <v>0.0</v>
      </c>
      <c r="BK343" s="513"/>
      <c r="BL343" s="514">
        <f t="shared" si="35"/>
        <v>0</v>
      </c>
      <c r="BM343" s="428"/>
      <c r="BN343" s="428"/>
    </row>
    <row r="344" outlineLevel="3">
      <c r="A344" s="428"/>
      <c r="B344" s="428"/>
      <c r="C344" s="428"/>
      <c r="D344" s="428"/>
      <c r="E344" s="486">
        <v>10.0</v>
      </c>
      <c r="F344" s="529"/>
      <c r="G344" s="506"/>
      <c r="H344" s="507"/>
      <c r="I344" s="507"/>
      <c r="J344" s="523">
        <v>0.0</v>
      </c>
      <c r="K344" s="523">
        <v>0.0</v>
      </c>
      <c r="L344" s="523">
        <v>0.0</v>
      </c>
      <c r="M344" s="523">
        <v>0.0</v>
      </c>
      <c r="N344" s="523">
        <v>0.0</v>
      </c>
      <c r="O344" s="523">
        <v>0.0</v>
      </c>
      <c r="P344" s="523">
        <v>0.0</v>
      </c>
      <c r="Q344" s="523">
        <v>0.0</v>
      </c>
      <c r="R344" s="523">
        <v>0.0</v>
      </c>
      <c r="S344" s="523">
        <v>0.0</v>
      </c>
      <c r="T344" s="523">
        <v>0.0</v>
      </c>
      <c r="U344" s="523">
        <v>0.0</v>
      </c>
      <c r="V344" s="523">
        <v>0.0</v>
      </c>
      <c r="W344" s="523">
        <v>0.0</v>
      </c>
      <c r="X344" s="523">
        <v>0.0</v>
      </c>
      <c r="Y344" s="523">
        <v>0.0</v>
      </c>
      <c r="Z344" s="523">
        <v>0.0</v>
      </c>
      <c r="AA344" s="523">
        <v>0.0</v>
      </c>
      <c r="AB344" s="523">
        <v>0.0</v>
      </c>
      <c r="AC344" s="523">
        <v>0.0</v>
      </c>
      <c r="AD344" s="523">
        <v>0.0</v>
      </c>
      <c r="AE344" s="523">
        <v>0.0</v>
      </c>
      <c r="AF344" s="523">
        <v>0.0</v>
      </c>
      <c r="AG344" s="523">
        <v>0.0</v>
      </c>
      <c r="AH344" s="523">
        <v>0.0</v>
      </c>
      <c r="AI344" s="523">
        <v>0.0</v>
      </c>
      <c r="AJ344" s="523">
        <v>0.0</v>
      </c>
      <c r="AK344" s="523">
        <v>0.0</v>
      </c>
      <c r="AL344" s="523">
        <v>0.0</v>
      </c>
      <c r="AM344" s="523">
        <v>0.0</v>
      </c>
      <c r="AN344" s="523">
        <v>0.0</v>
      </c>
      <c r="AO344" s="523">
        <v>0.0</v>
      </c>
      <c r="AP344" s="523">
        <v>0.0</v>
      </c>
      <c r="AQ344" s="523">
        <v>0.0</v>
      </c>
      <c r="AR344" s="523">
        <v>0.0</v>
      </c>
      <c r="AS344" s="523">
        <v>0.0</v>
      </c>
      <c r="AT344" s="523">
        <v>0.0</v>
      </c>
      <c r="AU344" s="523">
        <v>0.0</v>
      </c>
      <c r="AV344" s="523">
        <v>0.0</v>
      </c>
      <c r="AW344" s="523">
        <v>0.0</v>
      </c>
      <c r="AX344" s="523">
        <v>0.0</v>
      </c>
      <c r="AY344" s="523">
        <v>0.0</v>
      </c>
      <c r="AZ344" s="523">
        <v>0.0</v>
      </c>
      <c r="BA344" s="523">
        <v>0.0</v>
      </c>
      <c r="BB344" s="523">
        <v>0.0</v>
      </c>
      <c r="BC344" s="523">
        <v>0.0</v>
      </c>
      <c r="BD344" s="523">
        <v>0.0</v>
      </c>
      <c r="BE344" s="523">
        <v>0.0</v>
      </c>
      <c r="BF344" s="515">
        <v>0.0</v>
      </c>
      <c r="BG344" s="510"/>
      <c r="BH344" s="511">
        <v>0.0</v>
      </c>
      <c r="BI344" s="512">
        <f t="shared" si="34"/>
        <v>0</v>
      </c>
      <c r="BJ344" s="511">
        <v>0.0</v>
      </c>
      <c r="BK344" s="513"/>
      <c r="BL344" s="514">
        <f t="shared" si="35"/>
        <v>0</v>
      </c>
      <c r="BM344" s="428"/>
      <c r="BN344" s="428"/>
    </row>
    <row r="345" outlineLevel="3">
      <c r="A345" s="428"/>
      <c r="B345" s="428"/>
      <c r="C345" s="428"/>
      <c r="D345" s="428"/>
      <c r="E345" s="517"/>
      <c r="F345" s="517"/>
      <c r="G345" s="517"/>
      <c r="H345" s="517"/>
      <c r="I345" s="517"/>
      <c r="J345" s="517"/>
      <c r="K345" s="517"/>
      <c r="L345" s="517"/>
      <c r="M345" s="517"/>
      <c r="N345" s="517"/>
      <c r="O345" s="517"/>
      <c r="P345" s="517"/>
      <c r="Q345" s="517"/>
      <c r="R345" s="517"/>
      <c r="S345" s="517"/>
      <c r="T345" s="517"/>
      <c r="U345" s="517"/>
      <c r="V345" s="517"/>
      <c r="W345" s="517"/>
      <c r="X345" s="517"/>
      <c r="Y345" s="517"/>
      <c r="Z345" s="517"/>
      <c r="AA345" s="517"/>
      <c r="AB345" s="517"/>
      <c r="AC345" s="517"/>
      <c r="AD345" s="517"/>
      <c r="AE345" s="517"/>
      <c r="AF345" s="517"/>
      <c r="AG345" s="517"/>
      <c r="AH345" s="517"/>
      <c r="AI345" s="517"/>
      <c r="AJ345" s="517"/>
      <c r="AK345" s="517"/>
      <c r="AL345" s="517"/>
      <c r="AM345" s="517"/>
      <c r="AN345" s="517"/>
      <c r="AO345" s="517"/>
      <c r="AP345" s="517"/>
      <c r="AQ345" s="517"/>
      <c r="AR345" s="517"/>
      <c r="AS345" s="517"/>
      <c r="AT345" s="517"/>
      <c r="AU345" s="517"/>
      <c r="AV345" s="517"/>
      <c r="AW345" s="517"/>
      <c r="AX345" s="517"/>
      <c r="AY345" s="517"/>
      <c r="AZ345" s="517"/>
      <c r="BA345" s="517"/>
      <c r="BB345" s="517"/>
      <c r="BC345" s="517"/>
      <c r="BD345" s="517"/>
      <c r="BE345" s="517"/>
      <c r="BF345" s="517"/>
      <c r="BG345" s="517"/>
      <c r="BH345" s="517"/>
      <c r="BI345" s="517"/>
      <c r="BJ345" s="517"/>
      <c r="BK345" s="517"/>
      <c r="BL345" s="517"/>
      <c r="BM345" s="428"/>
      <c r="BN345" s="428"/>
    </row>
    <row r="346" outlineLevel="3">
      <c r="A346" s="428"/>
      <c r="B346" s="428"/>
      <c r="C346" s="428"/>
      <c r="D346" s="428"/>
      <c r="E346" s="428"/>
      <c r="F346" s="428"/>
      <c r="G346" s="428"/>
      <c r="H346" s="428"/>
      <c r="I346" s="428"/>
      <c r="J346" s="428"/>
      <c r="K346" s="428"/>
      <c r="L346" s="428"/>
      <c r="M346" s="428"/>
      <c r="N346" s="428"/>
      <c r="O346" s="428"/>
      <c r="P346" s="428"/>
      <c r="Q346" s="428"/>
      <c r="R346" s="428"/>
      <c r="S346" s="428"/>
      <c r="T346" s="428"/>
      <c r="U346" s="428"/>
      <c r="V346" s="428"/>
      <c r="W346" s="428"/>
      <c r="X346" s="428"/>
      <c r="Y346" s="428"/>
      <c r="Z346" s="428"/>
      <c r="AA346" s="428"/>
      <c r="AB346" s="428"/>
      <c r="AC346" s="428"/>
      <c r="AD346" s="428"/>
      <c r="AE346" s="428"/>
      <c r="AF346" s="428"/>
      <c r="AG346" s="428"/>
      <c r="AH346" s="428"/>
      <c r="AI346" s="428"/>
      <c r="AJ346" s="428"/>
      <c r="AK346" s="428"/>
      <c r="AL346" s="428"/>
      <c r="AM346" s="428"/>
      <c r="AN346" s="428"/>
      <c r="AO346" s="428"/>
      <c r="AP346" s="428"/>
      <c r="AQ346" s="428"/>
      <c r="AR346" s="428"/>
      <c r="AS346" s="428"/>
      <c r="AT346" s="428"/>
      <c r="AU346" s="428"/>
      <c r="AV346" s="428"/>
      <c r="AW346" s="428"/>
      <c r="AX346" s="428"/>
      <c r="AY346" s="428"/>
      <c r="AZ346" s="428"/>
      <c r="BA346" s="428"/>
      <c r="BB346" s="428"/>
      <c r="BC346" s="428"/>
      <c r="BD346" s="428"/>
      <c r="BE346" s="428"/>
      <c r="BF346" s="428"/>
      <c r="BG346" s="428"/>
      <c r="BH346" s="428"/>
      <c r="BI346" s="428"/>
      <c r="BJ346" s="428"/>
      <c r="BK346" s="428"/>
      <c r="BL346" s="428"/>
      <c r="BM346" s="428"/>
      <c r="BN346" s="428"/>
    </row>
    <row r="347" ht="7.5" customHeight="1" outlineLevel="2">
      <c r="A347" s="428"/>
      <c r="B347" s="428"/>
      <c r="C347" s="428"/>
      <c r="D347" s="428"/>
      <c r="E347" s="428"/>
      <c r="F347" s="428"/>
      <c r="G347" s="428"/>
      <c r="H347" s="428"/>
      <c r="I347" s="428"/>
      <c r="J347" s="428"/>
      <c r="K347" s="428"/>
      <c r="L347" s="428"/>
      <c r="M347" s="428"/>
      <c r="N347" s="428"/>
      <c r="O347" s="428"/>
      <c r="P347" s="428"/>
      <c r="Q347" s="428"/>
      <c r="R347" s="428"/>
      <c r="S347" s="428"/>
      <c r="T347" s="428"/>
      <c r="U347" s="428"/>
      <c r="V347" s="428"/>
      <c r="W347" s="428"/>
      <c r="X347" s="428"/>
      <c r="Y347" s="428"/>
      <c r="Z347" s="428"/>
      <c r="AA347" s="428"/>
      <c r="AB347" s="428"/>
      <c r="AC347" s="428"/>
      <c r="AD347" s="428"/>
      <c r="AE347" s="428"/>
      <c r="AF347" s="428"/>
      <c r="AG347" s="428"/>
      <c r="AH347" s="428"/>
      <c r="AI347" s="428"/>
      <c r="AJ347" s="428"/>
      <c r="AK347" s="428"/>
      <c r="AL347" s="428"/>
      <c r="AM347" s="428"/>
      <c r="AN347" s="428"/>
      <c r="AO347" s="428"/>
      <c r="AP347" s="428"/>
      <c r="AQ347" s="428"/>
      <c r="AR347" s="428"/>
      <c r="AS347" s="428"/>
      <c r="AT347" s="428"/>
      <c r="AU347" s="428"/>
      <c r="AV347" s="428"/>
      <c r="AW347" s="428"/>
      <c r="AX347" s="428"/>
      <c r="AY347" s="428"/>
      <c r="AZ347" s="428"/>
      <c r="BA347" s="428"/>
      <c r="BB347" s="428"/>
      <c r="BC347" s="428"/>
      <c r="BD347" s="428"/>
      <c r="BE347" s="428"/>
      <c r="BF347" s="428"/>
      <c r="BG347" s="428"/>
      <c r="BH347" s="428"/>
      <c r="BI347" s="428"/>
      <c r="BJ347" s="428"/>
      <c r="BK347" s="428"/>
      <c r="BL347" s="428"/>
      <c r="BM347" s="428"/>
      <c r="BN347" s="428"/>
    </row>
    <row r="348" outlineLevel="2">
      <c r="A348" s="428"/>
      <c r="B348" s="428"/>
      <c r="C348" s="478"/>
      <c r="D348" s="479" t="s">
        <v>203</v>
      </c>
      <c r="E348" s="181"/>
      <c r="F348" s="480" t="s">
        <v>317</v>
      </c>
      <c r="G348" s="480" t="s">
        <v>318</v>
      </c>
      <c r="H348" s="480" t="s">
        <v>188</v>
      </c>
      <c r="I348" s="480" t="s">
        <v>177</v>
      </c>
      <c r="J348" s="481" t="s">
        <v>206</v>
      </c>
      <c r="K348" s="428"/>
      <c r="L348" s="428"/>
      <c r="M348" s="428"/>
      <c r="N348" s="428"/>
      <c r="O348" s="428"/>
      <c r="P348" s="428"/>
      <c r="Q348" s="428"/>
      <c r="R348" s="428"/>
      <c r="S348" s="428"/>
      <c r="T348" s="428"/>
      <c r="U348" s="428"/>
      <c r="V348" s="428"/>
      <c r="W348" s="428"/>
      <c r="X348" s="428"/>
      <c r="Y348" s="428"/>
      <c r="Z348" s="428"/>
      <c r="AA348" s="428"/>
      <c r="AB348" s="428"/>
      <c r="AC348" s="428"/>
      <c r="AD348" s="428"/>
      <c r="AE348" s="428"/>
      <c r="AF348" s="428"/>
      <c r="AG348" s="428"/>
      <c r="AH348" s="428"/>
      <c r="AI348" s="428"/>
      <c r="AJ348" s="428"/>
      <c r="AK348" s="428"/>
      <c r="AL348" s="428"/>
      <c r="AM348" s="428"/>
      <c r="AN348" s="428"/>
      <c r="AO348" s="428"/>
      <c r="AP348" s="428"/>
      <c r="AQ348" s="428"/>
      <c r="AR348" s="428"/>
      <c r="AS348" s="428"/>
      <c r="AT348" s="428"/>
      <c r="AU348" s="428"/>
      <c r="AV348" s="428"/>
      <c r="AW348" s="428"/>
      <c r="AX348" s="428"/>
      <c r="AY348" s="428"/>
      <c r="AZ348" s="428"/>
      <c r="BA348" s="428"/>
      <c r="BB348" s="428"/>
      <c r="BC348" s="428"/>
      <c r="BD348" s="428"/>
      <c r="BE348" s="428"/>
      <c r="BF348" s="482" t="s">
        <v>207</v>
      </c>
      <c r="BG348" s="428"/>
      <c r="BH348" s="483"/>
      <c r="BI348" s="484" t="s">
        <v>191</v>
      </c>
      <c r="BJ348" s="485"/>
      <c r="BK348" s="486" t="s">
        <v>177</v>
      </c>
      <c r="BL348" s="468" t="s">
        <v>208</v>
      </c>
      <c r="BM348" s="428"/>
      <c r="BN348" s="428"/>
    </row>
    <row r="349" outlineLevel="2">
      <c r="A349" s="428"/>
      <c r="B349" s="428"/>
      <c r="C349" s="428"/>
      <c r="D349" s="487" t="s">
        <v>190</v>
      </c>
      <c r="E349" s="181"/>
      <c r="F349" s="488" t="s">
        <v>319</v>
      </c>
      <c r="G349" s="488" t="s">
        <v>320</v>
      </c>
      <c r="H349" s="526">
        <v>0.0</v>
      </c>
      <c r="I349" s="527">
        <v>0.0</v>
      </c>
      <c r="J349" s="491" t="str">
        <f>IFERROR(I349/H349)</f>
        <v/>
      </c>
      <c r="K349" s="428"/>
      <c r="L349" s="428"/>
      <c r="M349" s="428"/>
      <c r="N349" s="428"/>
      <c r="O349" s="428"/>
      <c r="P349" s="428"/>
      <c r="Q349" s="428"/>
      <c r="R349" s="428"/>
      <c r="S349" s="428"/>
      <c r="T349" s="428"/>
      <c r="U349" s="428"/>
      <c r="V349" s="428"/>
      <c r="W349" s="428"/>
      <c r="X349" s="428"/>
      <c r="Y349" s="428"/>
      <c r="Z349" s="428"/>
      <c r="AA349" s="428"/>
      <c r="AB349" s="428"/>
      <c r="AC349" s="428"/>
      <c r="AD349" s="428"/>
      <c r="AE349" s="428"/>
      <c r="AF349" s="428"/>
      <c r="AG349" s="428"/>
      <c r="AH349" s="428"/>
      <c r="AI349" s="428"/>
      <c r="AJ349" s="428"/>
      <c r="AK349" s="428"/>
      <c r="AL349" s="428"/>
      <c r="AM349" s="428"/>
      <c r="AN349" s="428"/>
      <c r="AO349" s="428"/>
      <c r="AP349" s="428"/>
      <c r="AQ349" s="428"/>
      <c r="AR349" s="428"/>
      <c r="AS349" s="428"/>
      <c r="AT349" s="428"/>
      <c r="AU349" s="428"/>
      <c r="AV349" s="428"/>
      <c r="AW349" s="428"/>
      <c r="AX349" s="428"/>
      <c r="AY349" s="428"/>
      <c r="AZ349" s="428"/>
      <c r="BA349" s="428"/>
      <c r="BB349" s="428"/>
      <c r="BC349" s="428"/>
      <c r="BD349" s="428"/>
      <c r="BE349" s="428"/>
      <c r="BF349" s="492">
        <f>SUM(BF354:BF363)</f>
        <v>0</v>
      </c>
      <c r="BG349" s="428"/>
      <c r="BH349" s="493" t="s">
        <v>211</v>
      </c>
      <c r="BI349" s="519"/>
      <c r="BJ349" s="495" t="str">
        <f>if(BL349=1,"1","0")</f>
        <v>0</v>
      </c>
      <c r="BK349" s="496">
        <v>0.0</v>
      </c>
      <c r="BL349" s="520">
        <f>AVERAGE(BI354:BI363)</f>
        <v>0</v>
      </c>
      <c r="BM349" s="428"/>
      <c r="BN349" s="428"/>
    </row>
    <row r="350" ht="7.5" customHeight="1" outlineLevel="3">
      <c r="A350" s="428"/>
      <c r="B350" s="428"/>
      <c r="C350" s="428"/>
      <c r="D350" s="428"/>
      <c r="E350" s="428"/>
      <c r="F350" s="428"/>
      <c r="G350" s="428"/>
      <c r="H350" s="428"/>
      <c r="I350" s="428"/>
      <c r="J350" s="428"/>
      <c r="K350" s="428"/>
      <c r="L350" s="428"/>
      <c r="M350" s="428"/>
      <c r="N350" s="428"/>
      <c r="O350" s="428"/>
      <c r="P350" s="428"/>
      <c r="Q350" s="428"/>
      <c r="R350" s="428"/>
      <c r="S350" s="428"/>
      <c r="T350" s="428"/>
      <c r="U350" s="428"/>
      <c r="V350" s="428"/>
      <c r="W350" s="428"/>
      <c r="X350" s="428"/>
      <c r="Y350" s="428"/>
      <c r="Z350" s="428"/>
      <c r="AA350" s="428"/>
      <c r="AB350" s="428"/>
      <c r="AC350" s="428"/>
      <c r="AD350" s="428"/>
      <c r="AE350" s="428"/>
      <c r="AF350" s="428"/>
      <c r="AG350" s="428"/>
      <c r="AH350" s="428"/>
      <c r="AI350" s="428"/>
      <c r="AJ350" s="428"/>
      <c r="AK350" s="428"/>
      <c r="AL350" s="428"/>
      <c r="AM350" s="428"/>
      <c r="AN350" s="428"/>
      <c r="AO350" s="428"/>
      <c r="AP350" s="428"/>
      <c r="AQ350" s="428"/>
      <c r="AR350" s="428"/>
      <c r="AS350" s="428"/>
      <c r="AT350" s="428"/>
      <c r="AU350" s="428"/>
      <c r="AV350" s="428"/>
      <c r="AW350" s="428"/>
      <c r="AX350" s="428"/>
      <c r="AY350" s="428"/>
      <c r="AZ350" s="428"/>
      <c r="BA350" s="428"/>
      <c r="BB350" s="428"/>
      <c r="BC350" s="428"/>
      <c r="BD350" s="428"/>
      <c r="BE350" s="428"/>
      <c r="BF350" s="428"/>
      <c r="BG350" s="428"/>
      <c r="BH350" s="428"/>
      <c r="BI350" s="428"/>
      <c r="BJ350" s="428"/>
      <c r="BK350" s="428"/>
      <c r="BL350" s="428"/>
      <c r="BM350" s="428"/>
      <c r="BN350" s="428"/>
    </row>
    <row r="351" outlineLevel="3">
      <c r="A351" s="428"/>
      <c r="B351" s="428"/>
      <c r="C351" s="428"/>
      <c r="D351" s="428"/>
      <c r="E351" s="498" t="s">
        <v>212</v>
      </c>
      <c r="F351" s="499" t="s">
        <v>213</v>
      </c>
      <c r="G351" s="498" t="s">
        <v>214</v>
      </c>
      <c r="H351" s="521"/>
      <c r="I351" s="521"/>
      <c r="J351" s="500"/>
      <c r="K351" s="182"/>
      <c r="L351" s="182"/>
      <c r="M351" s="182"/>
      <c r="N351" s="182"/>
      <c r="O351" s="182"/>
      <c r="P351" s="182"/>
      <c r="Q351" s="182"/>
      <c r="R351" s="182"/>
      <c r="S351" s="182"/>
      <c r="T351" s="182"/>
      <c r="U351" s="182"/>
      <c r="V351" s="182"/>
      <c r="W351" s="182"/>
      <c r="X351" s="182"/>
      <c r="Y351" s="182"/>
      <c r="Z351" s="182"/>
      <c r="AA351" s="182"/>
      <c r="AB351" s="182"/>
      <c r="AC351" s="182"/>
      <c r="AD351" s="182"/>
      <c r="AE351" s="182"/>
      <c r="AF351" s="182"/>
      <c r="AG351" s="182"/>
      <c r="AH351" s="182"/>
      <c r="AI351" s="182"/>
      <c r="AJ351" s="182"/>
      <c r="AK351" s="182"/>
      <c r="AL351" s="182"/>
      <c r="AM351" s="182"/>
      <c r="AN351" s="182"/>
      <c r="AO351" s="182"/>
      <c r="AP351" s="182"/>
      <c r="AQ351" s="182"/>
      <c r="AR351" s="182"/>
      <c r="AS351" s="182"/>
      <c r="AT351" s="182"/>
      <c r="AU351" s="182"/>
      <c r="AV351" s="182"/>
      <c r="AW351" s="182"/>
      <c r="AX351" s="182"/>
      <c r="AY351" s="182"/>
      <c r="AZ351" s="182"/>
      <c r="BA351" s="182"/>
      <c r="BB351" s="182"/>
      <c r="BC351" s="182"/>
      <c r="BD351" s="182"/>
      <c r="BE351" s="181"/>
      <c r="BF351" s="501" t="s">
        <v>187</v>
      </c>
      <c r="BG351" s="479" t="s">
        <v>217</v>
      </c>
      <c r="BH351" s="182"/>
      <c r="BI351" s="182"/>
      <c r="BJ351" s="181"/>
      <c r="BK351" s="501" t="s">
        <v>167</v>
      </c>
      <c r="BL351" s="501" t="s">
        <v>218</v>
      </c>
      <c r="BM351" s="428"/>
      <c r="BN351" s="428"/>
    </row>
    <row r="352" outlineLevel="3">
      <c r="A352" s="428"/>
      <c r="B352" s="428"/>
      <c r="C352" s="428"/>
      <c r="D352" s="428"/>
      <c r="E352" s="199"/>
      <c r="F352" s="199"/>
      <c r="G352" s="199"/>
      <c r="H352" s="199"/>
      <c r="I352" s="199"/>
      <c r="J352" s="502" t="s">
        <v>219</v>
      </c>
      <c r="K352" s="182"/>
      <c r="L352" s="182"/>
      <c r="M352" s="181"/>
      <c r="N352" s="502" t="s">
        <v>220</v>
      </c>
      <c r="O352" s="182"/>
      <c r="P352" s="182"/>
      <c r="Q352" s="181"/>
      <c r="R352" s="502" t="s">
        <v>221</v>
      </c>
      <c r="S352" s="182"/>
      <c r="T352" s="182"/>
      <c r="U352" s="181"/>
      <c r="V352" s="502" t="s">
        <v>222</v>
      </c>
      <c r="W352" s="182"/>
      <c r="X352" s="182"/>
      <c r="Y352" s="181"/>
      <c r="Z352" s="502" t="s">
        <v>223</v>
      </c>
      <c r="AA352" s="182"/>
      <c r="AB352" s="182"/>
      <c r="AC352" s="181"/>
      <c r="AD352" s="502" t="s">
        <v>224</v>
      </c>
      <c r="AE352" s="182"/>
      <c r="AF352" s="182"/>
      <c r="AG352" s="181"/>
      <c r="AH352" s="502" t="s">
        <v>225</v>
      </c>
      <c r="AI352" s="182"/>
      <c r="AJ352" s="182"/>
      <c r="AK352" s="181"/>
      <c r="AL352" s="502" t="s">
        <v>226</v>
      </c>
      <c r="AM352" s="182"/>
      <c r="AN352" s="182"/>
      <c r="AO352" s="181"/>
      <c r="AP352" s="502" t="s">
        <v>227</v>
      </c>
      <c r="AQ352" s="182"/>
      <c r="AR352" s="182"/>
      <c r="AS352" s="181"/>
      <c r="AT352" s="502" t="s">
        <v>228</v>
      </c>
      <c r="AU352" s="182"/>
      <c r="AV352" s="182"/>
      <c r="AW352" s="181"/>
      <c r="AX352" s="502" t="s">
        <v>229</v>
      </c>
      <c r="AY352" s="182"/>
      <c r="AZ352" s="182"/>
      <c r="BA352" s="181"/>
      <c r="BB352" s="502" t="s">
        <v>230</v>
      </c>
      <c r="BC352" s="182"/>
      <c r="BD352" s="182"/>
      <c r="BE352" s="181"/>
      <c r="BF352" s="199"/>
      <c r="BG352" s="503" t="s">
        <v>231</v>
      </c>
      <c r="BH352" s="504" t="s">
        <v>232</v>
      </c>
      <c r="BI352" s="503" t="s">
        <v>233</v>
      </c>
      <c r="BJ352" s="504" t="s">
        <v>234</v>
      </c>
      <c r="BK352" s="199"/>
      <c r="BL352" s="199"/>
      <c r="BM352" s="428"/>
      <c r="BN352" s="428"/>
    </row>
    <row r="353" outlineLevel="3">
      <c r="A353" s="428"/>
      <c r="B353" s="428"/>
      <c r="C353" s="428"/>
      <c r="D353" s="428"/>
      <c r="E353" s="183"/>
      <c r="F353" s="183"/>
      <c r="G353" s="183"/>
      <c r="H353" s="183"/>
      <c r="I353" s="183"/>
      <c r="J353" s="505">
        <v>1.0</v>
      </c>
      <c r="K353" s="505">
        <v>2.0</v>
      </c>
      <c r="L353" s="505">
        <v>3.0</v>
      </c>
      <c r="M353" s="505">
        <v>4.0</v>
      </c>
      <c r="N353" s="505">
        <v>1.0</v>
      </c>
      <c r="O353" s="505">
        <v>2.0</v>
      </c>
      <c r="P353" s="505">
        <v>3.0</v>
      </c>
      <c r="Q353" s="505">
        <v>4.0</v>
      </c>
      <c r="R353" s="505">
        <v>1.0</v>
      </c>
      <c r="S353" s="505">
        <v>2.0</v>
      </c>
      <c r="T353" s="505">
        <v>3.0</v>
      </c>
      <c r="U353" s="505">
        <v>4.0</v>
      </c>
      <c r="V353" s="505">
        <v>1.0</v>
      </c>
      <c r="W353" s="505">
        <v>2.0</v>
      </c>
      <c r="X353" s="505">
        <v>3.0</v>
      </c>
      <c r="Y353" s="505">
        <v>4.0</v>
      </c>
      <c r="Z353" s="505">
        <v>1.0</v>
      </c>
      <c r="AA353" s="505">
        <v>2.0</v>
      </c>
      <c r="AB353" s="505">
        <v>3.0</v>
      </c>
      <c r="AC353" s="505">
        <v>4.0</v>
      </c>
      <c r="AD353" s="505">
        <v>1.0</v>
      </c>
      <c r="AE353" s="505">
        <v>2.0</v>
      </c>
      <c r="AF353" s="505">
        <v>3.0</v>
      </c>
      <c r="AG353" s="505">
        <v>4.0</v>
      </c>
      <c r="AH353" s="505">
        <v>1.0</v>
      </c>
      <c r="AI353" s="505">
        <v>2.0</v>
      </c>
      <c r="AJ353" s="505">
        <v>3.0</v>
      </c>
      <c r="AK353" s="505">
        <v>4.0</v>
      </c>
      <c r="AL353" s="505">
        <v>1.0</v>
      </c>
      <c r="AM353" s="505">
        <v>2.0</v>
      </c>
      <c r="AN353" s="505">
        <v>3.0</v>
      </c>
      <c r="AO353" s="505">
        <v>4.0</v>
      </c>
      <c r="AP353" s="505">
        <v>1.0</v>
      </c>
      <c r="AQ353" s="505">
        <v>2.0</v>
      </c>
      <c r="AR353" s="505">
        <v>3.0</v>
      </c>
      <c r="AS353" s="505">
        <v>4.0</v>
      </c>
      <c r="AT353" s="505">
        <v>1.0</v>
      </c>
      <c r="AU353" s="505">
        <v>2.0</v>
      </c>
      <c r="AV353" s="505">
        <v>3.0</v>
      </c>
      <c r="AW353" s="505">
        <v>4.0</v>
      </c>
      <c r="AX353" s="505">
        <v>1.0</v>
      </c>
      <c r="AY353" s="505">
        <v>2.0</v>
      </c>
      <c r="AZ353" s="505">
        <v>3.0</v>
      </c>
      <c r="BA353" s="505">
        <v>4.0</v>
      </c>
      <c r="BB353" s="505">
        <v>1.0</v>
      </c>
      <c r="BC353" s="505">
        <v>2.0</v>
      </c>
      <c r="BD353" s="505">
        <v>3.0</v>
      </c>
      <c r="BE353" s="505">
        <v>4.0</v>
      </c>
      <c r="BF353" s="183"/>
      <c r="BG353" s="183"/>
      <c r="BH353" s="183"/>
      <c r="BI353" s="183"/>
      <c r="BJ353" s="183"/>
      <c r="BK353" s="183"/>
      <c r="BL353" s="183"/>
      <c r="BM353" s="428"/>
      <c r="BN353" s="428"/>
    </row>
    <row r="354" outlineLevel="3">
      <c r="A354" s="428"/>
      <c r="B354" s="428"/>
      <c r="C354" s="428"/>
      <c r="D354" s="428"/>
      <c r="E354" s="486">
        <v>1.0</v>
      </c>
      <c r="F354" s="528"/>
      <c r="G354" s="506"/>
      <c r="H354" s="507"/>
      <c r="I354" s="507"/>
      <c r="J354" s="523">
        <v>0.0</v>
      </c>
      <c r="K354" s="523">
        <v>0.0</v>
      </c>
      <c r="L354" s="523">
        <v>0.0</v>
      </c>
      <c r="M354" s="523">
        <v>0.0</v>
      </c>
      <c r="N354" s="523">
        <v>0.0</v>
      </c>
      <c r="O354" s="523">
        <v>0.0</v>
      </c>
      <c r="P354" s="523">
        <v>0.0</v>
      </c>
      <c r="Q354" s="523">
        <v>0.0</v>
      </c>
      <c r="R354" s="523">
        <v>0.0</v>
      </c>
      <c r="S354" s="523">
        <v>0.0</v>
      </c>
      <c r="T354" s="523">
        <v>0.0</v>
      </c>
      <c r="U354" s="523">
        <v>0.0</v>
      </c>
      <c r="V354" s="523">
        <v>0.0</v>
      </c>
      <c r="W354" s="523">
        <v>0.0</v>
      </c>
      <c r="X354" s="523">
        <v>0.0</v>
      </c>
      <c r="Y354" s="523">
        <v>0.0</v>
      </c>
      <c r="Z354" s="523">
        <v>0.0</v>
      </c>
      <c r="AA354" s="523">
        <v>0.0</v>
      </c>
      <c r="AB354" s="523">
        <v>0.0</v>
      </c>
      <c r="AC354" s="523">
        <v>0.0</v>
      </c>
      <c r="AD354" s="523">
        <v>0.0</v>
      </c>
      <c r="AE354" s="523">
        <v>0.0</v>
      </c>
      <c r="AF354" s="523">
        <v>0.0</v>
      </c>
      <c r="AG354" s="523">
        <v>0.0</v>
      </c>
      <c r="AH354" s="523">
        <v>0.0</v>
      </c>
      <c r="AI354" s="523">
        <v>0.0</v>
      </c>
      <c r="AJ354" s="523">
        <v>0.0</v>
      </c>
      <c r="AK354" s="523">
        <v>0.0</v>
      </c>
      <c r="AL354" s="523">
        <v>0.0</v>
      </c>
      <c r="AM354" s="523">
        <v>0.0</v>
      </c>
      <c r="AN354" s="523">
        <v>0.0</v>
      </c>
      <c r="AO354" s="523">
        <v>0.0</v>
      </c>
      <c r="AP354" s="523">
        <v>0.0</v>
      </c>
      <c r="AQ354" s="523">
        <v>0.0</v>
      </c>
      <c r="AR354" s="523">
        <v>0.0</v>
      </c>
      <c r="AS354" s="523">
        <v>0.0</v>
      </c>
      <c r="AT354" s="523">
        <v>0.0</v>
      </c>
      <c r="AU354" s="523">
        <v>0.0</v>
      </c>
      <c r="AV354" s="523">
        <v>0.0</v>
      </c>
      <c r="AW354" s="523">
        <v>0.0</v>
      </c>
      <c r="AX354" s="523">
        <v>0.0</v>
      </c>
      <c r="AY354" s="523">
        <v>0.0</v>
      </c>
      <c r="AZ354" s="523">
        <v>0.0</v>
      </c>
      <c r="BA354" s="523">
        <v>0.0</v>
      </c>
      <c r="BB354" s="523">
        <v>0.0</v>
      </c>
      <c r="BC354" s="523">
        <v>0.0</v>
      </c>
      <c r="BD354" s="523">
        <v>0.0</v>
      </c>
      <c r="BE354" s="523">
        <v>0.0</v>
      </c>
      <c r="BF354" s="515">
        <v>0.0</v>
      </c>
      <c r="BG354" s="510"/>
      <c r="BH354" s="511">
        <v>0.0</v>
      </c>
      <c r="BI354" s="512">
        <f t="shared" ref="BI354:BI363" si="36">iferror(AVERAGE(J354:BE354))</f>
        <v>0</v>
      </c>
      <c r="BJ354" s="511">
        <v>0.0</v>
      </c>
      <c r="BK354" s="513"/>
      <c r="BL354" s="514">
        <f>iferror((BH354+BJ354)/100)</f>
        <v>0</v>
      </c>
      <c r="BM354" s="428"/>
      <c r="BN354" s="428"/>
    </row>
    <row r="355" outlineLevel="3">
      <c r="A355" s="428"/>
      <c r="B355" s="428"/>
      <c r="C355" s="428"/>
      <c r="D355" s="428"/>
      <c r="E355" s="486">
        <v>2.0</v>
      </c>
      <c r="F355" s="529"/>
      <c r="G355" s="506"/>
      <c r="H355" s="507"/>
      <c r="I355" s="507"/>
      <c r="J355" s="523">
        <v>0.0</v>
      </c>
      <c r="K355" s="523">
        <v>0.0</v>
      </c>
      <c r="L355" s="523">
        <v>0.0</v>
      </c>
      <c r="M355" s="523">
        <v>0.0</v>
      </c>
      <c r="N355" s="523">
        <v>0.0</v>
      </c>
      <c r="O355" s="523">
        <v>0.0</v>
      </c>
      <c r="P355" s="523">
        <v>0.0</v>
      </c>
      <c r="Q355" s="523">
        <v>0.0</v>
      </c>
      <c r="R355" s="523">
        <v>0.0</v>
      </c>
      <c r="S355" s="523">
        <v>0.0</v>
      </c>
      <c r="T355" s="523">
        <v>0.0</v>
      </c>
      <c r="U355" s="523">
        <v>0.0</v>
      </c>
      <c r="V355" s="523">
        <v>0.0</v>
      </c>
      <c r="W355" s="523">
        <v>0.0</v>
      </c>
      <c r="X355" s="523">
        <v>0.0</v>
      </c>
      <c r="Y355" s="523">
        <v>0.0</v>
      </c>
      <c r="Z355" s="523">
        <v>0.0</v>
      </c>
      <c r="AA355" s="523">
        <v>0.0</v>
      </c>
      <c r="AB355" s="523">
        <v>0.0</v>
      </c>
      <c r="AC355" s="523">
        <v>0.0</v>
      </c>
      <c r="AD355" s="523">
        <v>0.0</v>
      </c>
      <c r="AE355" s="523">
        <v>0.0</v>
      </c>
      <c r="AF355" s="523">
        <v>0.0</v>
      </c>
      <c r="AG355" s="523">
        <v>0.0</v>
      </c>
      <c r="AH355" s="523">
        <v>0.0</v>
      </c>
      <c r="AI355" s="523">
        <v>0.0</v>
      </c>
      <c r="AJ355" s="523">
        <v>0.0</v>
      </c>
      <c r="AK355" s="523">
        <v>0.0</v>
      </c>
      <c r="AL355" s="523">
        <v>0.0</v>
      </c>
      <c r="AM355" s="523">
        <v>0.0</v>
      </c>
      <c r="AN355" s="523">
        <v>0.0</v>
      </c>
      <c r="AO355" s="523">
        <v>0.0</v>
      </c>
      <c r="AP355" s="523">
        <v>0.0</v>
      </c>
      <c r="AQ355" s="523">
        <v>0.0</v>
      </c>
      <c r="AR355" s="523">
        <v>0.0</v>
      </c>
      <c r="AS355" s="523">
        <v>0.0</v>
      </c>
      <c r="AT355" s="523">
        <v>0.0</v>
      </c>
      <c r="AU355" s="523">
        <v>0.0</v>
      </c>
      <c r="AV355" s="523">
        <v>0.0</v>
      </c>
      <c r="AW355" s="523">
        <v>0.0</v>
      </c>
      <c r="AX355" s="523">
        <v>0.0</v>
      </c>
      <c r="AY355" s="523">
        <v>0.0</v>
      </c>
      <c r="AZ355" s="523">
        <v>0.0</v>
      </c>
      <c r="BA355" s="523">
        <v>0.0</v>
      </c>
      <c r="BB355" s="523">
        <v>0.0</v>
      </c>
      <c r="BC355" s="523">
        <v>0.0</v>
      </c>
      <c r="BD355" s="523">
        <v>0.0</v>
      </c>
      <c r="BE355" s="523">
        <v>0.0</v>
      </c>
      <c r="BF355" s="515">
        <v>0.0</v>
      </c>
      <c r="BG355" s="510"/>
      <c r="BH355" s="511">
        <v>0.0</v>
      </c>
      <c r="BI355" s="512">
        <f t="shared" si="36"/>
        <v>0</v>
      </c>
      <c r="BJ355" s="511">
        <v>0.0</v>
      </c>
      <c r="BK355" s="513"/>
      <c r="BL355" s="514">
        <f t="shared" ref="BL355:BL363" si="37">(BH355+BJ355)/100</f>
        <v>0</v>
      </c>
      <c r="BM355" s="428"/>
      <c r="BN355" s="428"/>
    </row>
    <row r="356" outlineLevel="3">
      <c r="A356" s="428"/>
      <c r="B356" s="428"/>
      <c r="C356" s="248" t="s">
        <v>235</v>
      </c>
      <c r="D356" s="428"/>
      <c r="E356" s="486">
        <v>3.0</v>
      </c>
      <c r="F356" s="529"/>
      <c r="G356" s="506"/>
      <c r="H356" s="507"/>
      <c r="I356" s="507"/>
      <c r="J356" s="523">
        <v>0.0</v>
      </c>
      <c r="K356" s="523">
        <v>0.0</v>
      </c>
      <c r="L356" s="523">
        <v>0.0</v>
      </c>
      <c r="M356" s="523">
        <v>0.0</v>
      </c>
      <c r="N356" s="523">
        <v>0.0</v>
      </c>
      <c r="O356" s="523">
        <v>0.0</v>
      </c>
      <c r="P356" s="523">
        <v>0.0</v>
      </c>
      <c r="Q356" s="523">
        <v>0.0</v>
      </c>
      <c r="R356" s="523">
        <v>0.0</v>
      </c>
      <c r="S356" s="523">
        <v>0.0</v>
      </c>
      <c r="T356" s="523">
        <v>0.0</v>
      </c>
      <c r="U356" s="523">
        <v>0.0</v>
      </c>
      <c r="V356" s="523">
        <v>0.0</v>
      </c>
      <c r="W356" s="523">
        <v>0.0</v>
      </c>
      <c r="X356" s="523">
        <v>0.0</v>
      </c>
      <c r="Y356" s="523">
        <v>0.0</v>
      </c>
      <c r="Z356" s="523">
        <v>0.0</v>
      </c>
      <c r="AA356" s="523">
        <v>0.0</v>
      </c>
      <c r="AB356" s="523">
        <v>0.0</v>
      </c>
      <c r="AC356" s="523">
        <v>0.0</v>
      </c>
      <c r="AD356" s="523">
        <v>0.0</v>
      </c>
      <c r="AE356" s="523">
        <v>0.0</v>
      </c>
      <c r="AF356" s="523">
        <v>0.0</v>
      </c>
      <c r="AG356" s="523">
        <v>0.0</v>
      </c>
      <c r="AH356" s="523">
        <v>0.0</v>
      </c>
      <c r="AI356" s="523">
        <v>0.0</v>
      </c>
      <c r="AJ356" s="523">
        <v>0.0</v>
      </c>
      <c r="AK356" s="523">
        <v>0.0</v>
      </c>
      <c r="AL356" s="523">
        <v>0.0</v>
      </c>
      <c r="AM356" s="523">
        <v>0.0</v>
      </c>
      <c r="AN356" s="523">
        <v>0.0</v>
      </c>
      <c r="AO356" s="523">
        <v>0.0</v>
      </c>
      <c r="AP356" s="523">
        <v>0.0</v>
      </c>
      <c r="AQ356" s="523">
        <v>0.0</v>
      </c>
      <c r="AR356" s="523">
        <v>0.0</v>
      </c>
      <c r="AS356" s="523">
        <v>0.0</v>
      </c>
      <c r="AT356" s="523">
        <v>0.0</v>
      </c>
      <c r="AU356" s="523">
        <v>0.0</v>
      </c>
      <c r="AV356" s="523">
        <v>0.0</v>
      </c>
      <c r="AW356" s="523">
        <v>0.0</v>
      </c>
      <c r="AX356" s="523">
        <v>0.0</v>
      </c>
      <c r="AY356" s="523">
        <v>0.0</v>
      </c>
      <c r="AZ356" s="523">
        <v>0.0</v>
      </c>
      <c r="BA356" s="523">
        <v>0.0</v>
      </c>
      <c r="BB356" s="523">
        <v>0.0</v>
      </c>
      <c r="BC356" s="523">
        <v>0.0</v>
      </c>
      <c r="BD356" s="523">
        <v>0.0</v>
      </c>
      <c r="BE356" s="523">
        <v>0.0</v>
      </c>
      <c r="BF356" s="515">
        <v>0.0</v>
      </c>
      <c r="BG356" s="510"/>
      <c r="BH356" s="511">
        <v>0.0</v>
      </c>
      <c r="BI356" s="512">
        <f t="shared" si="36"/>
        <v>0</v>
      </c>
      <c r="BJ356" s="511">
        <v>0.0</v>
      </c>
      <c r="BK356" s="513"/>
      <c r="BL356" s="514">
        <f t="shared" si="37"/>
        <v>0</v>
      </c>
      <c r="BM356" s="428"/>
      <c r="BN356" s="428"/>
    </row>
    <row r="357" outlineLevel="3">
      <c r="A357" s="428"/>
      <c r="B357" s="428"/>
      <c r="C357" s="428"/>
      <c r="D357" s="428"/>
      <c r="E357" s="486">
        <v>4.0</v>
      </c>
      <c r="F357" s="529"/>
      <c r="G357" s="506"/>
      <c r="H357" s="507"/>
      <c r="I357" s="507"/>
      <c r="J357" s="523">
        <v>0.0</v>
      </c>
      <c r="K357" s="523">
        <v>0.0</v>
      </c>
      <c r="L357" s="523">
        <v>0.0</v>
      </c>
      <c r="M357" s="523">
        <v>0.0</v>
      </c>
      <c r="N357" s="523">
        <v>0.0</v>
      </c>
      <c r="O357" s="523">
        <v>0.0</v>
      </c>
      <c r="P357" s="523">
        <v>0.0</v>
      </c>
      <c r="Q357" s="523">
        <v>0.0</v>
      </c>
      <c r="R357" s="523">
        <v>0.0</v>
      </c>
      <c r="S357" s="523">
        <v>0.0</v>
      </c>
      <c r="T357" s="523">
        <v>0.0</v>
      </c>
      <c r="U357" s="523">
        <v>0.0</v>
      </c>
      <c r="V357" s="523">
        <v>0.0</v>
      </c>
      <c r="W357" s="523">
        <v>0.0</v>
      </c>
      <c r="X357" s="523">
        <v>0.0</v>
      </c>
      <c r="Y357" s="523">
        <v>0.0</v>
      </c>
      <c r="Z357" s="523">
        <v>0.0</v>
      </c>
      <c r="AA357" s="523">
        <v>0.0</v>
      </c>
      <c r="AB357" s="523">
        <v>0.0</v>
      </c>
      <c r="AC357" s="523">
        <v>0.0</v>
      </c>
      <c r="AD357" s="523">
        <v>0.0</v>
      </c>
      <c r="AE357" s="523">
        <v>0.0</v>
      </c>
      <c r="AF357" s="523">
        <v>0.0</v>
      </c>
      <c r="AG357" s="523">
        <v>0.0</v>
      </c>
      <c r="AH357" s="523">
        <v>0.0</v>
      </c>
      <c r="AI357" s="523">
        <v>0.0</v>
      </c>
      <c r="AJ357" s="523">
        <v>0.0</v>
      </c>
      <c r="AK357" s="523">
        <v>0.0</v>
      </c>
      <c r="AL357" s="523">
        <v>0.0</v>
      </c>
      <c r="AM357" s="523">
        <v>0.0</v>
      </c>
      <c r="AN357" s="523">
        <v>0.0</v>
      </c>
      <c r="AO357" s="523">
        <v>0.0</v>
      </c>
      <c r="AP357" s="523">
        <v>0.0</v>
      </c>
      <c r="AQ357" s="523">
        <v>0.0</v>
      </c>
      <c r="AR357" s="523">
        <v>0.0</v>
      </c>
      <c r="AS357" s="523">
        <v>0.0</v>
      </c>
      <c r="AT357" s="523">
        <v>0.0</v>
      </c>
      <c r="AU357" s="523">
        <v>0.0</v>
      </c>
      <c r="AV357" s="523">
        <v>0.0</v>
      </c>
      <c r="AW357" s="523">
        <v>0.0</v>
      </c>
      <c r="AX357" s="523">
        <v>0.0</v>
      </c>
      <c r="AY357" s="523">
        <v>0.0</v>
      </c>
      <c r="AZ357" s="523">
        <v>0.0</v>
      </c>
      <c r="BA357" s="523">
        <v>0.0</v>
      </c>
      <c r="BB357" s="523">
        <v>0.0</v>
      </c>
      <c r="BC357" s="523">
        <v>0.0</v>
      </c>
      <c r="BD357" s="523">
        <v>0.0</v>
      </c>
      <c r="BE357" s="523">
        <v>0.0</v>
      </c>
      <c r="BF357" s="515">
        <v>0.0</v>
      </c>
      <c r="BG357" s="510"/>
      <c r="BH357" s="511">
        <v>0.0</v>
      </c>
      <c r="BI357" s="512">
        <f t="shared" si="36"/>
        <v>0</v>
      </c>
      <c r="BJ357" s="511">
        <v>0.0</v>
      </c>
      <c r="BK357" s="513"/>
      <c r="BL357" s="514">
        <f t="shared" si="37"/>
        <v>0</v>
      </c>
      <c r="BM357" s="428"/>
      <c r="BN357" s="428"/>
    </row>
    <row r="358" outlineLevel="3">
      <c r="A358" s="428"/>
      <c r="B358" s="428"/>
      <c r="C358" s="428"/>
      <c r="D358" s="428"/>
      <c r="E358" s="486">
        <v>5.0</v>
      </c>
      <c r="F358" s="529"/>
      <c r="G358" s="506"/>
      <c r="H358" s="507"/>
      <c r="I358" s="507"/>
      <c r="J358" s="523">
        <v>0.0</v>
      </c>
      <c r="K358" s="523">
        <v>0.0</v>
      </c>
      <c r="L358" s="523">
        <v>0.0</v>
      </c>
      <c r="M358" s="523">
        <v>0.0</v>
      </c>
      <c r="N358" s="523">
        <v>0.0</v>
      </c>
      <c r="O358" s="523">
        <v>0.0</v>
      </c>
      <c r="P358" s="523">
        <v>0.0</v>
      </c>
      <c r="Q358" s="523">
        <v>0.0</v>
      </c>
      <c r="R358" s="523">
        <v>0.0</v>
      </c>
      <c r="S358" s="523">
        <v>0.0</v>
      </c>
      <c r="T358" s="523">
        <v>0.0</v>
      </c>
      <c r="U358" s="523">
        <v>0.0</v>
      </c>
      <c r="V358" s="523">
        <v>0.0</v>
      </c>
      <c r="W358" s="523">
        <v>0.0</v>
      </c>
      <c r="X358" s="523">
        <v>0.0</v>
      </c>
      <c r="Y358" s="523">
        <v>0.0</v>
      </c>
      <c r="Z358" s="523">
        <v>0.0</v>
      </c>
      <c r="AA358" s="523">
        <v>0.0</v>
      </c>
      <c r="AB358" s="523">
        <v>0.0</v>
      </c>
      <c r="AC358" s="523">
        <v>0.0</v>
      </c>
      <c r="AD358" s="523">
        <v>0.0</v>
      </c>
      <c r="AE358" s="523">
        <v>0.0</v>
      </c>
      <c r="AF358" s="523">
        <v>0.0</v>
      </c>
      <c r="AG358" s="523">
        <v>0.0</v>
      </c>
      <c r="AH358" s="523">
        <v>0.0</v>
      </c>
      <c r="AI358" s="523">
        <v>0.0</v>
      </c>
      <c r="AJ358" s="523">
        <v>0.0</v>
      </c>
      <c r="AK358" s="523">
        <v>0.0</v>
      </c>
      <c r="AL358" s="523">
        <v>0.0</v>
      </c>
      <c r="AM358" s="523">
        <v>0.0</v>
      </c>
      <c r="AN358" s="523">
        <v>0.0</v>
      </c>
      <c r="AO358" s="523">
        <v>0.0</v>
      </c>
      <c r="AP358" s="523">
        <v>0.0</v>
      </c>
      <c r="AQ358" s="523">
        <v>0.0</v>
      </c>
      <c r="AR358" s="523">
        <v>0.0</v>
      </c>
      <c r="AS358" s="523">
        <v>0.0</v>
      </c>
      <c r="AT358" s="523">
        <v>0.0</v>
      </c>
      <c r="AU358" s="523">
        <v>0.0</v>
      </c>
      <c r="AV358" s="523">
        <v>0.0</v>
      </c>
      <c r="AW358" s="523">
        <v>0.0</v>
      </c>
      <c r="AX358" s="523">
        <v>0.0</v>
      </c>
      <c r="AY358" s="523">
        <v>0.0</v>
      </c>
      <c r="AZ358" s="523">
        <v>0.0</v>
      </c>
      <c r="BA358" s="523">
        <v>0.0</v>
      </c>
      <c r="BB358" s="523">
        <v>0.0</v>
      </c>
      <c r="BC358" s="523">
        <v>0.0</v>
      </c>
      <c r="BD358" s="523">
        <v>0.0</v>
      </c>
      <c r="BE358" s="523">
        <v>0.0</v>
      </c>
      <c r="BF358" s="515">
        <v>0.0</v>
      </c>
      <c r="BG358" s="510"/>
      <c r="BH358" s="511">
        <v>0.0</v>
      </c>
      <c r="BI358" s="512">
        <f t="shared" si="36"/>
        <v>0</v>
      </c>
      <c r="BJ358" s="511">
        <v>0.0</v>
      </c>
      <c r="BK358" s="513"/>
      <c r="BL358" s="514">
        <f t="shared" si="37"/>
        <v>0</v>
      </c>
      <c r="BM358" s="428"/>
      <c r="BN358" s="428"/>
    </row>
    <row r="359" outlineLevel="3">
      <c r="A359" s="428"/>
      <c r="B359" s="428"/>
      <c r="C359" s="428"/>
      <c r="D359" s="428"/>
      <c r="E359" s="486">
        <v>6.0</v>
      </c>
      <c r="F359" s="529"/>
      <c r="G359" s="506"/>
      <c r="H359" s="507"/>
      <c r="I359" s="507"/>
      <c r="J359" s="523">
        <v>0.0</v>
      </c>
      <c r="K359" s="523">
        <v>0.0</v>
      </c>
      <c r="L359" s="523">
        <v>0.0</v>
      </c>
      <c r="M359" s="523">
        <v>0.0</v>
      </c>
      <c r="N359" s="523">
        <v>0.0</v>
      </c>
      <c r="O359" s="523">
        <v>0.0</v>
      </c>
      <c r="P359" s="523">
        <v>0.0</v>
      </c>
      <c r="Q359" s="523">
        <v>0.0</v>
      </c>
      <c r="R359" s="523">
        <v>0.0</v>
      </c>
      <c r="S359" s="523">
        <v>0.0</v>
      </c>
      <c r="T359" s="523">
        <v>0.0</v>
      </c>
      <c r="U359" s="523">
        <v>0.0</v>
      </c>
      <c r="V359" s="523">
        <v>0.0</v>
      </c>
      <c r="W359" s="523">
        <v>0.0</v>
      </c>
      <c r="X359" s="523">
        <v>0.0</v>
      </c>
      <c r="Y359" s="523">
        <v>0.0</v>
      </c>
      <c r="Z359" s="523">
        <v>0.0</v>
      </c>
      <c r="AA359" s="523">
        <v>0.0</v>
      </c>
      <c r="AB359" s="523">
        <v>0.0</v>
      </c>
      <c r="AC359" s="523">
        <v>0.0</v>
      </c>
      <c r="AD359" s="523">
        <v>0.0</v>
      </c>
      <c r="AE359" s="523">
        <v>0.0</v>
      </c>
      <c r="AF359" s="523">
        <v>0.0</v>
      </c>
      <c r="AG359" s="523">
        <v>0.0</v>
      </c>
      <c r="AH359" s="523">
        <v>0.0</v>
      </c>
      <c r="AI359" s="523">
        <v>0.0</v>
      </c>
      <c r="AJ359" s="523">
        <v>0.0</v>
      </c>
      <c r="AK359" s="523">
        <v>0.0</v>
      </c>
      <c r="AL359" s="523">
        <v>0.0</v>
      </c>
      <c r="AM359" s="523">
        <v>0.0</v>
      </c>
      <c r="AN359" s="523">
        <v>0.0</v>
      </c>
      <c r="AO359" s="523">
        <v>0.0</v>
      </c>
      <c r="AP359" s="523">
        <v>0.0</v>
      </c>
      <c r="AQ359" s="523">
        <v>0.0</v>
      </c>
      <c r="AR359" s="523">
        <v>0.0</v>
      </c>
      <c r="AS359" s="523">
        <v>0.0</v>
      </c>
      <c r="AT359" s="523">
        <v>0.0</v>
      </c>
      <c r="AU359" s="523">
        <v>0.0</v>
      </c>
      <c r="AV359" s="523">
        <v>0.0</v>
      </c>
      <c r="AW359" s="523">
        <v>0.0</v>
      </c>
      <c r="AX359" s="523">
        <v>0.0</v>
      </c>
      <c r="AY359" s="523">
        <v>0.0</v>
      </c>
      <c r="AZ359" s="523">
        <v>0.0</v>
      </c>
      <c r="BA359" s="523">
        <v>0.0</v>
      </c>
      <c r="BB359" s="523">
        <v>0.0</v>
      </c>
      <c r="BC359" s="523">
        <v>0.0</v>
      </c>
      <c r="BD359" s="523">
        <v>0.0</v>
      </c>
      <c r="BE359" s="523">
        <v>0.0</v>
      </c>
      <c r="BF359" s="515">
        <v>0.0</v>
      </c>
      <c r="BG359" s="510"/>
      <c r="BH359" s="511">
        <v>0.0</v>
      </c>
      <c r="BI359" s="512">
        <f t="shared" si="36"/>
        <v>0</v>
      </c>
      <c r="BJ359" s="511">
        <v>0.0</v>
      </c>
      <c r="BK359" s="513"/>
      <c r="BL359" s="514">
        <f t="shared" si="37"/>
        <v>0</v>
      </c>
      <c r="BM359" s="428"/>
      <c r="BN359" s="428"/>
    </row>
    <row r="360" outlineLevel="3">
      <c r="A360" s="428"/>
      <c r="B360" s="428"/>
      <c r="C360" s="428"/>
      <c r="D360" s="428"/>
      <c r="E360" s="486">
        <v>7.0</v>
      </c>
      <c r="F360" s="529"/>
      <c r="G360" s="506"/>
      <c r="H360" s="507"/>
      <c r="I360" s="507"/>
      <c r="J360" s="523">
        <v>0.0</v>
      </c>
      <c r="K360" s="523">
        <v>0.0</v>
      </c>
      <c r="L360" s="523">
        <v>0.0</v>
      </c>
      <c r="M360" s="523">
        <v>0.0</v>
      </c>
      <c r="N360" s="523">
        <v>0.0</v>
      </c>
      <c r="O360" s="523">
        <v>0.0</v>
      </c>
      <c r="P360" s="523">
        <v>0.0</v>
      </c>
      <c r="Q360" s="523">
        <v>0.0</v>
      </c>
      <c r="R360" s="523">
        <v>0.0</v>
      </c>
      <c r="S360" s="523">
        <v>0.0</v>
      </c>
      <c r="T360" s="523">
        <v>0.0</v>
      </c>
      <c r="U360" s="523">
        <v>0.0</v>
      </c>
      <c r="V360" s="523">
        <v>0.0</v>
      </c>
      <c r="W360" s="523">
        <v>0.0</v>
      </c>
      <c r="X360" s="523">
        <v>0.0</v>
      </c>
      <c r="Y360" s="523">
        <v>0.0</v>
      </c>
      <c r="Z360" s="523">
        <v>0.0</v>
      </c>
      <c r="AA360" s="523">
        <v>0.0</v>
      </c>
      <c r="AB360" s="523">
        <v>0.0</v>
      </c>
      <c r="AC360" s="523">
        <v>0.0</v>
      </c>
      <c r="AD360" s="523">
        <v>0.0</v>
      </c>
      <c r="AE360" s="523">
        <v>0.0</v>
      </c>
      <c r="AF360" s="523">
        <v>0.0</v>
      </c>
      <c r="AG360" s="523">
        <v>0.0</v>
      </c>
      <c r="AH360" s="523">
        <v>0.0</v>
      </c>
      <c r="AI360" s="523">
        <v>0.0</v>
      </c>
      <c r="AJ360" s="523">
        <v>0.0</v>
      </c>
      <c r="AK360" s="523">
        <v>0.0</v>
      </c>
      <c r="AL360" s="523">
        <v>0.0</v>
      </c>
      <c r="AM360" s="523">
        <v>0.0</v>
      </c>
      <c r="AN360" s="523">
        <v>0.0</v>
      </c>
      <c r="AO360" s="523">
        <v>0.0</v>
      </c>
      <c r="AP360" s="523">
        <v>0.0</v>
      </c>
      <c r="AQ360" s="523">
        <v>0.0</v>
      </c>
      <c r="AR360" s="523">
        <v>0.0</v>
      </c>
      <c r="AS360" s="523">
        <v>0.0</v>
      </c>
      <c r="AT360" s="523">
        <v>0.0</v>
      </c>
      <c r="AU360" s="523">
        <v>0.0</v>
      </c>
      <c r="AV360" s="523">
        <v>0.0</v>
      </c>
      <c r="AW360" s="523">
        <v>0.0</v>
      </c>
      <c r="AX360" s="523">
        <v>0.0</v>
      </c>
      <c r="AY360" s="523">
        <v>0.0</v>
      </c>
      <c r="AZ360" s="523">
        <v>0.0</v>
      </c>
      <c r="BA360" s="523">
        <v>0.0</v>
      </c>
      <c r="BB360" s="523">
        <v>0.0</v>
      </c>
      <c r="BC360" s="523">
        <v>0.0</v>
      </c>
      <c r="BD360" s="523">
        <v>0.0</v>
      </c>
      <c r="BE360" s="523">
        <v>0.0</v>
      </c>
      <c r="BF360" s="515">
        <v>0.0</v>
      </c>
      <c r="BG360" s="510"/>
      <c r="BH360" s="511">
        <v>0.0</v>
      </c>
      <c r="BI360" s="512">
        <f t="shared" si="36"/>
        <v>0</v>
      </c>
      <c r="BJ360" s="511">
        <v>0.0</v>
      </c>
      <c r="BK360" s="513"/>
      <c r="BL360" s="514">
        <f t="shared" si="37"/>
        <v>0</v>
      </c>
      <c r="BM360" s="428"/>
      <c r="BN360" s="428"/>
    </row>
    <row r="361" outlineLevel="3">
      <c r="A361" s="428"/>
      <c r="B361" s="428"/>
      <c r="C361" s="428"/>
      <c r="D361" s="428"/>
      <c r="E361" s="486">
        <v>8.0</v>
      </c>
      <c r="F361" s="529"/>
      <c r="G361" s="506"/>
      <c r="H361" s="507"/>
      <c r="I361" s="507"/>
      <c r="J361" s="523">
        <v>0.0</v>
      </c>
      <c r="K361" s="523">
        <v>0.0</v>
      </c>
      <c r="L361" s="523">
        <v>0.0</v>
      </c>
      <c r="M361" s="523">
        <v>0.0</v>
      </c>
      <c r="N361" s="523">
        <v>0.0</v>
      </c>
      <c r="O361" s="523">
        <v>0.0</v>
      </c>
      <c r="P361" s="523">
        <v>0.0</v>
      </c>
      <c r="Q361" s="523">
        <v>0.0</v>
      </c>
      <c r="R361" s="523">
        <v>0.0</v>
      </c>
      <c r="S361" s="523">
        <v>0.0</v>
      </c>
      <c r="T361" s="523">
        <v>0.0</v>
      </c>
      <c r="U361" s="523">
        <v>0.0</v>
      </c>
      <c r="V361" s="523">
        <v>0.0</v>
      </c>
      <c r="W361" s="523">
        <v>0.0</v>
      </c>
      <c r="X361" s="523">
        <v>0.0</v>
      </c>
      <c r="Y361" s="523">
        <v>0.0</v>
      </c>
      <c r="Z361" s="523">
        <v>0.0</v>
      </c>
      <c r="AA361" s="523">
        <v>0.0</v>
      </c>
      <c r="AB361" s="523">
        <v>0.0</v>
      </c>
      <c r="AC361" s="523">
        <v>0.0</v>
      </c>
      <c r="AD361" s="523">
        <v>0.0</v>
      </c>
      <c r="AE361" s="523">
        <v>0.0</v>
      </c>
      <c r="AF361" s="523">
        <v>0.0</v>
      </c>
      <c r="AG361" s="523">
        <v>0.0</v>
      </c>
      <c r="AH361" s="523">
        <v>0.0</v>
      </c>
      <c r="AI361" s="523">
        <v>0.0</v>
      </c>
      <c r="AJ361" s="523">
        <v>0.0</v>
      </c>
      <c r="AK361" s="523">
        <v>0.0</v>
      </c>
      <c r="AL361" s="523">
        <v>0.0</v>
      </c>
      <c r="AM361" s="523">
        <v>0.0</v>
      </c>
      <c r="AN361" s="523">
        <v>0.0</v>
      </c>
      <c r="AO361" s="523">
        <v>0.0</v>
      </c>
      <c r="AP361" s="523">
        <v>0.0</v>
      </c>
      <c r="AQ361" s="523">
        <v>0.0</v>
      </c>
      <c r="AR361" s="523">
        <v>0.0</v>
      </c>
      <c r="AS361" s="523">
        <v>0.0</v>
      </c>
      <c r="AT361" s="523">
        <v>0.0</v>
      </c>
      <c r="AU361" s="523">
        <v>0.0</v>
      </c>
      <c r="AV361" s="523">
        <v>0.0</v>
      </c>
      <c r="AW361" s="523">
        <v>0.0</v>
      </c>
      <c r="AX361" s="523">
        <v>0.0</v>
      </c>
      <c r="AY361" s="523">
        <v>0.0</v>
      </c>
      <c r="AZ361" s="523">
        <v>0.0</v>
      </c>
      <c r="BA361" s="523">
        <v>0.0</v>
      </c>
      <c r="BB361" s="523">
        <v>0.0</v>
      </c>
      <c r="BC361" s="523">
        <v>0.0</v>
      </c>
      <c r="BD361" s="523">
        <v>0.0</v>
      </c>
      <c r="BE361" s="523">
        <v>0.0</v>
      </c>
      <c r="BF361" s="515">
        <v>0.0</v>
      </c>
      <c r="BG361" s="510"/>
      <c r="BH361" s="511">
        <v>0.0</v>
      </c>
      <c r="BI361" s="512">
        <f t="shared" si="36"/>
        <v>0</v>
      </c>
      <c r="BJ361" s="511">
        <v>0.0</v>
      </c>
      <c r="BK361" s="513"/>
      <c r="BL361" s="514">
        <f t="shared" si="37"/>
        <v>0</v>
      </c>
      <c r="BM361" s="428"/>
      <c r="BN361" s="428"/>
    </row>
    <row r="362" outlineLevel="3">
      <c r="A362" s="428"/>
      <c r="B362" s="428"/>
      <c r="C362" s="428"/>
      <c r="D362" s="428"/>
      <c r="E362" s="486">
        <v>9.0</v>
      </c>
      <c r="F362" s="529"/>
      <c r="G362" s="506"/>
      <c r="H362" s="507"/>
      <c r="I362" s="507"/>
      <c r="J362" s="523">
        <v>0.0</v>
      </c>
      <c r="K362" s="523">
        <v>0.0</v>
      </c>
      <c r="L362" s="523">
        <v>0.0</v>
      </c>
      <c r="M362" s="523">
        <v>0.0</v>
      </c>
      <c r="N362" s="523">
        <v>0.0</v>
      </c>
      <c r="O362" s="523">
        <v>0.0</v>
      </c>
      <c r="P362" s="523">
        <v>0.0</v>
      </c>
      <c r="Q362" s="523">
        <v>0.0</v>
      </c>
      <c r="R362" s="523">
        <v>0.0</v>
      </c>
      <c r="S362" s="523">
        <v>0.0</v>
      </c>
      <c r="T362" s="523">
        <v>0.0</v>
      </c>
      <c r="U362" s="523">
        <v>0.0</v>
      </c>
      <c r="V362" s="523">
        <v>0.0</v>
      </c>
      <c r="W362" s="523">
        <v>0.0</v>
      </c>
      <c r="X362" s="523">
        <v>0.0</v>
      </c>
      <c r="Y362" s="523">
        <v>0.0</v>
      </c>
      <c r="Z362" s="523">
        <v>0.0</v>
      </c>
      <c r="AA362" s="523">
        <v>0.0</v>
      </c>
      <c r="AB362" s="523">
        <v>0.0</v>
      </c>
      <c r="AC362" s="523">
        <v>0.0</v>
      </c>
      <c r="AD362" s="523">
        <v>0.0</v>
      </c>
      <c r="AE362" s="523">
        <v>0.0</v>
      </c>
      <c r="AF362" s="523">
        <v>0.0</v>
      </c>
      <c r="AG362" s="523">
        <v>0.0</v>
      </c>
      <c r="AH362" s="523">
        <v>0.0</v>
      </c>
      <c r="AI362" s="523">
        <v>0.0</v>
      </c>
      <c r="AJ362" s="523">
        <v>0.0</v>
      </c>
      <c r="AK362" s="523">
        <v>0.0</v>
      </c>
      <c r="AL362" s="523">
        <v>0.0</v>
      </c>
      <c r="AM362" s="523">
        <v>0.0</v>
      </c>
      <c r="AN362" s="523">
        <v>0.0</v>
      </c>
      <c r="AO362" s="523">
        <v>0.0</v>
      </c>
      <c r="AP362" s="523">
        <v>0.0</v>
      </c>
      <c r="AQ362" s="523">
        <v>0.0</v>
      </c>
      <c r="AR362" s="523">
        <v>0.0</v>
      </c>
      <c r="AS362" s="523">
        <v>0.0</v>
      </c>
      <c r="AT362" s="523">
        <v>0.0</v>
      </c>
      <c r="AU362" s="523">
        <v>0.0</v>
      </c>
      <c r="AV362" s="523">
        <v>0.0</v>
      </c>
      <c r="AW362" s="523">
        <v>0.0</v>
      </c>
      <c r="AX362" s="523">
        <v>0.0</v>
      </c>
      <c r="AY362" s="523">
        <v>0.0</v>
      </c>
      <c r="AZ362" s="523">
        <v>0.0</v>
      </c>
      <c r="BA362" s="523">
        <v>0.0</v>
      </c>
      <c r="BB362" s="523">
        <v>0.0</v>
      </c>
      <c r="BC362" s="523">
        <v>0.0</v>
      </c>
      <c r="BD362" s="523">
        <v>0.0</v>
      </c>
      <c r="BE362" s="523">
        <v>0.0</v>
      </c>
      <c r="BF362" s="515">
        <v>0.0</v>
      </c>
      <c r="BG362" s="510"/>
      <c r="BH362" s="511">
        <v>0.0</v>
      </c>
      <c r="BI362" s="512">
        <f t="shared" si="36"/>
        <v>0</v>
      </c>
      <c r="BJ362" s="511">
        <v>0.0</v>
      </c>
      <c r="BK362" s="513"/>
      <c r="BL362" s="514">
        <f t="shared" si="37"/>
        <v>0</v>
      </c>
      <c r="BM362" s="428"/>
      <c r="BN362" s="428"/>
    </row>
    <row r="363" outlineLevel="3">
      <c r="A363" s="428"/>
      <c r="B363" s="428"/>
      <c r="C363" s="428"/>
      <c r="D363" s="428"/>
      <c r="E363" s="486">
        <v>10.0</v>
      </c>
      <c r="F363" s="529"/>
      <c r="G363" s="506"/>
      <c r="H363" s="507"/>
      <c r="I363" s="507"/>
      <c r="J363" s="523">
        <v>0.0</v>
      </c>
      <c r="K363" s="523">
        <v>0.0</v>
      </c>
      <c r="L363" s="523">
        <v>0.0</v>
      </c>
      <c r="M363" s="523">
        <v>0.0</v>
      </c>
      <c r="N363" s="523">
        <v>0.0</v>
      </c>
      <c r="O363" s="523">
        <v>0.0</v>
      </c>
      <c r="P363" s="523">
        <v>0.0</v>
      </c>
      <c r="Q363" s="523">
        <v>0.0</v>
      </c>
      <c r="R363" s="523">
        <v>0.0</v>
      </c>
      <c r="S363" s="523">
        <v>0.0</v>
      </c>
      <c r="T363" s="523">
        <v>0.0</v>
      </c>
      <c r="U363" s="523">
        <v>0.0</v>
      </c>
      <c r="V363" s="523">
        <v>0.0</v>
      </c>
      <c r="W363" s="523">
        <v>0.0</v>
      </c>
      <c r="X363" s="523">
        <v>0.0</v>
      </c>
      <c r="Y363" s="523">
        <v>0.0</v>
      </c>
      <c r="Z363" s="523">
        <v>0.0</v>
      </c>
      <c r="AA363" s="523">
        <v>0.0</v>
      </c>
      <c r="AB363" s="523">
        <v>0.0</v>
      </c>
      <c r="AC363" s="523">
        <v>0.0</v>
      </c>
      <c r="AD363" s="523">
        <v>0.0</v>
      </c>
      <c r="AE363" s="523">
        <v>0.0</v>
      </c>
      <c r="AF363" s="523">
        <v>0.0</v>
      </c>
      <c r="AG363" s="523">
        <v>0.0</v>
      </c>
      <c r="AH363" s="523">
        <v>0.0</v>
      </c>
      <c r="AI363" s="523">
        <v>0.0</v>
      </c>
      <c r="AJ363" s="523">
        <v>0.0</v>
      </c>
      <c r="AK363" s="523">
        <v>0.0</v>
      </c>
      <c r="AL363" s="523">
        <v>0.0</v>
      </c>
      <c r="AM363" s="523">
        <v>0.0</v>
      </c>
      <c r="AN363" s="523">
        <v>0.0</v>
      </c>
      <c r="AO363" s="523">
        <v>0.0</v>
      </c>
      <c r="AP363" s="523">
        <v>0.0</v>
      </c>
      <c r="AQ363" s="523">
        <v>0.0</v>
      </c>
      <c r="AR363" s="523">
        <v>0.0</v>
      </c>
      <c r="AS363" s="523">
        <v>0.0</v>
      </c>
      <c r="AT363" s="523">
        <v>0.0</v>
      </c>
      <c r="AU363" s="523">
        <v>0.0</v>
      </c>
      <c r="AV363" s="523">
        <v>0.0</v>
      </c>
      <c r="AW363" s="523">
        <v>0.0</v>
      </c>
      <c r="AX363" s="523">
        <v>0.0</v>
      </c>
      <c r="AY363" s="523">
        <v>0.0</v>
      </c>
      <c r="AZ363" s="523">
        <v>0.0</v>
      </c>
      <c r="BA363" s="523">
        <v>0.0</v>
      </c>
      <c r="BB363" s="523">
        <v>0.0</v>
      </c>
      <c r="BC363" s="523">
        <v>0.0</v>
      </c>
      <c r="BD363" s="523">
        <v>0.0</v>
      </c>
      <c r="BE363" s="523">
        <v>0.0</v>
      </c>
      <c r="BF363" s="515">
        <v>0.0</v>
      </c>
      <c r="BG363" s="510"/>
      <c r="BH363" s="511">
        <v>0.0</v>
      </c>
      <c r="BI363" s="512">
        <f t="shared" si="36"/>
        <v>0</v>
      </c>
      <c r="BJ363" s="511">
        <v>0.0</v>
      </c>
      <c r="BK363" s="513"/>
      <c r="BL363" s="514">
        <f t="shared" si="37"/>
        <v>0</v>
      </c>
      <c r="BM363" s="428"/>
      <c r="BN363" s="428"/>
    </row>
    <row r="364" outlineLevel="3">
      <c r="A364" s="428"/>
      <c r="B364" s="428"/>
      <c r="C364" s="428"/>
      <c r="D364" s="428"/>
      <c r="E364" s="517"/>
      <c r="F364" s="517"/>
      <c r="G364" s="517"/>
      <c r="H364" s="517"/>
      <c r="I364" s="517"/>
      <c r="J364" s="517"/>
      <c r="K364" s="517"/>
      <c r="L364" s="517"/>
      <c r="M364" s="517"/>
      <c r="N364" s="517"/>
      <c r="O364" s="517"/>
      <c r="P364" s="517"/>
      <c r="Q364" s="517"/>
      <c r="R364" s="517"/>
      <c r="S364" s="517"/>
      <c r="T364" s="517"/>
      <c r="U364" s="517"/>
      <c r="V364" s="517"/>
      <c r="W364" s="517"/>
      <c r="X364" s="517"/>
      <c r="Y364" s="517"/>
      <c r="Z364" s="517"/>
      <c r="AA364" s="517"/>
      <c r="AB364" s="517"/>
      <c r="AC364" s="517"/>
      <c r="AD364" s="517"/>
      <c r="AE364" s="517"/>
      <c r="AF364" s="517"/>
      <c r="AG364" s="517"/>
      <c r="AH364" s="517"/>
      <c r="AI364" s="517"/>
      <c r="AJ364" s="517"/>
      <c r="AK364" s="517"/>
      <c r="AL364" s="517"/>
      <c r="AM364" s="517"/>
      <c r="AN364" s="517"/>
      <c r="AO364" s="517"/>
      <c r="AP364" s="517"/>
      <c r="AQ364" s="517"/>
      <c r="AR364" s="517"/>
      <c r="AS364" s="517"/>
      <c r="AT364" s="517"/>
      <c r="AU364" s="517"/>
      <c r="AV364" s="517"/>
      <c r="AW364" s="517"/>
      <c r="AX364" s="517"/>
      <c r="AY364" s="517"/>
      <c r="AZ364" s="517"/>
      <c r="BA364" s="517"/>
      <c r="BB364" s="517"/>
      <c r="BC364" s="517"/>
      <c r="BD364" s="517"/>
      <c r="BE364" s="517"/>
      <c r="BF364" s="517"/>
      <c r="BG364" s="517"/>
      <c r="BH364" s="517"/>
      <c r="BI364" s="517"/>
      <c r="BJ364" s="517"/>
      <c r="BK364" s="517"/>
      <c r="BL364" s="517"/>
      <c r="BM364" s="428"/>
      <c r="BN364" s="428"/>
    </row>
    <row r="365" outlineLevel="3">
      <c r="A365" s="428"/>
      <c r="B365" s="428"/>
      <c r="C365" s="428"/>
      <c r="D365" s="428"/>
      <c r="E365" s="428"/>
      <c r="F365" s="428"/>
      <c r="G365" s="428"/>
      <c r="H365" s="428"/>
      <c r="I365" s="428"/>
      <c r="J365" s="428"/>
      <c r="K365" s="428"/>
      <c r="L365" s="428"/>
      <c r="M365" s="428"/>
      <c r="N365" s="428"/>
      <c r="O365" s="428"/>
      <c r="P365" s="428"/>
      <c r="Q365" s="428"/>
      <c r="R365" s="428"/>
      <c r="S365" s="428"/>
      <c r="T365" s="428"/>
      <c r="U365" s="428"/>
      <c r="V365" s="428"/>
      <c r="W365" s="428"/>
      <c r="X365" s="428"/>
      <c r="Y365" s="428"/>
      <c r="Z365" s="428"/>
      <c r="AA365" s="428"/>
      <c r="AB365" s="428"/>
      <c r="AC365" s="428"/>
      <c r="AD365" s="428"/>
      <c r="AE365" s="428"/>
      <c r="AF365" s="428"/>
      <c r="AG365" s="428"/>
      <c r="AH365" s="428"/>
      <c r="AI365" s="428"/>
      <c r="AJ365" s="428"/>
      <c r="AK365" s="428"/>
      <c r="AL365" s="428"/>
      <c r="AM365" s="428"/>
      <c r="AN365" s="428"/>
      <c r="AO365" s="428"/>
      <c r="AP365" s="428"/>
      <c r="AQ365" s="428"/>
      <c r="AR365" s="428"/>
      <c r="AS365" s="428"/>
      <c r="AT365" s="428"/>
      <c r="AU365" s="428"/>
      <c r="AV365" s="428"/>
      <c r="AW365" s="428"/>
      <c r="AX365" s="428"/>
      <c r="AY365" s="428"/>
      <c r="AZ365" s="428"/>
      <c r="BA365" s="428"/>
      <c r="BB365" s="428"/>
      <c r="BC365" s="428"/>
      <c r="BD365" s="428"/>
      <c r="BE365" s="428"/>
      <c r="BF365" s="428"/>
      <c r="BG365" s="428"/>
      <c r="BH365" s="428"/>
      <c r="BI365" s="428"/>
      <c r="BJ365" s="428"/>
      <c r="BK365" s="428"/>
      <c r="BL365" s="428"/>
      <c r="BM365" s="428"/>
      <c r="BN365" s="428"/>
    </row>
    <row r="366" ht="10.5" customHeight="1" outlineLevel="2">
      <c r="A366" s="428"/>
      <c r="B366" s="428"/>
      <c r="C366" s="428"/>
      <c r="D366" s="428"/>
      <c r="E366" s="428"/>
      <c r="F366" s="428"/>
      <c r="G366" s="428"/>
      <c r="H366" s="428"/>
      <c r="I366" s="428"/>
      <c r="J366" s="428"/>
      <c r="K366" s="428"/>
      <c r="L366" s="428"/>
      <c r="M366" s="428"/>
      <c r="N366" s="428"/>
      <c r="O366" s="428"/>
      <c r="P366" s="428"/>
      <c r="Q366" s="428"/>
      <c r="R366" s="428"/>
      <c r="S366" s="428"/>
      <c r="T366" s="428"/>
      <c r="U366" s="428"/>
      <c r="V366" s="428"/>
      <c r="W366" s="428"/>
      <c r="X366" s="428"/>
      <c r="Y366" s="428"/>
      <c r="Z366" s="428"/>
      <c r="AA366" s="428"/>
      <c r="AB366" s="428"/>
      <c r="AC366" s="428"/>
      <c r="AD366" s="428"/>
      <c r="AE366" s="428"/>
      <c r="AF366" s="428"/>
      <c r="AG366" s="428"/>
      <c r="AH366" s="428"/>
      <c r="AI366" s="428"/>
      <c r="AJ366" s="428"/>
      <c r="AK366" s="428"/>
      <c r="AL366" s="428"/>
      <c r="AM366" s="428"/>
      <c r="AN366" s="428"/>
      <c r="AO366" s="428"/>
      <c r="AP366" s="428"/>
      <c r="AQ366" s="428"/>
      <c r="AR366" s="428"/>
      <c r="AS366" s="428"/>
      <c r="AT366" s="428"/>
      <c r="AU366" s="428"/>
      <c r="AV366" s="428"/>
      <c r="AW366" s="428"/>
      <c r="AX366" s="428"/>
      <c r="AY366" s="428"/>
      <c r="AZ366" s="428"/>
      <c r="BA366" s="428"/>
      <c r="BB366" s="428"/>
      <c r="BC366" s="428"/>
      <c r="BD366" s="428"/>
      <c r="BE366" s="428"/>
      <c r="BF366" s="428"/>
      <c r="BG366" s="428"/>
      <c r="BH366" s="428"/>
      <c r="BI366" s="428"/>
      <c r="BJ366" s="428"/>
      <c r="BK366" s="428"/>
      <c r="BL366" s="428"/>
      <c r="BM366" s="428"/>
      <c r="BN366" s="428"/>
    </row>
    <row r="367" ht="10.5" customHeight="1" outlineLevel="1">
      <c r="A367" s="428"/>
      <c r="B367" s="428"/>
      <c r="C367" s="428"/>
      <c r="D367" s="428"/>
      <c r="E367" s="428"/>
      <c r="F367" s="428"/>
      <c r="G367" s="428"/>
      <c r="H367" s="428"/>
      <c r="I367" s="428"/>
      <c r="J367" s="428"/>
      <c r="K367" s="428"/>
      <c r="L367" s="428"/>
      <c r="M367" s="428"/>
      <c r="N367" s="428"/>
      <c r="O367" s="428"/>
      <c r="P367" s="428"/>
      <c r="Q367" s="428"/>
      <c r="R367" s="428"/>
      <c r="S367" s="428"/>
      <c r="T367" s="428"/>
      <c r="U367" s="428"/>
      <c r="V367" s="428"/>
      <c r="W367" s="428"/>
      <c r="X367" s="428"/>
      <c r="Y367" s="428"/>
      <c r="Z367" s="428"/>
      <c r="AA367" s="428"/>
      <c r="AB367" s="428"/>
      <c r="AC367" s="428"/>
      <c r="AD367" s="428"/>
      <c r="AE367" s="428"/>
      <c r="AF367" s="428"/>
      <c r="AG367" s="428"/>
      <c r="AH367" s="428"/>
      <c r="AI367" s="428"/>
      <c r="AJ367" s="428"/>
      <c r="AK367" s="428"/>
      <c r="AL367" s="428"/>
      <c r="AM367" s="428"/>
      <c r="AN367" s="428"/>
      <c r="AO367" s="428"/>
      <c r="AP367" s="428"/>
      <c r="AQ367" s="428"/>
      <c r="AR367" s="428"/>
      <c r="AS367" s="428"/>
      <c r="AT367" s="428"/>
      <c r="AU367" s="428"/>
      <c r="AV367" s="428"/>
      <c r="AW367" s="428"/>
      <c r="AX367" s="428"/>
      <c r="AY367" s="428"/>
      <c r="AZ367" s="428"/>
      <c r="BA367" s="428"/>
      <c r="BB367" s="428"/>
      <c r="BC367" s="428"/>
      <c r="BD367" s="428"/>
      <c r="BE367" s="428"/>
      <c r="BF367" s="428"/>
      <c r="BG367" s="428"/>
      <c r="BH367" s="428"/>
      <c r="BI367" s="428"/>
      <c r="BJ367" s="428"/>
      <c r="BK367" s="428"/>
      <c r="BL367" s="428"/>
      <c r="BM367" s="428"/>
      <c r="BN367" s="428"/>
    </row>
    <row r="368">
      <c r="A368" s="428"/>
      <c r="B368" s="428"/>
      <c r="C368" s="428"/>
      <c r="D368" s="428"/>
      <c r="E368" s="428"/>
      <c r="F368" s="428"/>
      <c r="G368" s="428"/>
      <c r="H368" s="428"/>
      <c r="I368" s="428"/>
      <c r="J368" s="428"/>
      <c r="K368" s="428"/>
      <c r="L368" s="428"/>
      <c r="M368" s="428"/>
      <c r="N368" s="428"/>
      <c r="O368" s="428"/>
      <c r="P368" s="428"/>
      <c r="Q368" s="428"/>
      <c r="R368" s="428"/>
      <c r="S368" s="428"/>
      <c r="T368" s="428"/>
      <c r="U368" s="428"/>
      <c r="V368" s="428"/>
      <c r="W368" s="428"/>
      <c r="X368" s="428"/>
      <c r="Y368" s="428"/>
      <c r="Z368" s="428"/>
      <c r="AA368" s="428"/>
      <c r="AB368" s="428"/>
      <c r="AC368" s="428"/>
      <c r="AD368" s="428"/>
      <c r="AE368" s="428"/>
      <c r="AF368" s="428"/>
      <c r="AG368" s="428"/>
      <c r="AH368" s="428"/>
      <c r="AI368" s="428"/>
      <c r="AJ368" s="428"/>
      <c r="AK368" s="428"/>
      <c r="AL368" s="428"/>
      <c r="AM368" s="428"/>
      <c r="AN368" s="428"/>
      <c r="AO368" s="428"/>
      <c r="AP368" s="428"/>
      <c r="AQ368" s="428"/>
      <c r="AR368" s="428"/>
      <c r="AS368" s="428"/>
      <c r="AT368" s="428"/>
      <c r="AU368" s="428"/>
      <c r="AV368" s="428"/>
      <c r="AW368" s="428"/>
      <c r="AX368" s="428"/>
      <c r="AY368" s="428"/>
      <c r="AZ368" s="428"/>
      <c r="BA368" s="428"/>
      <c r="BB368" s="428"/>
      <c r="BC368" s="428"/>
      <c r="BD368" s="428"/>
      <c r="BE368" s="428"/>
      <c r="BF368" s="428"/>
      <c r="BG368" s="428"/>
      <c r="BH368" s="428"/>
      <c r="BI368" s="428"/>
      <c r="BJ368" s="428"/>
      <c r="BK368" s="428"/>
      <c r="BL368" s="428"/>
      <c r="BM368" s="428"/>
      <c r="BN368" s="428"/>
    </row>
    <row r="369">
      <c r="A369" s="428"/>
      <c r="B369" s="428"/>
      <c r="C369" s="428"/>
      <c r="D369" s="428"/>
      <c r="E369" s="428"/>
      <c r="F369" s="428"/>
      <c r="G369" s="428"/>
      <c r="H369" s="428"/>
      <c r="I369" s="428"/>
      <c r="J369" s="428"/>
      <c r="K369" s="428"/>
      <c r="L369" s="428"/>
      <c r="M369" s="428"/>
      <c r="N369" s="428"/>
      <c r="O369" s="428"/>
      <c r="P369" s="428"/>
      <c r="Q369" s="428"/>
      <c r="R369" s="428"/>
      <c r="S369" s="428"/>
      <c r="T369" s="428"/>
      <c r="U369" s="428"/>
      <c r="V369" s="428"/>
      <c r="W369" s="428"/>
      <c r="X369" s="428"/>
      <c r="Y369" s="428"/>
      <c r="Z369" s="428"/>
      <c r="AA369" s="428"/>
      <c r="AB369" s="428"/>
      <c r="AC369" s="428"/>
      <c r="AD369" s="428"/>
      <c r="AE369" s="428"/>
      <c r="AF369" s="428"/>
      <c r="AG369" s="428"/>
      <c r="AH369" s="428"/>
      <c r="AI369" s="428"/>
      <c r="AJ369" s="428"/>
      <c r="AK369" s="428"/>
      <c r="AL369" s="428"/>
      <c r="AM369" s="428"/>
      <c r="AN369" s="428"/>
      <c r="AO369" s="428"/>
      <c r="AP369" s="428"/>
      <c r="AQ369" s="428"/>
      <c r="AR369" s="428"/>
      <c r="AS369" s="428"/>
      <c r="AT369" s="428"/>
      <c r="AU369" s="428"/>
      <c r="AV369" s="428"/>
      <c r="AW369" s="428"/>
      <c r="AX369" s="428"/>
      <c r="AY369" s="428"/>
      <c r="AZ369" s="428"/>
      <c r="BA369" s="428"/>
      <c r="BB369" s="428"/>
      <c r="BC369" s="428"/>
      <c r="BD369" s="428"/>
      <c r="BE369" s="428"/>
      <c r="BF369" s="428"/>
      <c r="BG369" s="428"/>
      <c r="BH369" s="428"/>
      <c r="BI369" s="428"/>
      <c r="BJ369" s="428"/>
      <c r="BK369" s="428"/>
      <c r="BL369" s="428"/>
      <c r="BM369" s="428"/>
      <c r="BN369" s="428"/>
    </row>
    <row r="370">
      <c r="A370" s="428"/>
      <c r="B370" s="428"/>
      <c r="C370" s="428"/>
      <c r="D370" s="428"/>
      <c r="E370" s="428"/>
      <c r="F370" s="428"/>
      <c r="G370" s="428"/>
      <c r="H370" s="428"/>
      <c r="I370" s="428"/>
      <c r="J370" s="428"/>
      <c r="K370" s="428"/>
      <c r="L370" s="428"/>
      <c r="M370" s="428"/>
      <c r="N370" s="428"/>
      <c r="O370" s="428"/>
      <c r="P370" s="428"/>
      <c r="Q370" s="428"/>
      <c r="R370" s="428"/>
      <c r="S370" s="428"/>
      <c r="T370" s="428"/>
      <c r="U370" s="428"/>
      <c r="V370" s="428"/>
      <c r="W370" s="428"/>
      <c r="X370" s="428"/>
      <c r="Y370" s="428"/>
      <c r="Z370" s="428"/>
      <c r="AA370" s="428"/>
      <c r="AB370" s="428"/>
      <c r="AC370" s="428"/>
      <c r="AD370" s="428"/>
      <c r="AE370" s="428"/>
      <c r="AF370" s="428"/>
      <c r="AG370" s="428"/>
      <c r="AH370" s="428"/>
      <c r="AI370" s="428"/>
      <c r="AJ370" s="428"/>
      <c r="AK370" s="428"/>
      <c r="AL370" s="428"/>
      <c r="AM370" s="428"/>
      <c r="AN370" s="428"/>
      <c r="AO370" s="428"/>
      <c r="AP370" s="428"/>
      <c r="AQ370" s="428"/>
      <c r="AR370" s="428"/>
      <c r="AS370" s="428"/>
      <c r="AT370" s="428"/>
      <c r="AU370" s="428"/>
      <c r="AV370" s="428"/>
      <c r="AW370" s="428"/>
      <c r="AX370" s="428"/>
      <c r="AY370" s="428"/>
      <c r="AZ370" s="428"/>
      <c r="BA370" s="428"/>
      <c r="BB370" s="428"/>
      <c r="BC370" s="428"/>
      <c r="BD370" s="428"/>
      <c r="BE370" s="428"/>
      <c r="BF370" s="428"/>
      <c r="BG370" s="428"/>
      <c r="BH370" s="428"/>
      <c r="BI370" s="428"/>
      <c r="BJ370" s="428"/>
      <c r="BK370" s="428"/>
      <c r="BL370" s="428"/>
      <c r="BM370" s="428"/>
      <c r="BN370" s="428"/>
    </row>
  </sheetData>
  <mergeCells count="521">
    <mergeCell ref="Z94:AC94"/>
    <mergeCell ref="AD94:AG94"/>
    <mergeCell ref="AH94:AK94"/>
    <mergeCell ref="AL94:AO94"/>
    <mergeCell ref="AP94:AS94"/>
    <mergeCell ref="AT94:AW94"/>
    <mergeCell ref="AX94:BA94"/>
    <mergeCell ref="BB94:BE94"/>
    <mergeCell ref="BG94:BG95"/>
    <mergeCell ref="BH94:BH95"/>
    <mergeCell ref="BI94:BI95"/>
    <mergeCell ref="BJ94:BJ95"/>
    <mergeCell ref="J93:BE93"/>
    <mergeCell ref="BF93:BF95"/>
    <mergeCell ref="BG93:BJ93"/>
    <mergeCell ref="BK93:BK95"/>
    <mergeCell ref="BL93:BL95"/>
    <mergeCell ref="J94:M94"/>
    <mergeCell ref="N94:Q94"/>
    <mergeCell ref="R75:U75"/>
    <mergeCell ref="V75:Y75"/>
    <mergeCell ref="Z75:AC75"/>
    <mergeCell ref="AD75:AG75"/>
    <mergeCell ref="AH75:AK75"/>
    <mergeCell ref="AL75:AO75"/>
    <mergeCell ref="AP75:AS75"/>
    <mergeCell ref="AT75:AW75"/>
    <mergeCell ref="BG75:BG76"/>
    <mergeCell ref="BH75:BH76"/>
    <mergeCell ref="BI75:BI76"/>
    <mergeCell ref="BJ75:BJ76"/>
    <mergeCell ref="R94:U94"/>
    <mergeCell ref="V94:Y94"/>
    <mergeCell ref="AH138:AK138"/>
    <mergeCell ref="AL138:AO138"/>
    <mergeCell ref="AP138:AS138"/>
    <mergeCell ref="AT138:AW138"/>
    <mergeCell ref="AX138:BA138"/>
    <mergeCell ref="BB138:BE138"/>
    <mergeCell ref="AX113:BA113"/>
    <mergeCell ref="BB113:BE113"/>
    <mergeCell ref="J137:BE137"/>
    <mergeCell ref="J138:M138"/>
    <mergeCell ref="N138:Q138"/>
    <mergeCell ref="R138:U138"/>
    <mergeCell ref="V138:Y138"/>
    <mergeCell ref="J113:M113"/>
    <mergeCell ref="N113:Q113"/>
    <mergeCell ref="R113:U113"/>
    <mergeCell ref="V113:Y113"/>
    <mergeCell ref="Z113:AC113"/>
    <mergeCell ref="AD113:AG113"/>
    <mergeCell ref="AH113:AK113"/>
    <mergeCell ref="AL113:AO113"/>
    <mergeCell ref="AP113:AS113"/>
    <mergeCell ref="AT113:AW113"/>
    <mergeCell ref="Z138:AC138"/>
    <mergeCell ref="AD138:AG138"/>
    <mergeCell ref="BH138:BH139"/>
    <mergeCell ref="BI138:BI139"/>
    <mergeCell ref="BG113:BG114"/>
    <mergeCell ref="BH113:BH114"/>
    <mergeCell ref="BF137:BF139"/>
    <mergeCell ref="BG137:BJ137"/>
    <mergeCell ref="BK137:BK139"/>
    <mergeCell ref="BL137:BL139"/>
    <mergeCell ref="BG138:BG139"/>
    <mergeCell ref="BJ138:BJ139"/>
    <mergeCell ref="V195:Y195"/>
    <mergeCell ref="Z195:AC195"/>
    <mergeCell ref="AD195:AG195"/>
    <mergeCell ref="AH195:AK195"/>
    <mergeCell ref="AL195:AO195"/>
    <mergeCell ref="AP195:AS195"/>
    <mergeCell ref="AT195:AW195"/>
    <mergeCell ref="AX195:BA195"/>
    <mergeCell ref="BB195:BE195"/>
    <mergeCell ref="BG195:BG196"/>
    <mergeCell ref="BH195:BH196"/>
    <mergeCell ref="BI195:BI196"/>
    <mergeCell ref="J194:BE194"/>
    <mergeCell ref="BG194:BJ194"/>
    <mergeCell ref="BK194:BK196"/>
    <mergeCell ref="BL194:BL196"/>
    <mergeCell ref="J195:M195"/>
    <mergeCell ref="N195:Q195"/>
    <mergeCell ref="R195:U195"/>
    <mergeCell ref="BJ195:BJ196"/>
    <mergeCell ref="J74:BE74"/>
    <mergeCell ref="BF74:BF76"/>
    <mergeCell ref="BG74:BJ74"/>
    <mergeCell ref="BK74:BK76"/>
    <mergeCell ref="BL74:BL76"/>
    <mergeCell ref="J75:M75"/>
    <mergeCell ref="N75:Q75"/>
    <mergeCell ref="BI113:BI114"/>
    <mergeCell ref="BJ113:BJ114"/>
    <mergeCell ref="BF112:BF114"/>
    <mergeCell ref="BF156:BF158"/>
    <mergeCell ref="BF175:BF177"/>
    <mergeCell ref="BF194:BF196"/>
    <mergeCell ref="BG156:BJ156"/>
    <mergeCell ref="BK156:BK158"/>
    <mergeCell ref="BL156:BL158"/>
    <mergeCell ref="BG157:BG158"/>
    <mergeCell ref="BH157:BH158"/>
    <mergeCell ref="BI157:BI158"/>
    <mergeCell ref="BJ157:BJ158"/>
    <mergeCell ref="AX75:BA75"/>
    <mergeCell ref="BB75:BE75"/>
    <mergeCell ref="J112:BE112"/>
    <mergeCell ref="BG112:BJ112"/>
    <mergeCell ref="BK112:BK114"/>
    <mergeCell ref="BL112:BL114"/>
    <mergeCell ref="J156:BE156"/>
    <mergeCell ref="AL157:AO157"/>
    <mergeCell ref="AP157:AS157"/>
    <mergeCell ref="AT157:AW157"/>
    <mergeCell ref="AX157:BA157"/>
    <mergeCell ref="BB157:BE157"/>
    <mergeCell ref="J157:M157"/>
    <mergeCell ref="N157:Q157"/>
    <mergeCell ref="R157:U157"/>
    <mergeCell ref="V157:Y157"/>
    <mergeCell ref="Z157:AC157"/>
    <mergeCell ref="AD157:AG157"/>
    <mergeCell ref="AH157:AK157"/>
    <mergeCell ref="AD214:AG214"/>
    <mergeCell ref="AH214:AK214"/>
    <mergeCell ref="AL214:AO214"/>
    <mergeCell ref="AP214:AS214"/>
    <mergeCell ref="AT214:AW214"/>
    <mergeCell ref="AX214:BA214"/>
    <mergeCell ref="AT176:AW176"/>
    <mergeCell ref="AX176:BA176"/>
    <mergeCell ref="J213:BE213"/>
    <mergeCell ref="BF213:BF215"/>
    <mergeCell ref="J214:M214"/>
    <mergeCell ref="N214:Q214"/>
    <mergeCell ref="R214:U214"/>
    <mergeCell ref="BB214:BE214"/>
    <mergeCell ref="V176:Y176"/>
    <mergeCell ref="Z176:AC176"/>
    <mergeCell ref="AD176:AG176"/>
    <mergeCell ref="AH176:AK176"/>
    <mergeCell ref="AL176:AO176"/>
    <mergeCell ref="AP176:AS176"/>
    <mergeCell ref="BB176:BE176"/>
    <mergeCell ref="BG176:BG177"/>
    <mergeCell ref="J175:BE175"/>
    <mergeCell ref="BG175:BJ175"/>
    <mergeCell ref="BK175:BK177"/>
    <mergeCell ref="BL175:BL177"/>
    <mergeCell ref="J176:M176"/>
    <mergeCell ref="N176:Q176"/>
    <mergeCell ref="R176:U176"/>
    <mergeCell ref="BJ176:BJ177"/>
    <mergeCell ref="V214:Y214"/>
    <mergeCell ref="Z214:AC214"/>
    <mergeCell ref="BI214:BI215"/>
    <mergeCell ref="BJ214:BJ215"/>
    <mergeCell ref="BH176:BH177"/>
    <mergeCell ref="BI176:BI177"/>
    <mergeCell ref="BG213:BJ213"/>
    <mergeCell ref="BK213:BK215"/>
    <mergeCell ref="BL213:BL215"/>
    <mergeCell ref="BG214:BG215"/>
    <mergeCell ref="BH214:BH215"/>
    <mergeCell ref="D210:E210"/>
    <mergeCell ref="D211:E211"/>
    <mergeCell ref="E213:E215"/>
    <mergeCell ref="F213:F215"/>
    <mergeCell ref="G213:G215"/>
    <mergeCell ref="H213:H215"/>
    <mergeCell ref="I213:I215"/>
    <mergeCell ref="D229:E229"/>
    <mergeCell ref="D230:E230"/>
    <mergeCell ref="E232:E234"/>
    <mergeCell ref="F232:F234"/>
    <mergeCell ref="G232:G234"/>
    <mergeCell ref="H232:H234"/>
    <mergeCell ref="I232:I234"/>
    <mergeCell ref="H275:H277"/>
    <mergeCell ref="I275:I277"/>
    <mergeCell ref="G256:G258"/>
    <mergeCell ref="H256:H258"/>
    <mergeCell ref="D272:E272"/>
    <mergeCell ref="D273:E273"/>
    <mergeCell ref="E275:E277"/>
    <mergeCell ref="F275:F277"/>
    <mergeCell ref="G275:G277"/>
    <mergeCell ref="D291:E291"/>
    <mergeCell ref="D292:E292"/>
    <mergeCell ref="E294:E296"/>
    <mergeCell ref="F294:F296"/>
    <mergeCell ref="G294:G296"/>
    <mergeCell ref="H294:H296"/>
    <mergeCell ref="I294:I296"/>
    <mergeCell ref="D310:E310"/>
    <mergeCell ref="D311:E311"/>
    <mergeCell ref="E313:E315"/>
    <mergeCell ref="F313:F315"/>
    <mergeCell ref="G313:G315"/>
    <mergeCell ref="H313:H315"/>
    <mergeCell ref="I313:I315"/>
    <mergeCell ref="D348:E348"/>
    <mergeCell ref="D349:E349"/>
    <mergeCell ref="E351:E353"/>
    <mergeCell ref="F351:F353"/>
    <mergeCell ref="G351:G353"/>
    <mergeCell ref="H351:H353"/>
    <mergeCell ref="I351:I353"/>
    <mergeCell ref="D329:E329"/>
    <mergeCell ref="D330:E330"/>
    <mergeCell ref="E332:E334"/>
    <mergeCell ref="F332:F334"/>
    <mergeCell ref="G332:G334"/>
    <mergeCell ref="H332:H334"/>
    <mergeCell ref="I332:I334"/>
    <mergeCell ref="D71:E71"/>
    <mergeCell ref="D72:E72"/>
    <mergeCell ref="E74:E76"/>
    <mergeCell ref="F74:F76"/>
    <mergeCell ref="G74:G76"/>
    <mergeCell ref="H74:H76"/>
    <mergeCell ref="I74:I76"/>
    <mergeCell ref="D90:E90"/>
    <mergeCell ref="D91:E91"/>
    <mergeCell ref="E93:E95"/>
    <mergeCell ref="F93:F95"/>
    <mergeCell ref="G93:G95"/>
    <mergeCell ref="H93:H95"/>
    <mergeCell ref="I93:I95"/>
    <mergeCell ref="D109:E109"/>
    <mergeCell ref="D110:E110"/>
    <mergeCell ref="E112:E114"/>
    <mergeCell ref="F112:F114"/>
    <mergeCell ref="G112:G114"/>
    <mergeCell ref="H112:H114"/>
    <mergeCell ref="I112:I114"/>
    <mergeCell ref="C130:E130"/>
    <mergeCell ref="G130:I130"/>
    <mergeCell ref="C132:E132"/>
    <mergeCell ref="D134:E134"/>
    <mergeCell ref="D135:E135"/>
    <mergeCell ref="E137:E139"/>
    <mergeCell ref="F137:F139"/>
    <mergeCell ref="I137:I139"/>
    <mergeCell ref="H156:H158"/>
    <mergeCell ref="I156:I158"/>
    <mergeCell ref="G137:G139"/>
    <mergeCell ref="H137:H139"/>
    <mergeCell ref="D153:E153"/>
    <mergeCell ref="D154:E154"/>
    <mergeCell ref="E156:E158"/>
    <mergeCell ref="F156:F158"/>
    <mergeCell ref="G156:G158"/>
    <mergeCell ref="C249:E249"/>
    <mergeCell ref="G249:I249"/>
    <mergeCell ref="C251:E251"/>
    <mergeCell ref="D253:E253"/>
    <mergeCell ref="D254:E254"/>
    <mergeCell ref="E256:E258"/>
    <mergeCell ref="F256:F258"/>
    <mergeCell ref="I256:I258"/>
    <mergeCell ref="AX257:BA257"/>
    <mergeCell ref="BB257:BE257"/>
    <mergeCell ref="AX233:BA233"/>
    <mergeCell ref="BB233:BE233"/>
    <mergeCell ref="J256:BE256"/>
    <mergeCell ref="J257:M257"/>
    <mergeCell ref="N257:Q257"/>
    <mergeCell ref="R257:U257"/>
    <mergeCell ref="V257:Y257"/>
    <mergeCell ref="J232:BE232"/>
    <mergeCell ref="BF232:BF234"/>
    <mergeCell ref="BG232:BJ232"/>
    <mergeCell ref="BK232:BK234"/>
    <mergeCell ref="BL232:BL234"/>
    <mergeCell ref="J233:M233"/>
    <mergeCell ref="N233:Q233"/>
    <mergeCell ref="Z257:AC257"/>
    <mergeCell ref="AD257:AG257"/>
    <mergeCell ref="AH257:AK257"/>
    <mergeCell ref="AL257:AO257"/>
    <mergeCell ref="AP257:AS257"/>
    <mergeCell ref="AT257:AW257"/>
    <mergeCell ref="BI233:BI234"/>
    <mergeCell ref="BJ233:BJ234"/>
    <mergeCell ref="BG256:BJ256"/>
    <mergeCell ref="BK256:BK258"/>
    <mergeCell ref="BL256:BL258"/>
    <mergeCell ref="BG257:BG258"/>
    <mergeCell ref="BH257:BH258"/>
    <mergeCell ref="BI257:BI258"/>
    <mergeCell ref="BJ257:BJ258"/>
    <mergeCell ref="BF275:BF277"/>
    <mergeCell ref="BG275:BJ275"/>
    <mergeCell ref="BK275:BK277"/>
    <mergeCell ref="BL275:BL277"/>
    <mergeCell ref="BG276:BG277"/>
    <mergeCell ref="BJ276:BJ277"/>
    <mergeCell ref="BH295:BH296"/>
    <mergeCell ref="BI295:BI296"/>
    <mergeCell ref="BH276:BH277"/>
    <mergeCell ref="BI276:BI277"/>
    <mergeCell ref="BF294:BF296"/>
    <mergeCell ref="BG294:BJ294"/>
    <mergeCell ref="BK294:BK296"/>
    <mergeCell ref="BL294:BL296"/>
    <mergeCell ref="BG295:BG296"/>
    <mergeCell ref="BJ295:BJ296"/>
    <mergeCell ref="Z314:AC314"/>
    <mergeCell ref="AD314:AG314"/>
    <mergeCell ref="AH314:AK314"/>
    <mergeCell ref="AL314:AO314"/>
    <mergeCell ref="AP314:AS314"/>
    <mergeCell ref="AT314:AW314"/>
    <mergeCell ref="AX314:BA314"/>
    <mergeCell ref="BB314:BE314"/>
    <mergeCell ref="BG314:BG315"/>
    <mergeCell ref="BH314:BH315"/>
    <mergeCell ref="BI314:BI315"/>
    <mergeCell ref="BJ314:BJ315"/>
    <mergeCell ref="J313:BE313"/>
    <mergeCell ref="BF313:BF315"/>
    <mergeCell ref="BG313:BJ313"/>
    <mergeCell ref="BK313:BK315"/>
    <mergeCell ref="BL313:BL315"/>
    <mergeCell ref="J314:M314"/>
    <mergeCell ref="N314:Q314"/>
    <mergeCell ref="R333:U333"/>
    <mergeCell ref="V333:Y333"/>
    <mergeCell ref="Z333:AC333"/>
    <mergeCell ref="AD333:AG333"/>
    <mergeCell ref="AH333:AK333"/>
    <mergeCell ref="AL333:AO333"/>
    <mergeCell ref="AP333:AS333"/>
    <mergeCell ref="AT333:AW333"/>
    <mergeCell ref="AX333:BA333"/>
    <mergeCell ref="BB333:BE333"/>
    <mergeCell ref="BG333:BG334"/>
    <mergeCell ref="BH333:BH334"/>
    <mergeCell ref="BI333:BI334"/>
    <mergeCell ref="BJ333:BJ334"/>
    <mergeCell ref="R314:U314"/>
    <mergeCell ref="V314:Y314"/>
    <mergeCell ref="J332:BE332"/>
    <mergeCell ref="BF332:BF334"/>
    <mergeCell ref="BG332:BJ332"/>
    <mergeCell ref="BK332:BK334"/>
    <mergeCell ref="BL332:BL334"/>
    <mergeCell ref="R352:U352"/>
    <mergeCell ref="V352:Y352"/>
    <mergeCell ref="Z352:AC352"/>
    <mergeCell ref="AD352:AG352"/>
    <mergeCell ref="AH352:AK352"/>
    <mergeCell ref="AL352:AO352"/>
    <mergeCell ref="AP352:AS352"/>
    <mergeCell ref="AT352:AW352"/>
    <mergeCell ref="AX352:BA352"/>
    <mergeCell ref="BB352:BE352"/>
    <mergeCell ref="BG352:BG353"/>
    <mergeCell ref="BH352:BH353"/>
    <mergeCell ref="BI352:BI353"/>
    <mergeCell ref="BJ352:BJ353"/>
    <mergeCell ref="J333:M333"/>
    <mergeCell ref="N333:Q333"/>
    <mergeCell ref="J351:BE351"/>
    <mergeCell ref="BF351:BF353"/>
    <mergeCell ref="BG351:BJ351"/>
    <mergeCell ref="BK351:BK353"/>
    <mergeCell ref="BL351:BL353"/>
    <mergeCell ref="R295:U295"/>
    <mergeCell ref="V295:Y295"/>
    <mergeCell ref="Z295:AC295"/>
    <mergeCell ref="AD295:AG295"/>
    <mergeCell ref="AH295:AK295"/>
    <mergeCell ref="AL295:AO295"/>
    <mergeCell ref="AP295:AS295"/>
    <mergeCell ref="AT295:AW295"/>
    <mergeCell ref="AX295:BA295"/>
    <mergeCell ref="BB295:BE295"/>
    <mergeCell ref="AH276:AK276"/>
    <mergeCell ref="AL276:AO276"/>
    <mergeCell ref="AX276:BA276"/>
    <mergeCell ref="BB276:BE276"/>
    <mergeCell ref="J294:BE294"/>
    <mergeCell ref="J295:M295"/>
    <mergeCell ref="N295:Q295"/>
    <mergeCell ref="J352:M352"/>
    <mergeCell ref="N352:Q352"/>
    <mergeCell ref="B2:E3"/>
    <mergeCell ref="G2:I2"/>
    <mergeCell ref="BF2:BL2"/>
    <mergeCell ref="F3:I3"/>
    <mergeCell ref="B4:E4"/>
    <mergeCell ref="F4:I4"/>
    <mergeCell ref="B6:E6"/>
    <mergeCell ref="B8:E8"/>
    <mergeCell ref="F8:I8"/>
    <mergeCell ref="C10:E10"/>
    <mergeCell ref="G10:I10"/>
    <mergeCell ref="C12:E12"/>
    <mergeCell ref="D14:E14"/>
    <mergeCell ref="D15:E15"/>
    <mergeCell ref="BG17:BJ17"/>
    <mergeCell ref="BK17:BK19"/>
    <mergeCell ref="BL17:BL19"/>
    <mergeCell ref="BG18:BG19"/>
    <mergeCell ref="BH18:BH19"/>
    <mergeCell ref="BI18:BI19"/>
    <mergeCell ref="BJ18:BJ19"/>
    <mergeCell ref="J18:M18"/>
    <mergeCell ref="N18:Q18"/>
    <mergeCell ref="R18:U18"/>
    <mergeCell ref="V18:Y18"/>
    <mergeCell ref="Z18:AC18"/>
    <mergeCell ref="AD18:AG18"/>
    <mergeCell ref="AH18:AK18"/>
    <mergeCell ref="AL18:AO18"/>
    <mergeCell ref="AP37:AS37"/>
    <mergeCell ref="AT37:AW37"/>
    <mergeCell ref="AX37:BA37"/>
    <mergeCell ref="BB37:BE37"/>
    <mergeCell ref="BG37:BG38"/>
    <mergeCell ref="BH37:BH38"/>
    <mergeCell ref="BI37:BI38"/>
    <mergeCell ref="BJ37:BJ38"/>
    <mergeCell ref="H36:H38"/>
    <mergeCell ref="I36:I38"/>
    <mergeCell ref="J36:BE36"/>
    <mergeCell ref="BF36:BF38"/>
    <mergeCell ref="BG36:BJ36"/>
    <mergeCell ref="BK36:BK38"/>
    <mergeCell ref="BL36:BL38"/>
    <mergeCell ref="AX56:BA56"/>
    <mergeCell ref="BB56:BE56"/>
    <mergeCell ref="H55:H57"/>
    <mergeCell ref="I55:I57"/>
    <mergeCell ref="J55:BE55"/>
    <mergeCell ref="BF55:BF57"/>
    <mergeCell ref="BG55:BJ55"/>
    <mergeCell ref="BK55:BK57"/>
    <mergeCell ref="BL55:BL57"/>
    <mergeCell ref="J56:M56"/>
    <mergeCell ref="N56:Q56"/>
    <mergeCell ref="R56:U56"/>
    <mergeCell ref="V56:Y56"/>
    <mergeCell ref="Z56:AC56"/>
    <mergeCell ref="AD56:AG56"/>
    <mergeCell ref="AH56:AK56"/>
    <mergeCell ref="AL56:AO56"/>
    <mergeCell ref="AP56:AS56"/>
    <mergeCell ref="AT56:AW56"/>
    <mergeCell ref="BG56:BG57"/>
    <mergeCell ref="BH56:BH57"/>
    <mergeCell ref="BI56:BI57"/>
    <mergeCell ref="BJ56:BJ57"/>
    <mergeCell ref="AX18:BA18"/>
    <mergeCell ref="BB18:BE18"/>
    <mergeCell ref="E17:E19"/>
    <mergeCell ref="F17:F19"/>
    <mergeCell ref="G17:G19"/>
    <mergeCell ref="H17:H19"/>
    <mergeCell ref="I17:I19"/>
    <mergeCell ref="J17:BE17"/>
    <mergeCell ref="BF17:BF19"/>
    <mergeCell ref="R37:U37"/>
    <mergeCell ref="V37:Y37"/>
    <mergeCell ref="Z37:AC37"/>
    <mergeCell ref="AD37:AG37"/>
    <mergeCell ref="AH37:AK37"/>
    <mergeCell ref="AL37:AO37"/>
    <mergeCell ref="AP18:AS18"/>
    <mergeCell ref="AT18:AW18"/>
    <mergeCell ref="D33:E33"/>
    <mergeCell ref="D34:E34"/>
    <mergeCell ref="E36:E38"/>
    <mergeCell ref="F36:F38"/>
    <mergeCell ref="G36:G38"/>
    <mergeCell ref="J37:M37"/>
    <mergeCell ref="N37:Q37"/>
    <mergeCell ref="D52:E52"/>
    <mergeCell ref="D53:E53"/>
    <mergeCell ref="E55:E57"/>
    <mergeCell ref="F55:F57"/>
    <mergeCell ref="G55:G57"/>
    <mergeCell ref="D172:E172"/>
    <mergeCell ref="D173:E173"/>
    <mergeCell ref="E175:E177"/>
    <mergeCell ref="F175:F177"/>
    <mergeCell ref="G175:G177"/>
    <mergeCell ref="H175:H177"/>
    <mergeCell ref="I175:I177"/>
    <mergeCell ref="D191:E191"/>
    <mergeCell ref="D192:E192"/>
    <mergeCell ref="E194:E196"/>
    <mergeCell ref="F194:F196"/>
    <mergeCell ref="G194:G196"/>
    <mergeCell ref="H194:H196"/>
    <mergeCell ref="I194:I196"/>
    <mergeCell ref="R233:U233"/>
    <mergeCell ref="V233:Y233"/>
    <mergeCell ref="Z233:AC233"/>
    <mergeCell ref="AD233:AG233"/>
    <mergeCell ref="AH233:AK233"/>
    <mergeCell ref="AL233:AO233"/>
    <mergeCell ref="AP233:AS233"/>
    <mergeCell ref="AT233:AW233"/>
    <mergeCell ref="BG233:BG234"/>
    <mergeCell ref="BH233:BH234"/>
    <mergeCell ref="AP276:AS276"/>
    <mergeCell ref="AT276:AW276"/>
    <mergeCell ref="J275:BE275"/>
    <mergeCell ref="J276:M276"/>
    <mergeCell ref="N276:Q276"/>
    <mergeCell ref="R276:U276"/>
    <mergeCell ref="V276:Y276"/>
    <mergeCell ref="Z276:AC276"/>
    <mergeCell ref="AD276:AG276"/>
  </mergeCells>
  <conditionalFormatting sqref="BL20:BL29 BL39:BL48 BL58:BL67 BL77:BL86 BL96:BL105 BL115:BL124 BL140:BL149 BL159:BL168 BL178:BL187 BL197:BL206 BL216:BL225 BL235:BL244 BL259:BL268 BL278:BL287 BL297:BL306 BL316:BL325 BL335:BL344 BL354:BL363">
    <cfRule type="containsText" dxfId="2" priority="1" operator="containsText" text="100%">
      <formula>NOT(ISERROR(SEARCH(("100%"),(BL20))))</formula>
    </cfRule>
  </conditionalFormatting>
  <conditionalFormatting sqref="BL20:BL29 BL39:BL48 BL58:BL67 BL77:BL86 BL96:BL105 BL115:BL124 BL140:BL149 BL159:BL168 BL178:BL187 BL197:BL206 BL216:BL225 BL235:BL244 BL259:BL268 BL278:BL287 BL297:BL306 BL316:BL325 BL335:BL344 BL354:BL363">
    <cfRule type="containsText" dxfId="3" priority="2" operator="containsText" text="70%">
      <formula>NOT(ISERROR(SEARCH(("70%"),(BL20))))</formula>
    </cfRule>
  </conditionalFormatting>
  <conditionalFormatting sqref="BL20:BL29 BL39:BL48 BL58:BL67 BL77:BL86 BL96:BL105 BL115:BL124 BL140:BL149 BL159:BL168 BL178:BL187 BL197:BL206 BL216:BL225 BL235:BL244 BL259:BL268 BL278:BL287 BL297:BL306 BL316:BL325 BL335:BL344 BL354:BL363">
    <cfRule type="containsText" dxfId="1" priority="3" operator="containsText" text="30%">
      <formula>NOT(ISERROR(SEARCH(("30%"),(BL20))))</formula>
    </cfRule>
  </conditionalFormatting>
  <conditionalFormatting sqref="BL20:BL29 BL39:BL48 BL58:BL67 BL77:BL86 BL96:BL105 BL115:BL124 BL140:BL149 BL159:BL168 BL178:BL187 BL197:BL206 BL216:BL225 BL235:BL244 BL259:BL268 BL278:BL287 BL297:BL306 BL316:BL325 BL335:BL344 BL354:BL363">
    <cfRule type="containsText" dxfId="7" priority="4" operator="containsText" text="0%">
      <formula>NOT(ISERROR(SEARCH(("0%"),(BL20))))</formula>
    </cfRule>
  </conditionalFormatting>
  <conditionalFormatting sqref="BI20:BI29 BI39:BI48 BI58:BI67 BI77:BI86 BI96:BI105 BI115:BI124 BI140:BI149 BI159:BI168 BI178:BI187 BI197:BI206 BI216:BI225 BI235:BI244 BI259:BI268 BI278:BI287 BI297:BI306 BI316:BI325 BI335:BI344 BI354:BI363">
    <cfRule type="colorScale" priority="5">
      <colorScale>
        <cfvo type="min"/>
        <cfvo type="percentile" val="50"/>
        <cfvo type="max"/>
        <color rgb="FFE67C73"/>
        <color rgb="FFFFD666"/>
        <color rgb="FF57BB8A"/>
      </colorScale>
    </cfRule>
  </conditionalFormatting>
  <conditionalFormatting sqref="G10:I10">
    <cfRule type="notContainsBlanks" dxfId="1" priority="6">
      <formula>LEN(TRIM(G10))&gt;0</formula>
    </cfRule>
  </conditionalFormatting>
  <dataValidations>
    <dataValidation type="list" allowBlank="1" sqref="BG20:BG29 BG39:BG48 BG58:BG67 BG77:BG86 BG96:BG105 BG115:BG124 BG140:BG149 BG159:BG168 BG178:BG187 BG197:BG206 BG216:BG225 BG235:BG244 BG259:BG268 BG278:BG287 BG297:BG306 BG316:BG325 BG335:BG344 BG354:BG363">
      <formula1>$K$1009:$K$1023</formula1>
    </dataValidation>
  </dataValidations>
  <hyperlinks>
    <hyperlink display="https://docs.google.com/spreadsheets/d/1WNqh3tQh9uL6gXO3ZbUEmiUHkzrS1gIOv88HcRclweo/edit#gid=901970317" location="'مبادرات هـ 01'!A1" ref="BI15"/>
  </hyperlinks>
  <drawing r:id="rId1"/>
</worksheet>
</file>